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oundry\december\monorep-attempts\mk3\december\data\gca\"/>
    </mc:Choice>
  </mc:AlternateContent>
  <xr:revisionPtr revIDLastSave="0" documentId="13_ncr:1_{A45B2043-AA0E-4F59-93D0-528D4BF3FCF6}" xr6:coauthVersionLast="47" xr6:coauthVersionMax="47" xr10:uidLastSave="{00000000-0000-0000-0000-000000000000}"/>
  <bookViews>
    <workbookView xWindow="-120" yWindow="-120" windowWidth="38640" windowHeight="15720" xr2:uid="{0EF000EE-BB4C-4AD1-80D0-933111FDB264}"/>
  </bookViews>
  <sheets>
    <sheet name="Sheet1" sheetId="1" r:id="rId1"/>
    <sheet name="constants" sheetId="2" r:id="rId2"/>
  </sheets>
  <definedNames>
    <definedName name="_xlnm._FilterDatabase" localSheetId="0" hidden="1">Sheet1!$A$1:$AK$220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199" i="1"/>
  <c r="AC200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199" i="1"/>
  <c r="AD200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2" i="1"/>
  <c r="M159" i="1"/>
  <c r="M160" i="1"/>
  <c r="M3" i="1"/>
  <c r="P3" i="1"/>
  <c r="S3" i="1"/>
  <c r="U3" i="1"/>
  <c r="W3" i="1"/>
  <c r="X3" i="1"/>
  <c r="Y3" i="1"/>
  <c r="Z3" i="1"/>
  <c r="AA3" i="1"/>
  <c r="AB3" i="1"/>
  <c r="AE3" i="1"/>
  <c r="AF3" i="1"/>
  <c r="AG3" i="1"/>
  <c r="AI3" i="1"/>
  <c r="AJ3" i="1"/>
  <c r="M4" i="1"/>
  <c r="P4" i="1"/>
  <c r="S4" i="1"/>
  <c r="U4" i="1"/>
  <c r="W4" i="1"/>
  <c r="X4" i="1"/>
  <c r="Y4" i="1"/>
  <c r="Z4" i="1"/>
  <c r="AA4" i="1"/>
  <c r="AB4" i="1"/>
  <c r="AE4" i="1"/>
  <c r="AF4" i="1"/>
  <c r="AG4" i="1"/>
  <c r="AI4" i="1"/>
  <c r="AJ4" i="1"/>
  <c r="M5" i="1"/>
  <c r="P5" i="1"/>
  <c r="S5" i="1"/>
  <c r="U5" i="1"/>
  <c r="W5" i="1"/>
  <c r="X5" i="1"/>
  <c r="Y5" i="1"/>
  <c r="Z5" i="1"/>
  <c r="AA5" i="1"/>
  <c r="AB5" i="1"/>
  <c r="AE5" i="1"/>
  <c r="AF5" i="1"/>
  <c r="AG5" i="1"/>
  <c r="AI5" i="1"/>
  <c r="AJ5" i="1"/>
  <c r="M6" i="1"/>
  <c r="P6" i="1"/>
  <c r="S6" i="1"/>
  <c r="U6" i="1"/>
  <c r="W6" i="1"/>
  <c r="X6" i="1"/>
  <c r="Y6" i="1"/>
  <c r="Z6" i="1"/>
  <c r="AA6" i="1"/>
  <c r="AB6" i="1"/>
  <c r="AE6" i="1"/>
  <c r="AF6" i="1"/>
  <c r="AG6" i="1"/>
  <c r="AI6" i="1"/>
  <c r="AJ6" i="1"/>
  <c r="M10" i="1"/>
  <c r="P10" i="1"/>
  <c r="S10" i="1"/>
  <c r="U10" i="1"/>
  <c r="W10" i="1"/>
  <c r="X10" i="1"/>
  <c r="Y10" i="1"/>
  <c r="Z10" i="1"/>
  <c r="AA10" i="1"/>
  <c r="AB10" i="1"/>
  <c r="AE10" i="1"/>
  <c r="AF10" i="1"/>
  <c r="AG10" i="1"/>
  <c r="AI10" i="1"/>
  <c r="AJ10" i="1"/>
  <c r="M7" i="1"/>
  <c r="P7" i="1"/>
  <c r="S7" i="1"/>
  <c r="U7" i="1"/>
  <c r="W7" i="1"/>
  <c r="X7" i="1"/>
  <c r="Y7" i="1"/>
  <c r="Z7" i="1"/>
  <c r="AA7" i="1"/>
  <c r="AB7" i="1"/>
  <c r="AE7" i="1"/>
  <c r="AF7" i="1"/>
  <c r="AG7" i="1"/>
  <c r="AI7" i="1"/>
  <c r="AJ7" i="1"/>
  <c r="AK7" i="1"/>
  <c r="M8" i="1"/>
  <c r="P8" i="1"/>
  <c r="S8" i="1"/>
  <c r="U8" i="1"/>
  <c r="W8" i="1"/>
  <c r="X8" i="1"/>
  <c r="Y8" i="1"/>
  <c r="Z8" i="1"/>
  <c r="AA8" i="1"/>
  <c r="AB8" i="1"/>
  <c r="AE8" i="1"/>
  <c r="AF8" i="1"/>
  <c r="AG8" i="1"/>
  <c r="AI8" i="1"/>
  <c r="AJ8" i="1"/>
  <c r="AK8" i="1"/>
  <c r="M9" i="1"/>
  <c r="P9" i="1"/>
  <c r="S9" i="1"/>
  <c r="U9" i="1"/>
  <c r="W9" i="1"/>
  <c r="X9" i="1"/>
  <c r="Y9" i="1"/>
  <c r="Z9" i="1"/>
  <c r="AA9" i="1"/>
  <c r="AB9" i="1"/>
  <c r="AE9" i="1"/>
  <c r="AF9" i="1"/>
  <c r="AG9" i="1"/>
  <c r="AI9" i="1"/>
  <c r="AJ9" i="1"/>
  <c r="AK9" i="1"/>
  <c r="M11" i="1"/>
  <c r="P11" i="1"/>
  <c r="S11" i="1"/>
  <c r="U11" i="1"/>
  <c r="W11" i="1"/>
  <c r="X11" i="1"/>
  <c r="Y11" i="1"/>
  <c r="Z11" i="1"/>
  <c r="AA11" i="1"/>
  <c r="AB11" i="1"/>
  <c r="AE11" i="1"/>
  <c r="AF11" i="1"/>
  <c r="AG11" i="1"/>
  <c r="AI11" i="1"/>
  <c r="AJ11" i="1"/>
  <c r="M12" i="1"/>
  <c r="P12" i="1"/>
  <c r="S12" i="1"/>
  <c r="U12" i="1"/>
  <c r="W12" i="1"/>
  <c r="X12" i="1"/>
  <c r="Y12" i="1"/>
  <c r="Z12" i="1"/>
  <c r="AA12" i="1"/>
  <c r="AB12" i="1"/>
  <c r="AE12" i="1"/>
  <c r="AF12" i="1"/>
  <c r="AG12" i="1"/>
  <c r="AI12" i="1"/>
  <c r="AJ12" i="1"/>
  <c r="AK12" i="1"/>
  <c r="M13" i="1"/>
  <c r="P13" i="1"/>
  <c r="S13" i="1"/>
  <c r="U13" i="1"/>
  <c r="W13" i="1"/>
  <c r="X13" i="1"/>
  <c r="Y13" i="1"/>
  <c r="Z13" i="1"/>
  <c r="AA13" i="1"/>
  <c r="AB13" i="1"/>
  <c r="AE13" i="1"/>
  <c r="AF13" i="1"/>
  <c r="AG13" i="1"/>
  <c r="AI13" i="1"/>
  <c r="AJ13" i="1"/>
  <c r="M14" i="1"/>
  <c r="P14" i="1"/>
  <c r="S14" i="1"/>
  <c r="U14" i="1"/>
  <c r="W14" i="1"/>
  <c r="X14" i="1"/>
  <c r="Y14" i="1"/>
  <c r="Z14" i="1"/>
  <c r="AA14" i="1"/>
  <c r="AB14" i="1"/>
  <c r="AE14" i="1"/>
  <c r="AF14" i="1"/>
  <c r="AG14" i="1"/>
  <c r="AI14" i="1"/>
  <c r="AJ14" i="1"/>
  <c r="AK14" i="1"/>
  <c r="M15" i="1"/>
  <c r="P15" i="1"/>
  <c r="S15" i="1"/>
  <c r="U15" i="1"/>
  <c r="W15" i="1"/>
  <c r="X15" i="1"/>
  <c r="Y15" i="1"/>
  <c r="Z15" i="1"/>
  <c r="AA15" i="1"/>
  <c r="AB15" i="1"/>
  <c r="AE15" i="1"/>
  <c r="AF15" i="1"/>
  <c r="AG15" i="1"/>
  <c r="AI15" i="1"/>
  <c r="AJ15" i="1"/>
  <c r="M16" i="1"/>
  <c r="P16" i="1"/>
  <c r="S16" i="1"/>
  <c r="U16" i="1"/>
  <c r="W16" i="1"/>
  <c r="X16" i="1"/>
  <c r="Y16" i="1"/>
  <c r="Z16" i="1"/>
  <c r="AA16" i="1"/>
  <c r="AB16" i="1"/>
  <c r="AE16" i="1"/>
  <c r="AF16" i="1"/>
  <c r="AG16" i="1"/>
  <c r="AI16" i="1"/>
  <c r="AJ16" i="1"/>
  <c r="M17" i="1"/>
  <c r="P17" i="1"/>
  <c r="S17" i="1"/>
  <c r="U17" i="1"/>
  <c r="W17" i="1"/>
  <c r="X17" i="1"/>
  <c r="Y17" i="1"/>
  <c r="Z17" i="1"/>
  <c r="AA17" i="1"/>
  <c r="AB17" i="1"/>
  <c r="AE17" i="1"/>
  <c r="AF17" i="1"/>
  <c r="AG17" i="1"/>
  <c r="AI17" i="1"/>
  <c r="AJ17" i="1"/>
  <c r="M18" i="1"/>
  <c r="P18" i="1"/>
  <c r="S18" i="1"/>
  <c r="U18" i="1"/>
  <c r="W18" i="1"/>
  <c r="X18" i="1"/>
  <c r="Y18" i="1"/>
  <c r="Z18" i="1"/>
  <c r="AA18" i="1"/>
  <c r="AB18" i="1"/>
  <c r="AE18" i="1"/>
  <c r="AF18" i="1"/>
  <c r="AG18" i="1"/>
  <c r="AI18" i="1"/>
  <c r="AJ18" i="1"/>
  <c r="M19" i="1"/>
  <c r="P19" i="1"/>
  <c r="S19" i="1"/>
  <c r="U19" i="1"/>
  <c r="W19" i="1"/>
  <c r="X19" i="1"/>
  <c r="Y19" i="1"/>
  <c r="Z19" i="1"/>
  <c r="AA19" i="1"/>
  <c r="AB19" i="1"/>
  <c r="AE19" i="1"/>
  <c r="AF19" i="1"/>
  <c r="AG19" i="1"/>
  <c r="AI19" i="1"/>
  <c r="AJ19" i="1"/>
  <c r="M21" i="1"/>
  <c r="P21" i="1"/>
  <c r="S21" i="1"/>
  <c r="U21" i="1"/>
  <c r="W21" i="1"/>
  <c r="X21" i="1"/>
  <c r="Y21" i="1"/>
  <c r="Z21" i="1"/>
  <c r="AA21" i="1"/>
  <c r="AB21" i="1"/>
  <c r="AE21" i="1"/>
  <c r="AF21" i="1"/>
  <c r="AG21" i="1"/>
  <c r="AI21" i="1"/>
  <c r="AJ21" i="1"/>
  <c r="M20" i="1"/>
  <c r="P20" i="1"/>
  <c r="S20" i="1"/>
  <c r="U20" i="1"/>
  <c r="W20" i="1"/>
  <c r="X20" i="1"/>
  <c r="Y20" i="1"/>
  <c r="Z20" i="1"/>
  <c r="AA20" i="1"/>
  <c r="AB20" i="1"/>
  <c r="AE20" i="1"/>
  <c r="AF20" i="1"/>
  <c r="AG20" i="1"/>
  <c r="AI20" i="1"/>
  <c r="AJ20" i="1"/>
  <c r="M22" i="1"/>
  <c r="P22" i="1"/>
  <c r="S22" i="1"/>
  <c r="U22" i="1"/>
  <c r="W22" i="1"/>
  <c r="X22" i="1"/>
  <c r="Y22" i="1"/>
  <c r="Z22" i="1"/>
  <c r="AA22" i="1"/>
  <c r="AB22" i="1"/>
  <c r="AE22" i="1"/>
  <c r="AF22" i="1"/>
  <c r="AG22" i="1"/>
  <c r="AI22" i="1"/>
  <c r="AJ22" i="1"/>
  <c r="M23" i="1"/>
  <c r="P23" i="1"/>
  <c r="S23" i="1"/>
  <c r="U23" i="1"/>
  <c r="W23" i="1"/>
  <c r="X23" i="1"/>
  <c r="Y23" i="1"/>
  <c r="Z23" i="1"/>
  <c r="AA23" i="1"/>
  <c r="AB23" i="1"/>
  <c r="AE23" i="1"/>
  <c r="AF23" i="1"/>
  <c r="AG23" i="1"/>
  <c r="AI23" i="1"/>
  <c r="AJ23" i="1"/>
  <c r="M24" i="1"/>
  <c r="P24" i="1"/>
  <c r="S24" i="1"/>
  <c r="U24" i="1"/>
  <c r="W24" i="1"/>
  <c r="X24" i="1"/>
  <c r="Y24" i="1"/>
  <c r="Z24" i="1"/>
  <c r="AA24" i="1"/>
  <c r="AB24" i="1"/>
  <c r="AE24" i="1"/>
  <c r="AF24" i="1"/>
  <c r="AG24" i="1"/>
  <c r="AI24" i="1"/>
  <c r="AJ24" i="1"/>
  <c r="M25" i="1"/>
  <c r="P25" i="1"/>
  <c r="S25" i="1"/>
  <c r="U25" i="1"/>
  <c r="W25" i="1"/>
  <c r="X25" i="1"/>
  <c r="Y25" i="1"/>
  <c r="Z25" i="1"/>
  <c r="AA25" i="1"/>
  <c r="AB25" i="1"/>
  <c r="AE25" i="1"/>
  <c r="AF25" i="1"/>
  <c r="AG25" i="1"/>
  <c r="AI25" i="1"/>
  <c r="AJ25" i="1"/>
  <c r="M26" i="1"/>
  <c r="P26" i="1"/>
  <c r="S26" i="1"/>
  <c r="U26" i="1"/>
  <c r="W26" i="1"/>
  <c r="X26" i="1"/>
  <c r="Y26" i="1"/>
  <c r="Z26" i="1"/>
  <c r="AA26" i="1"/>
  <c r="AB26" i="1"/>
  <c r="AE26" i="1"/>
  <c r="AF26" i="1"/>
  <c r="AG26" i="1"/>
  <c r="AI26" i="1"/>
  <c r="AJ26" i="1"/>
  <c r="M28" i="1"/>
  <c r="P28" i="1"/>
  <c r="S28" i="1"/>
  <c r="U28" i="1"/>
  <c r="W28" i="1"/>
  <c r="X28" i="1"/>
  <c r="Y28" i="1"/>
  <c r="Z28" i="1"/>
  <c r="AA28" i="1"/>
  <c r="AB28" i="1"/>
  <c r="AE28" i="1"/>
  <c r="AF28" i="1"/>
  <c r="AG28" i="1"/>
  <c r="AI28" i="1"/>
  <c r="AJ28" i="1"/>
  <c r="M29" i="1"/>
  <c r="P29" i="1"/>
  <c r="S29" i="1"/>
  <c r="U29" i="1"/>
  <c r="W29" i="1"/>
  <c r="X29" i="1"/>
  <c r="Y29" i="1"/>
  <c r="Z29" i="1"/>
  <c r="AA29" i="1"/>
  <c r="AB29" i="1"/>
  <c r="AE29" i="1"/>
  <c r="AF29" i="1"/>
  <c r="AG29" i="1"/>
  <c r="AI29" i="1"/>
  <c r="AJ29" i="1"/>
  <c r="M27" i="1"/>
  <c r="P27" i="1"/>
  <c r="S27" i="1"/>
  <c r="U27" i="1"/>
  <c r="W27" i="1"/>
  <c r="X27" i="1"/>
  <c r="Y27" i="1"/>
  <c r="Z27" i="1"/>
  <c r="AA27" i="1"/>
  <c r="AB27" i="1"/>
  <c r="AE27" i="1"/>
  <c r="AF27" i="1"/>
  <c r="AG27" i="1"/>
  <c r="AI27" i="1"/>
  <c r="AJ27" i="1"/>
  <c r="M30" i="1"/>
  <c r="P30" i="1"/>
  <c r="S30" i="1"/>
  <c r="U30" i="1"/>
  <c r="W30" i="1"/>
  <c r="X30" i="1"/>
  <c r="Y30" i="1"/>
  <c r="Z30" i="1"/>
  <c r="AA30" i="1"/>
  <c r="AB30" i="1"/>
  <c r="AE30" i="1"/>
  <c r="AF30" i="1"/>
  <c r="AG30" i="1"/>
  <c r="AI30" i="1"/>
  <c r="AJ30" i="1"/>
  <c r="M31" i="1"/>
  <c r="P31" i="1"/>
  <c r="S31" i="1"/>
  <c r="U31" i="1"/>
  <c r="W31" i="1"/>
  <c r="X31" i="1"/>
  <c r="Y31" i="1"/>
  <c r="Z31" i="1"/>
  <c r="AA31" i="1"/>
  <c r="AB31" i="1"/>
  <c r="AE31" i="1"/>
  <c r="AF31" i="1"/>
  <c r="AG31" i="1"/>
  <c r="AI31" i="1"/>
  <c r="AJ31" i="1"/>
  <c r="M32" i="1"/>
  <c r="P32" i="1"/>
  <c r="S32" i="1"/>
  <c r="U32" i="1"/>
  <c r="W32" i="1"/>
  <c r="X32" i="1"/>
  <c r="Y32" i="1"/>
  <c r="Z32" i="1"/>
  <c r="AA32" i="1"/>
  <c r="AB32" i="1"/>
  <c r="AE32" i="1"/>
  <c r="AF32" i="1"/>
  <c r="AG32" i="1"/>
  <c r="AI32" i="1"/>
  <c r="AJ32" i="1"/>
  <c r="M76" i="1"/>
  <c r="P76" i="1"/>
  <c r="AK76" i="1" s="1"/>
  <c r="S76" i="1"/>
  <c r="U76" i="1"/>
  <c r="W76" i="1"/>
  <c r="X76" i="1"/>
  <c r="Y76" i="1"/>
  <c r="Z76" i="1"/>
  <c r="AA76" i="1"/>
  <c r="AB76" i="1"/>
  <c r="AE76" i="1"/>
  <c r="AF76" i="1"/>
  <c r="AG76" i="1"/>
  <c r="AI76" i="1"/>
  <c r="AJ76" i="1"/>
  <c r="M33" i="1"/>
  <c r="P33" i="1"/>
  <c r="S33" i="1"/>
  <c r="U33" i="1"/>
  <c r="W33" i="1"/>
  <c r="X33" i="1"/>
  <c r="Y33" i="1"/>
  <c r="Z33" i="1"/>
  <c r="AA33" i="1"/>
  <c r="AB33" i="1"/>
  <c r="AE33" i="1"/>
  <c r="AF33" i="1"/>
  <c r="AG33" i="1"/>
  <c r="AI33" i="1"/>
  <c r="AJ33" i="1"/>
  <c r="M34" i="1"/>
  <c r="P34" i="1"/>
  <c r="S34" i="1"/>
  <c r="U34" i="1"/>
  <c r="W34" i="1"/>
  <c r="X34" i="1"/>
  <c r="Y34" i="1"/>
  <c r="Z34" i="1"/>
  <c r="AA34" i="1"/>
  <c r="AB34" i="1"/>
  <c r="AE34" i="1"/>
  <c r="AF34" i="1"/>
  <c r="AG34" i="1"/>
  <c r="AI34" i="1"/>
  <c r="AJ34" i="1"/>
  <c r="M35" i="1"/>
  <c r="P35" i="1"/>
  <c r="S35" i="1"/>
  <c r="U35" i="1"/>
  <c r="W35" i="1"/>
  <c r="X35" i="1"/>
  <c r="Y35" i="1"/>
  <c r="Z35" i="1"/>
  <c r="AA35" i="1"/>
  <c r="AB35" i="1"/>
  <c r="AE35" i="1"/>
  <c r="AF35" i="1"/>
  <c r="AG35" i="1"/>
  <c r="AI35" i="1"/>
  <c r="AJ35" i="1"/>
  <c r="M217" i="1"/>
  <c r="P217" i="1"/>
  <c r="S217" i="1"/>
  <c r="U217" i="1"/>
  <c r="W217" i="1"/>
  <c r="X217" i="1"/>
  <c r="Y217" i="1"/>
  <c r="Z217" i="1"/>
  <c r="AA217" i="1"/>
  <c r="AB217" i="1"/>
  <c r="AE217" i="1"/>
  <c r="AF217" i="1"/>
  <c r="AG217" i="1"/>
  <c r="AI217" i="1"/>
  <c r="AJ217" i="1"/>
  <c r="AK217" i="1"/>
  <c r="M36" i="1"/>
  <c r="P36" i="1"/>
  <c r="S36" i="1"/>
  <c r="U36" i="1"/>
  <c r="W36" i="1"/>
  <c r="X36" i="1"/>
  <c r="Y36" i="1"/>
  <c r="Z36" i="1"/>
  <c r="AA36" i="1"/>
  <c r="AB36" i="1"/>
  <c r="AE36" i="1"/>
  <c r="AF36" i="1"/>
  <c r="AG36" i="1"/>
  <c r="AI36" i="1"/>
  <c r="AJ36" i="1"/>
  <c r="M37" i="1"/>
  <c r="P37" i="1"/>
  <c r="S37" i="1"/>
  <c r="U37" i="1"/>
  <c r="W37" i="1"/>
  <c r="X37" i="1"/>
  <c r="Y37" i="1"/>
  <c r="Z37" i="1"/>
  <c r="AA37" i="1"/>
  <c r="AB37" i="1"/>
  <c r="AE37" i="1"/>
  <c r="AF37" i="1"/>
  <c r="AG37" i="1"/>
  <c r="AI37" i="1"/>
  <c r="AJ37" i="1"/>
  <c r="AK37" i="1"/>
  <c r="M38" i="1"/>
  <c r="P38" i="1"/>
  <c r="S38" i="1"/>
  <c r="U38" i="1"/>
  <c r="W38" i="1"/>
  <c r="X38" i="1"/>
  <c r="Y38" i="1"/>
  <c r="Z38" i="1"/>
  <c r="AA38" i="1"/>
  <c r="AB38" i="1"/>
  <c r="AE38" i="1"/>
  <c r="AF38" i="1"/>
  <c r="AG38" i="1"/>
  <c r="AI38" i="1"/>
  <c r="AJ38" i="1"/>
  <c r="M39" i="1"/>
  <c r="P39" i="1"/>
  <c r="S39" i="1"/>
  <c r="U39" i="1"/>
  <c r="W39" i="1"/>
  <c r="X39" i="1"/>
  <c r="Y39" i="1"/>
  <c r="Z39" i="1"/>
  <c r="AA39" i="1"/>
  <c r="AB39" i="1"/>
  <c r="AE39" i="1"/>
  <c r="AF39" i="1"/>
  <c r="AG39" i="1"/>
  <c r="AI39" i="1"/>
  <c r="AJ39" i="1"/>
  <c r="M40" i="1"/>
  <c r="P40" i="1"/>
  <c r="S40" i="1"/>
  <c r="U40" i="1"/>
  <c r="W40" i="1"/>
  <c r="X40" i="1"/>
  <c r="Y40" i="1"/>
  <c r="Z40" i="1"/>
  <c r="AA40" i="1"/>
  <c r="AB40" i="1"/>
  <c r="AE40" i="1"/>
  <c r="AF40" i="1"/>
  <c r="AG40" i="1"/>
  <c r="AI40" i="1"/>
  <c r="AJ40" i="1"/>
  <c r="M41" i="1"/>
  <c r="P41" i="1"/>
  <c r="S41" i="1"/>
  <c r="U41" i="1"/>
  <c r="W41" i="1"/>
  <c r="X41" i="1"/>
  <c r="Y41" i="1"/>
  <c r="Z41" i="1"/>
  <c r="AA41" i="1"/>
  <c r="AB41" i="1"/>
  <c r="AE41" i="1"/>
  <c r="AF41" i="1"/>
  <c r="AG41" i="1"/>
  <c r="AI41" i="1"/>
  <c r="AJ41" i="1"/>
  <c r="M42" i="1"/>
  <c r="P42" i="1"/>
  <c r="S42" i="1"/>
  <c r="U42" i="1"/>
  <c r="W42" i="1"/>
  <c r="X42" i="1"/>
  <c r="Y42" i="1"/>
  <c r="Z42" i="1"/>
  <c r="AA42" i="1"/>
  <c r="AB42" i="1"/>
  <c r="AE42" i="1"/>
  <c r="AF42" i="1"/>
  <c r="AG42" i="1"/>
  <c r="AI42" i="1"/>
  <c r="AJ42" i="1"/>
  <c r="M43" i="1"/>
  <c r="P43" i="1"/>
  <c r="S43" i="1"/>
  <c r="U43" i="1"/>
  <c r="W43" i="1"/>
  <c r="X43" i="1"/>
  <c r="Y43" i="1"/>
  <c r="Z43" i="1"/>
  <c r="AA43" i="1"/>
  <c r="AB43" i="1"/>
  <c r="AE43" i="1"/>
  <c r="AF43" i="1"/>
  <c r="AG43" i="1"/>
  <c r="AI43" i="1"/>
  <c r="AJ43" i="1"/>
  <c r="M44" i="1"/>
  <c r="P44" i="1"/>
  <c r="S44" i="1"/>
  <c r="U44" i="1"/>
  <c r="W44" i="1"/>
  <c r="X44" i="1"/>
  <c r="Y44" i="1"/>
  <c r="Z44" i="1"/>
  <c r="AA44" i="1"/>
  <c r="AB44" i="1"/>
  <c r="AE44" i="1"/>
  <c r="AF44" i="1"/>
  <c r="AG44" i="1"/>
  <c r="AI44" i="1"/>
  <c r="AJ44" i="1"/>
  <c r="M213" i="1"/>
  <c r="P213" i="1"/>
  <c r="S213" i="1"/>
  <c r="U213" i="1"/>
  <c r="W213" i="1"/>
  <c r="X213" i="1"/>
  <c r="Y213" i="1"/>
  <c r="Z213" i="1"/>
  <c r="AA213" i="1"/>
  <c r="AB213" i="1"/>
  <c r="AE213" i="1"/>
  <c r="AF213" i="1"/>
  <c r="AG213" i="1"/>
  <c r="AI213" i="1"/>
  <c r="AJ213" i="1"/>
  <c r="M46" i="1"/>
  <c r="P46" i="1"/>
  <c r="S46" i="1"/>
  <c r="U46" i="1"/>
  <c r="W46" i="1"/>
  <c r="X46" i="1"/>
  <c r="Y46" i="1"/>
  <c r="Z46" i="1"/>
  <c r="AA46" i="1"/>
  <c r="AB46" i="1"/>
  <c r="AE46" i="1"/>
  <c r="AF46" i="1"/>
  <c r="AG46" i="1"/>
  <c r="AI46" i="1"/>
  <c r="AJ46" i="1"/>
  <c r="M48" i="1"/>
  <c r="P48" i="1"/>
  <c r="S48" i="1"/>
  <c r="U48" i="1"/>
  <c r="W48" i="1"/>
  <c r="X48" i="1"/>
  <c r="Y48" i="1"/>
  <c r="Z48" i="1"/>
  <c r="AA48" i="1"/>
  <c r="AB48" i="1"/>
  <c r="AE48" i="1"/>
  <c r="AF48" i="1"/>
  <c r="AG48" i="1"/>
  <c r="AI48" i="1"/>
  <c r="AJ48" i="1"/>
  <c r="M199" i="1"/>
  <c r="P199" i="1"/>
  <c r="S199" i="1"/>
  <c r="U199" i="1"/>
  <c r="W199" i="1"/>
  <c r="X199" i="1"/>
  <c r="Y199" i="1"/>
  <c r="Z199" i="1"/>
  <c r="AA199" i="1"/>
  <c r="AB199" i="1"/>
  <c r="AE199" i="1"/>
  <c r="AF199" i="1"/>
  <c r="AG199" i="1"/>
  <c r="AI199" i="1"/>
  <c r="AJ199" i="1"/>
  <c r="AK199" i="1"/>
  <c r="M200" i="1"/>
  <c r="P200" i="1"/>
  <c r="S200" i="1"/>
  <c r="U200" i="1"/>
  <c r="W200" i="1"/>
  <c r="X200" i="1"/>
  <c r="Y200" i="1"/>
  <c r="Z200" i="1"/>
  <c r="AA200" i="1"/>
  <c r="AB200" i="1"/>
  <c r="AE200" i="1"/>
  <c r="AF200" i="1"/>
  <c r="AG200" i="1"/>
  <c r="AI200" i="1"/>
  <c r="AJ200" i="1"/>
  <c r="AK200" i="1"/>
  <c r="M47" i="1"/>
  <c r="P47" i="1"/>
  <c r="S47" i="1"/>
  <c r="U47" i="1"/>
  <c r="W47" i="1"/>
  <c r="X47" i="1"/>
  <c r="Y47" i="1"/>
  <c r="Z47" i="1"/>
  <c r="AA47" i="1"/>
  <c r="AB47" i="1"/>
  <c r="AE47" i="1"/>
  <c r="AF47" i="1"/>
  <c r="AG47" i="1"/>
  <c r="AI47" i="1"/>
  <c r="AJ47" i="1"/>
  <c r="M49" i="1"/>
  <c r="P49" i="1"/>
  <c r="S49" i="1"/>
  <c r="U49" i="1"/>
  <c r="W49" i="1"/>
  <c r="X49" i="1"/>
  <c r="Y49" i="1"/>
  <c r="Z49" i="1"/>
  <c r="AA49" i="1"/>
  <c r="AB49" i="1"/>
  <c r="AE49" i="1"/>
  <c r="AF49" i="1"/>
  <c r="AG49" i="1"/>
  <c r="AI49" i="1"/>
  <c r="AJ49" i="1"/>
  <c r="M218" i="1"/>
  <c r="P218" i="1"/>
  <c r="S218" i="1"/>
  <c r="U218" i="1"/>
  <c r="W218" i="1"/>
  <c r="X218" i="1"/>
  <c r="Y218" i="1"/>
  <c r="Z218" i="1"/>
  <c r="AA218" i="1"/>
  <c r="AB218" i="1"/>
  <c r="AE218" i="1"/>
  <c r="AF218" i="1"/>
  <c r="AG218" i="1"/>
  <c r="AI218" i="1"/>
  <c r="AJ218" i="1"/>
  <c r="AK218" i="1"/>
  <c r="M50" i="1"/>
  <c r="P50" i="1"/>
  <c r="S50" i="1"/>
  <c r="U50" i="1"/>
  <c r="W50" i="1"/>
  <c r="X50" i="1"/>
  <c r="Y50" i="1"/>
  <c r="Z50" i="1"/>
  <c r="AA50" i="1"/>
  <c r="AB50" i="1"/>
  <c r="AE50" i="1"/>
  <c r="AF50" i="1"/>
  <c r="AG50" i="1"/>
  <c r="AI50" i="1"/>
  <c r="AJ50" i="1"/>
  <c r="M219" i="1"/>
  <c r="P219" i="1"/>
  <c r="S219" i="1"/>
  <c r="U219" i="1"/>
  <c r="W219" i="1"/>
  <c r="X219" i="1"/>
  <c r="Y219" i="1"/>
  <c r="Z219" i="1"/>
  <c r="AA219" i="1"/>
  <c r="AB219" i="1"/>
  <c r="AE219" i="1"/>
  <c r="AF219" i="1"/>
  <c r="AG219" i="1"/>
  <c r="AI219" i="1"/>
  <c r="AJ219" i="1"/>
  <c r="AK219" i="1"/>
  <c r="M51" i="1"/>
  <c r="P51" i="1"/>
  <c r="S51" i="1"/>
  <c r="U51" i="1"/>
  <c r="W51" i="1"/>
  <c r="X51" i="1"/>
  <c r="Y51" i="1"/>
  <c r="Z51" i="1"/>
  <c r="AA51" i="1"/>
  <c r="AB51" i="1"/>
  <c r="AE51" i="1"/>
  <c r="AF51" i="1"/>
  <c r="AG51" i="1"/>
  <c r="AI51" i="1"/>
  <c r="AJ51" i="1"/>
  <c r="M52" i="1"/>
  <c r="P52" i="1"/>
  <c r="S52" i="1"/>
  <c r="U52" i="1"/>
  <c r="W52" i="1"/>
  <c r="X52" i="1"/>
  <c r="Y52" i="1"/>
  <c r="Z52" i="1"/>
  <c r="AA52" i="1"/>
  <c r="AB52" i="1"/>
  <c r="AE52" i="1"/>
  <c r="AF52" i="1"/>
  <c r="AG52" i="1"/>
  <c r="AI52" i="1"/>
  <c r="AJ52" i="1"/>
  <c r="M53" i="1"/>
  <c r="P53" i="1"/>
  <c r="S53" i="1"/>
  <c r="U53" i="1"/>
  <c r="W53" i="1"/>
  <c r="X53" i="1"/>
  <c r="Y53" i="1"/>
  <c r="Z53" i="1"/>
  <c r="AA53" i="1"/>
  <c r="AB53" i="1"/>
  <c r="AE53" i="1"/>
  <c r="AF53" i="1"/>
  <c r="AG53" i="1"/>
  <c r="AI53" i="1"/>
  <c r="AJ53" i="1"/>
  <c r="M54" i="1"/>
  <c r="P54" i="1"/>
  <c r="S54" i="1"/>
  <c r="U54" i="1"/>
  <c r="W54" i="1"/>
  <c r="X54" i="1"/>
  <c r="Y54" i="1"/>
  <c r="Z54" i="1"/>
  <c r="AA54" i="1"/>
  <c r="AB54" i="1"/>
  <c r="AE54" i="1"/>
  <c r="AF54" i="1"/>
  <c r="AG54" i="1"/>
  <c r="AI54" i="1"/>
  <c r="AJ54" i="1"/>
  <c r="M55" i="1"/>
  <c r="P55" i="1"/>
  <c r="S55" i="1"/>
  <c r="U55" i="1"/>
  <c r="W55" i="1"/>
  <c r="X55" i="1"/>
  <c r="Y55" i="1"/>
  <c r="Z55" i="1"/>
  <c r="AA55" i="1"/>
  <c r="AB55" i="1"/>
  <c r="AE55" i="1"/>
  <c r="AF55" i="1"/>
  <c r="AG55" i="1"/>
  <c r="AI55" i="1"/>
  <c r="AJ55" i="1"/>
  <c r="M56" i="1"/>
  <c r="P56" i="1"/>
  <c r="S56" i="1"/>
  <c r="U56" i="1"/>
  <c r="W56" i="1"/>
  <c r="X56" i="1"/>
  <c r="Y56" i="1"/>
  <c r="Z56" i="1"/>
  <c r="AA56" i="1"/>
  <c r="AB56" i="1"/>
  <c r="AE56" i="1"/>
  <c r="AF56" i="1"/>
  <c r="AG56" i="1"/>
  <c r="AI56" i="1"/>
  <c r="AJ56" i="1"/>
  <c r="M57" i="1"/>
  <c r="P57" i="1"/>
  <c r="S57" i="1"/>
  <c r="U57" i="1"/>
  <c r="W57" i="1"/>
  <c r="X57" i="1"/>
  <c r="Y57" i="1"/>
  <c r="Z57" i="1"/>
  <c r="AA57" i="1"/>
  <c r="AB57" i="1"/>
  <c r="AE57" i="1"/>
  <c r="AF57" i="1"/>
  <c r="AG57" i="1"/>
  <c r="AI57" i="1"/>
  <c r="AJ57" i="1"/>
  <c r="M58" i="1"/>
  <c r="P58" i="1"/>
  <c r="S58" i="1"/>
  <c r="U58" i="1"/>
  <c r="W58" i="1"/>
  <c r="X58" i="1"/>
  <c r="Y58" i="1"/>
  <c r="Z58" i="1"/>
  <c r="AA58" i="1"/>
  <c r="AB58" i="1"/>
  <c r="AE58" i="1"/>
  <c r="AF58" i="1"/>
  <c r="AG58" i="1"/>
  <c r="AI58" i="1"/>
  <c r="AJ58" i="1"/>
  <c r="M59" i="1"/>
  <c r="P59" i="1"/>
  <c r="S59" i="1"/>
  <c r="U59" i="1"/>
  <c r="W59" i="1"/>
  <c r="X59" i="1"/>
  <c r="Y59" i="1"/>
  <c r="Z59" i="1"/>
  <c r="AA59" i="1"/>
  <c r="AB59" i="1"/>
  <c r="AE59" i="1"/>
  <c r="AF59" i="1"/>
  <c r="AG59" i="1"/>
  <c r="AI59" i="1"/>
  <c r="AJ59" i="1"/>
  <c r="M60" i="1"/>
  <c r="P60" i="1"/>
  <c r="S60" i="1"/>
  <c r="U60" i="1"/>
  <c r="W60" i="1"/>
  <c r="X60" i="1"/>
  <c r="Y60" i="1"/>
  <c r="Z60" i="1"/>
  <c r="AA60" i="1"/>
  <c r="AB60" i="1"/>
  <c r="AE60" i="1"/>
  <c r="AF60" i="1"/>
  <c r="AG60" i="1"/>
  <c r="AI60" i="1"/>
  <c r="AJ60" i="1"/>
  <c r="M61" i="1"/>
  <c r="P61" i="1"/>
  <c r="S61" i="1"/>
  <c r="U61" i="1"/>
  <c r="W61" i="1"/>
  <c r="X61" i="1"/>
  <c r="Y61" i="1"/>
  <c r="Z61" i="1"/>
  <c r="AA61" i="1"/>
  <c r="AB61" i="1"/>
  <c r="AE61" i="1"/>
  <c r="AF61" i="1"/>
  <c r="AG61" i="1"/>
  <c r="AI61" i="1"/>
  <c r="AJ61" i="1"/>
  <c r="M45" i="1"/>
  <c r="P45" i="1"/>
  <c r="S45" i="1"/>
  <c r="U45" i="1"/>
  <c r="W45" i="1"/>
  <c r="X45" i="1"/>
  <c r="Y45" i="1"/>
  <c r="Z45" i="1"/>
  <c r="AA45" i="1"/>
  <c r="AB45" i="1"/>
  <c r="AE45" i="1"/>
  <c r="AF45" i="1"/>
  <c r="AG45" i="1"/>
  <c r="AI45" i="1"/>
  <c r="AJ45" i="1"/>
  <c r="M62" i="1"/>
  <c r="P62" i="1"/>
  <c r="S62" i="1"/>
  <c r="U62" i="1"/>
  <c r="W62" i="1"/>
  <c r="X62" i="1"/>
  <c r="Y62" i="1"/>
  <c r="Z62" i="1"/>
  <c r="AA62" i="1"/>
  <c r="AB62" i="1"/>
  <c r="AE62" i="1"/>
  <c r="AF62" i="1"/>
  <c r="AG62" i="1"/>
  <c r="AI62" i="1"/>
  <c r="AJ62" i="1"/>
  <c r="M63" i="1"/>
  <c r="P63" i="1"/>
  <c r="S63" i="1"/>
  <c r="U63" i="1"/>
  <c r="W63" i="1"/>
  <c r="X63" i="1"/>
  <c r="Y63" i="1"/>
  <c r="Z63" i="1"/>
  <c r="AA63" i="1"/>
  <c r="AB63" i="1"/>
  <c r="AE63" i="1"/>
  <c r="AF63" i="1"/>
  <c r="AG63" i="1"/>
  <c r="AI63" i="1"/>
  <c r="AJ63" i="1"/>
  <c r="M64" i="1"/>
  <c r="P64" i="1"/>
  <c r="S64" i="1"/>
  <c r="U64" i="1"/>
  <c r="W64" i="1"/>
  <c r="X64" i="1"/>
  <c r="Y64" i="1"/>
  <c r="Z64" i="1"/>
  <c r="AA64" i="1"/>
  <c r="AB64" i="1"/>
  <c r="AE64" i="1"/>
  <c r="AF64" i="1"/>
  <c r="AG64" i="1"/>
  <c r="AI64" i="1"/>
  <c r="AJ64" i="1"/>
  <c r="M65" i="1"/>
  <c r="P65" i="1"/>
  <c r="S65" i="1"/>
  <c r="U65" i="1"/>
  <c r="W65" i="1"/>
  <c r="X65" i="1"/>
  <c r="Y65" i="1"/>
  <c r="Z65" i="1"/>
  <c r="AA65" i="1"/>
  <c r="AB65" i="1"/>
  <c r="AE65" i="1"/>
  <c r="AF65" i="1"/>
  <c r="AG65" i="1"/>
  <c r="AI65" i="1"/>
  <c r="AJ65" i="1"/>
  <c r="AK65" i="1"/>
  <c r="M66" i="1"/>
  <c r="P66" i="1"/>
  <c r="S66" i="1"/>
  <c r="U66" i="1"/>
  <c r="W66" i="1"/>
  <c r="X66" i="1"/>
  <c r="Y66" i="1"/>
  <c r="Z66" i="1"/>
  <c r="AA66" i="1"/>
  <c r="AB66" i="1"/>
  <c r="AE66" i="1"/>
  <c r="AF66" i="1"/>
  <c r="AG66" i="1"/>
  <c r="AI66" i="1"/>
  <c r="AJ66" i="1"/>
  <c r="AK66" i="1"/>
  <c r="M67" i="1"/>
  <c r="P67" i="1"/>
  <c r="S67" i="1"/>
  <c r="U67" i="1"/>
  <c r="W67" i="1"/>
  <c r="X67" i="1"/>
  <c r="Y67" i="1"/>
  <c r="Z67" i="1"/>
  <c r="AA67" i="1"/>
  <c r="AB67" i="1"/>
  <c r="AE67" i="1"/>
  <c r="AF67" i="1"/>
  <c r="AG67" i="1"/>
  <c r="AI67" i="1"/>
  <c r="AJ67" i="1"/>
  <c r="AK67" i="1"/>
  <c r="M68" i="1"/>
  <c r="P68" i="1"/>
  <c r="S68" i="1"/>
  <c r="U68" i="1"/>
  <c r="W68" i="1"/>
  <c r="X68" i="1"/>
  <c r="Y68" i="1"/>
  <c r="Z68" i="1"/>
  <c r="AA68" i="1"/>
  <c r="AB68" i="1"/>
  <c r="AE68" i="1"/>
  <c r="AF68" i="1"/>
  <c r="AG68" i="1"/>
  <c r="AI68" i="1"/>
  <c r="AJ68" i="1"/>
  <c r="AK68" i="1"/>
  <c r="M69" i="1"/>
  <c r="P69" i="1"/>
  <c r="S69" i="1"/>
  <c r="U69" i="1"/>
  <c r="W69" i="1"/>
  <c r="X69" i="1"/>
  <c r="Y69" i="1"/>
  <c r="Z69" i="1"/>
  <c r="AA69" i="1"/>
  <c r="AB69" i="1"/>
  <c r="AE69" i="1"/>
  <c r="AF69" i="1"/>
  <c r="AG69" i="1"/>
  <c r="AI69" i="1"/>
  <c r="AJ69" i="1"/>
  <c r="AK69" i="1"/>
  <c r="M70" i="1"/>
  <c r="P70" i="1"/>
  <c r="S70" i="1"/>
  <c r="U70" i="1"/>
  <c r="W70" i="1"/>
  <c r="X70" i="1"/>
  <c r="Y70" i="1"/>
  <c r="Z70" i="1"/>
  <c r="AA70" i="1"/>
  <c r="AB70" i="1"/>
  <c r="AE70" i="1"/>
  <c r="AF70" i="1"/>
  <c r="AG70" i="1"/>
  <c r="AI70" i="1"/>
  <c r="AJ70" i="1"/>
  <c r="AK70" i="1"/>
  <c r="M71" i="1"/>
  <c r="P71" i="1"/>
  <c r="S71" i="1"/>
  <c r="U71" i="1"/>
  <c r="W71" i="1"/>
  <c r="X71" i="1"/>
  <c r="Y71" i="1"/>
  <c r="Z71" i="1"/>
  <c r="AA71" i="1"/>
  <c r="AB71" i="1"/>
  <c r="AE71" i="1"/>
  <c r="AF71" i="1"/>
  <c r="AG71" i="1"/>
  <c r="AI71" i="1"/>
  <c r="AJ71" i="1"/>
  <c r="M72" i="1"/>
  <c r="P72" i="1"/>
  <c r="S72" i="1"/>
  <c r="U72" i="1"/>
  <c r="W72" i="1"/>
  <c r="X72" i="1"/>
  <c r="Y72" i="1"/>
  <c r="Z72" i="1"/>
  <c r="AA72" i="1"/>
  <c r="AB72" i="1"/>
  <c r="AE72" i="1"/>
  <c r="AF72" i="1"/>
  <c r="AG72" i="1"/>
  <c r="AI72" i="1"/>
  <c r="AJ72" i="1"/>
  <c r="M73" i="1"/>
  <c r="P73" i="1"/>
  <c r="S73" i="1"/>
  <c r="U73" i="1"/>
  <c r="W73" i="1"/>
  <c r="X73" i="1"/>
  <c r="Y73" i="1"/>
  <c r="Z73" i="1"/>
  <c r="AA73" i="1"/>
  <c r="AB73" i="1"/>
  <c r="AE73" i="1"/>
  <c r="AF73" i="1"/>
  <c r="AG73" i="1"/>
  <c r="AI73" i="1"/>
  <c r="AJ73" i="1"/>
  <c r="M74" i="1"/>
  <c r="P74" i="1"/>
  <c r="S74" i="1"/>
  <c r="U74" i="1"/>
  <c r="W74" i="1"/>
  <c r="X74" i="1"/>
  <c r="Y74" i="1"/>
  <c r="Z74" i="1"/>
  <c r="AA74" i="1"/>
  <c r="AB74" i="1"/>
  <c r="AE74" i="1"/>
  <c r="AF74" i="1"/>
  <c r="AG74" i="1"/>
  <c r="AI74" i="1"/>
  <c r="AJ74" i="1"/>
  <c r="M75" i="1"/>
  <c r="P75" i="1"/>
  <c r="S75" i="1"/>
  <c r="U75" i="1"/>
  <c r="W75" i="1"/>
  <c r="X75" i="1"/>
  <c r="Y75" i="1"/>
  <c r="Z75" i="1"/>
  <c r="AA75" i="1"/>
  <c r="AB75" i="1"/>
  <c r="AE75" i="1"/>
  <c r="AF75" i="1"/>
  <c r="AG75" i="1"/>
  <c r="AI75" i="1"/>
  <c r="AJ75" i="1"/>
  <c r="AK75" i="1"/>
  <c r="M77" i="1"/>
  <c r="P77" i="1"/>
  <c r="S77" i="1"/>
  <c r="U77" i="1"/>
  <c r="W77" i="1"/>
  <c r="X77" i="1"/>
  <c r="Y77" i="1"/>
  <c r="Z77" i="1"/>
  <c r="AA77" i="1"/>
  <c r="AB77" i="1"/>
  <c r="AE77" i="1"/>
  <c r="AF77" i="1"/>
  <c r="AG77" i="1"/>
  <c r="AI77" i="1"/>
  <c r="AJ77" i="1"/>
  <c r="M78" i="1"/>
  <c r="P78" i="1"/>
  <c r="S78" i="1"/>
  <c r="U78" i="1"/>
  <c r="W78" i="1"/>
  <c r="X78" i="1"/>
  <c r="Y78" i="1"/>
  <c r="Z78" i="1"/>
  <c r="AA78" i="1"/>
  <c r="AB78" i="1"/>
  <c r="AE78" i="1"/>
  <c r="AF78" i="1"/>
  <c r="AG78" i="1"/>
  <c r="AI78" i="1"/>
  <c r="AJ78" i="1"/>
  <c r="M79" i="1"/>
  <c r="P79" i="1"/>
  <c r="S79" i="1"/>
  <c r="U79" i="1"/>
  <c r="W79" i="1"/>
  <c r="X79" i="1"/>
  <c r="Y79" i="1"/>
  <c r="Z79" i="1"/>
  <c r="AA79" i="1"/>
  <c r="AB79" i="1"/>
  <c r="AE79" i="1"/>
  <c r="AF79" i="1"/>
  <c r="AG79" i="1"/>
  <c r="AI79" i="1"/>
  <c r="AJ79" i="1"/>
  <c r="M80" i="1"/>
  <c r="P80" i="1"/>
  <c r="S80" i="1"/>
  <c r="U80" i="1"/>
  <c r="W80" i="1"/>
  <c r="X80" i="1"/>
  <c r="Y80" i="1"/>
  <c r="Z80" i="1"/>
  <c r="AA80" i="1"/>
  <c r="AB80" i="1"/>
  <c r="AE80" i="1"/>
  <c r="AF80" i="1"/>
  <c r="AG80" i="1"/>
  <c r="AI80" i="1"/>
  <c r="AJ80" i="1"/>
  <c r="AK80" i="1"/>
  <c r="M81" i="1"/>
  <c r="P81" i="1"/>
  <c r="S81" i="1"/>
  <c r="U81" i="1"/>
  <c r="W81" i="1"/>
  <c r="X81" i="1"/>
  <c r="Y81" i="1"/>
  <c r="Z81" i="1"/>
  <c r="AA81" i="1"/>
  <c r="AB81" i="1"/>
  <c r="AE81" i="1"/>
  <c r="AF81" i="1"/>
  <c r="AG81" i="1"/>
  <c r="AI81" i="1"/>
  <c r="AJ81" i="1"/>
  <c r="M82" i="1"/>
  <c r="P82" i="1"/>
  <c r="S82" i="1"/>
  <c r="U82" i="1"/>
  <c r="W82" i="1"/>
  <c r="X82" i="1"/>
  <c r="Y82" i="1"/>
  <c r="Z82" i="1"/>
  <c r="AA82" i="1"/>
  <c r="AB82" i="1"/>
  <c r="AE82" i="1"/>
  <c r="AF82" i="1"/>
  <c r="AG82" i="1"/>
  <c r="AI82" i="1"/>
  <c r="AJ82" i="1"/>
  <c r="AK82" i="1"/>
  <c r="M83" i="1"/>
  <c r="P83" i="1"/>
  <c r="S83" i="1"/>
  <c r="U83" i="1"/>
  <c r="W83" i="1"/>
  <c r="X83" i="1"/>
  <c r="Y83" i="1"/>
  <c r="Z83" i="1"/>
  <c r="AA83" i="1"/>
  <c r="AB83" i="1"/>
  <c r="AE83" i="1"/>
  <c r="AF83" i="1"/>
  <c r="AG83" i="1"/>
  <c r="AI83" i="1"/>
  <c r="AJ83" i="1"/>
  <c r="M84" i="1"/>
  <c r="P84" i="1"/>
  <c r="S84" i="1"/>
  <c r="U84" i="1"/>
  <c r="W84" i="1"/>
  <c r="X84" i="1"/>
  <c r="Y84" i="1"/>
  <c r="Z84" i="1"/>
  <c r="AA84" i="1"/>
  <c r="AB84" i="1"/>
  <c r="AE84" i="1"/>
  <c r="AF84" i="1"/>
  <c r="AG84" i="1"/>
  <c r="AI84" i="1"/>
  <c r="AJ84" i="1"/>
  <c r="M85" i="1"/>
  <c r="P85" i="1"/>
  <c r="S85" i="1"/>
  <c r="U85" i="1"/>
  <c r="W85" i="1"/>
  <c r="X85" i="1"/>
  <c r="Y85" i="1"/>
  <c r="Z85" i="1"/>
  <c r="AA85" i="1"/>
  <c r="AB85" i="1"/>
  <c r="AE85" i="1"/>
  <c r="AF85" i="1"/>
  <c r="AG85" i="1"/>
  <c r="AI85" i="1"/>
  <c r="AJ85" i="1"/>
  <c r="M86" i="1"/>
  <c r="P86" i="1"/>
  <c r="S86" i="1"/>
  <c r="U86" i="1"/>
  <c r="W86" i="1"/>
  <c r="X86" i="1"/>
  <c r="Y86" i="1"/>
  <c r="Z86" i="1"/>
  <c r="AA86" i="1"/>
  <c r="AB86" i="1"/>
  <c r="AE86" i="1"/>
  <c r="AF86" i="1"/>
  <c r="AG86" i="1"/>
  <c r="AI86" i="1"/>
  <c r="AJ86" i="1"/>
  <c r="M87" i="1"/>
  <c r="P87" i="1"/>
  <c r="S87" i="1"/>
  <c r="U87" i="1"/>
  <c r="W87" i="1"/>
  <c r="X87" i="1"/>
  <c r="Y87" i="1"/>
  <c r="Z87" i="1"/>
  <c r="AA87" i="1"/>
  <c r="AB87" i="1"/>
  <c r="AE87" i="1"/>
  <c r="AF87" i="1"/>
  <c r="AG87" i="1"/>
  <c r="AI87" i="1"/>
  <c r="AJ87" i="1"/>
  <c r="M88" i="1"/>
  <c r="P88" i="1"/>
  <c r="S88" i="1"/>
  <c r="U88" i="1"/>
  <c r="W88" i="1"/>
  <c r="X88" i="1"/>
  <c r="Y88" i="1"/>
  <c r="Z88" i="1"/>
  <c r="AA88" i="1"/>
  <c r="AB88" i="1"/>
  <c r="AE88" i="1"/>
  <c r="AF88" i="1"/>
  <c r="AG88" i="1"/>
  <c r="AI88" i="1"/>
  <c r="AJ88" i="1"/>
  <c r="M89" i="1"/>
  <c r="P89" i="1"/>
  <c r="S89" i="1"/>
  <c r="U89" i="1"/>
  <c r="W89" i="1"/>
  <c r="X89" i="1"/>
  <c r="Y89" i="1"/>
  <c r="Z89" i="1"/>
  <c r="AA89" i="1"/>
  <c r="AB89" i="1"/>
  <c r="AE89" i="1"/>
  <c r="AF89" i="1"/>
  <c r="AG89" i="1"/>
  <c r="AI89" i="1"/>
  <c r="AJ89" i="1"/>
  <c r="M90" i="1"/>
  <c r="P90" i="1"/>
  <c r="S90" i="1"/>
  <c r="U90" i="1"/>
  <c r="W90" i="1"/>
  <c r="X90" i="1"/>
  <c r="Y90" i="1"/>
  <c r="Z90" i="1"/>
  <c r="AA90" i="1"/>
  <c r="AB90" i="1"/>
  <c r="AE90" i="1"/>
  <c r="AF90" i="1"/>
  <c r="AG90" i="1"/>
  <c r="AI90" i="1"/>
  <c r="AJ90" i="1"/>
  <c r="M91" i="1"/>
  <c r="P91" i="1"/>
  <c r="S91" i="1"/>
  <c r="U91" i="1"/>
  <c r="W91" i="1"/>
  <c r="X91" i="1"/>
  <c r="Y91" i="1"/>
  <c r="Z91" i="1"/>
  <c r="AA91" i="1"/>
  <c r="AB91" i="1"/>
  <c r="AE91" i="1"/>
  <c r="AF91" i="1"/>
  <c r="AG91" i="1"/>
  <c r="AI91" i="1"/>
  <c r="AJ91" i="1"/>
  <c r="M92" i="1"/>
  <c r="P92" i="1"/>
  <c r="S92" i="1"/>
  <c r="U92" i="1"/>
  <c r="W92" i="1"/>
  <c r="X92" i="1"/>
  <c r="Y92" i="1"/>
  <c r="Z92" i="1"/>
  <c r="AA92" i="1"/>
  <c r="AB92" i="1"/>
  <c r="AE92" i="1"/>
  <c r="AF92" i="1"/>
  <c r="AG92" i="1"/>
  <c r="AI92" i="1"/>
  <c r="AJ92" i="1"/>
  <c r="M93" i="1"/>
  <c r="P93" i="1"/>
  <c r="S93" i="1"/>
  <c r="U93" i="1"/>
  <c r="W93" i="1"/>
  <c r="X93" i="1"/>
  <c r="Y93" i="1"/>
  <c r="Z93" i="1"/>
  <c r="AA93" i="1"/>
  <c r="AB93" i="1"/>
  <c r="AE93" i="1"/>
  <c r="AF93" i="1"/>
  <c r="AG93" i="1"/>
  <c r="AI93" i="1"/>
  <c r="AJ93" i="1"/>
  <c r="M94" i="1"/>
  <c r="P94" i="1"/>
  <c r="S94" i="1"/>
  <c r="U94" i="1"/>
  <c r="W94" i="1"/>
  <c r="X94" i="1"/>
  <c r="Y94" i="1"/>
  <c r="Z94" i="1"/>
  <c r="AA94" i="1"/>
  <c r="AB94" i="1"/>
  <c r="AE94" i="1"/>
  <c r="AF94" i="1"/>
  <c r="AG94" i="1"/>
  <c r="AI94" i="1"/>
  <c r="AJ94" i="1"/>
  <c r="M95" i="1"/>
  <c r="P95" i="1"/>
  <c r="S95" i="1"/>
  <c r="U95" i="1"/>
  <c r="W95" i="1"/>
  <c r="X95" i="1"/>
  <c r="Y95" i="1"/>
  <c r="Z95" i="1"/>
  <c r="AA95" i="1"/>
  <c r="AB95" i="1"/>
  <c r="AE95" i="1"/>
  <c r="AF95" i="1"/>
  <c r="AG95" i="1"/>
  <c r="AI95" i="1"/>
  <c r="AJ95" i="1"/>
  <c r="M96" i="1"/>
  <c r="P96" i="1"/>
  <c r="S96" i="1"/>
  <c r="U96" i="1"/>
  <c r="W96" i="1"/>
  <c r="X96" i="1"/>
  <c r="Y96" i="1"/>
  <c r="Z96" i="1"/>
  <c r="AA96" i="1"/>
  <c r="AB96" i="1"/>
  <c r="AE96" i="1"/>
  <c r="AF96" i="1"/>
  <c r="AG96" i="1"/>
  <c r="AI96" i="1"/>
  <c r="AJ96" i="1"/>
  <c r="M97" i="1"/>
  <c r="P97" i="1"/>
  <c r="S97" i="1"/>
  <c r="U97" i="1"/>
  <c r="W97" i="1"/>
  <c r="X97" i="1"/>
  <c r="Y97" i="1"/>
  <c r="Z97" i="1"/>
  <c r="AA97" i="1"/>
  <c r="AB97" i="1"/>
  <c r="AE97" i="1"/>
  <c r="AF97" i="1"/>
  <c r="AG97" i="1"/>
  <c r="AI97" i="1"/>
  <c r="AJ97" i="1"/>
  <c r="M98" i="1"/>
  <c r="P98" i="1"/>
  <c r="S98" i="1"/>
  <c r="U98" i="1"/>
  <c r="W98" i="1"/>
  <c r="X98" i="1"/>
  <c r="Y98" i="1"/>
  <c r="Z98" i="1"/>
  <c r="AA98" i="1"/>
  <c r="AB98" i="1"/>
  <c r="AE98" i="1"/>
  <c r="AF98" i="1"/>
  <c r="AG98" i="1"/>
  <c r="AI98" i="1"/>
  <c r="AJ98" i="1"/>
  <c r="AK98" i="1"/>
  <c r="M99" i="1"/>
  <c r="P99" i="1"/>
  <c r="S99" i="1"/>
  <c r="U99" i="1"/>
  <c r="W99" i="1"/>
  <c r="X99" i="1"/>
  <c r="Y99" i="1"/>
  <c r="Z99" i="1"/>
  <c r="AA99" i="1"/>
  <c r="AB99" i="1"/>
  <c r="AE99" i="1"/>
  <c r="AF99" i="1"/>
  <c r="AG99" i="1"/>
  <c r="AI99" i="1"/>
  <c r="AJ99" i="1"/>
  <c r="M214" i="1"/>
  <c r="P214" i="1"/>
  <c r="S214" i="1"/>
  <c r="U214" i="1"/>
  <c r="W214" i="1"/>
  <c r="X214" i="1"/>
  <c r="Y214" i="1"/>
  <c r="Z214" i="1"/>
  <c r="AA214" i="1"/>
  <c r="AB214" i="1"/>
  <c r="AE214" i="1"/>
  <c r="AF214" i="1"/>
  <c r="AG214" i="1"/>
  <c r="AI214" i="1"/>
  <c r="AJ214" i="1"/>
  <c r="AK214" i="1"/>
  <c r="M100" i="1"/>
  <c r="P100" i="1"/>
  <c r="S100" i="1"/>
  <c r="U100" i="1"/>
  <c r="W100" i="1"/>
  <c r="X100" i="1"/>
  <c r="Y100" i="1"/>
  <c r="Z100" i="1"/>
  <c r="AA100" i="1"/>
  <c r="AB100" i="1"/>
  <c r="AE100" i="1"/>
  <c r="AF100" i="1"/>
  <c r="AG100" i="1"/>
  <c r="AI100" i="1"/>
  <c r="AJ100" i="1"/>
  <c r="M101" i="1"/>
  <c r="P101" i="1"/>
  <c r="S101" i="1"/>
  <c r="U101" i="1"/>
  <c r="W101" i="1"/>
  <c r="X101" i="1"/>
  <c r="Y101" i="1"/>
  <c r="Z101" i="1"/>
  <c r="AA101" i="1"/>
  <c r="AB101" i="1"/>
  <c r="AE101" i="1"/>
  <c r="AF101" i="1"/>
  <c r="AG101" i="1"/>
  <c r="AI101" i="1"/>
  <c r="AJ101" i="1"/>
  <c r="M102" i="1"/>
  <c r="P102" i="1"/>
  <c r="S102" i="1"/>
  <c r="U102" i="1"/>
  <c r="W102" i="1"/>
  <c r="X102" i="1"/>
  <c r="Y102" i="1"/>
  <c r="Z102" i="1"/>
  <c r="AA102" i="1"/>
  <c r="AB102" i="1"/>
  <c r="AE102" i="1"/>
  <c r="AF102" i="1"/>
  <c r="AG102" i="1"/>
  <c r="AI102" i="1"/>
  <c r="AJ102" i="1"/>
  <c r="M103" i="1"/>
  <c r="P103" i="1"/>
  <c r="S103" i="1"/>
  <c r="U103" i="1"/>
  <c r="W103" i="1"/>
  <c r="X103" i="1"/>
  <c r="Y103" i="1"/>
  <c r="Z103" i="1"/>
  <c r="AA103" i="1"/>
  <c r="AB103" i="1"/>
  <c r="AE103" i="1"/>
  <c r="AF103" i="1"/>
  <c r="AG103" i="1"/>
  <c r="AI103" i="1"/>
  <c r="AJ103" i="1"/>
  <c r="M104" i="1"/>
  <c r="P104" i="1"/>
  <c r="S104" i="1"/>
  <c r="U104" i="1"/>
  <c r="W104" i="1"/>
  <c r="X104" i="1"/>
  <c r="Y104" i="1"/>
  <c r="Z104" i="1"/>
  <c r="AA104" i="1"/>
  <c r="AB104" i="1"/>
  <c r="AE104" i="1"/>
  <c r="AF104" i="1"/>
  <c r="AG104" i="1"/>
  <c r="AI104" i="1"/>
  <c r="AJ104" i="1"/>
  <c r="M105" i="1"/>
  <c r="P105" i="1"/>
  <c r="S105" i="1"/>
  <c r="U105" i="1"/>
  <c r="W105" i="1"/>
  <c r="X105" i="1"/>
  <c r="Y105" i="1"/>
  <c r="Z105" i="1"/>
  <c r="AA105" i="1"/>
  <c r="AB105" i="1"/>
  <c r="AE105" i="1"/>
  <c r="AF105" i="1"/>
  <c r="AG105" i="1"/>
  <c r="AI105" i="1"/>
  <c r="AJ105" i="1"/>
  <c r="M106" i="1"/>
  <c r="P106" i="1"/>
  <c r="S106" i="1"/>
  <c r="U106" i="1"/>
  <c r="W106" i="1"/>
  <c r="X106" i="1"/>
  <c r="Y106" i="1"/>
  <c r="Z106" i="1"/>
  <c r="AA106" i="1"/>
  <c r="AB106" i="1"/>
  <c r="AE106" i="1"/>
  <c r="AF106" i="1"/>
  <c r="AG106" i="1"/>
  <c r="AI106" i="1"/>
  <c r="AJ106" i="1"/>
  <c r="M108" i="1"/>
  <c r="P108" i="1"/>
  <c r="S108" i="1"/>
  <c r="U108" i="1"/>
  <c r="W108" i="1"/>
  <c r="X108" i="1"/>
  <c r="Y108" i="1"/>
  <c r="Z108" i="1"/>
  <c r="AA108" i="1"/>
  <c r="AB108" i="1"/>
  <c r="AE108" i="1"/>
  <c r="AF108" i="1"/>
  <c r="AG108" i="1"/>
  <c r="AI108" i="1"/>
  <c r="AJ108" i="1"/>
  <c r="M107" i="1"/>
  <c r="P107" i="1"/>
  <c r="S107" i="1"/>
  <c r="U107" i="1"/>
  <c r="W107" i="1"/>
  <c r="X107" i="1"/>
  <c r="Y107" i="1"/>
  <c r="Z107" i="1"/>
  <c r="AA107" i="1"/>
  <c r="AB107" i="1"/>
  <c r="AE107" i="1"/>
  <c r="AF107" i="1"/>
  <c r="AG107" i="1"/>
  <c r="AI107" i="1"/>
  <c r="AJ107" i="1"/>
  <c r="AK107" i="1"/>
  <c r="M109" i="1"/>
  <c r="P109" i="1"/>
  <c r="S109" i="1"/>
  <c r="U109" i="1"/>
  <c r="W109" i="1"/>
  <c r="X109" i="1"/>
  <c r="Y109" i="1"/>
  <c r="Z109" i="1"/>
  <c r="AA109" i="1"/>
  <c r="AB109" i="1"/>
  <c r="AE109" i="1"/>
  <c r="AF109" i="1"/>
  <c r="AG109" i="1"/>
  <c r="AI109" i="1"/>
  <c r="AJ109" i="1"/>
  <c r="M110" i="1"/>
  <c r="P110" i="1"/>
  <c r="S110" i="1"/>
  <c r="U110" i="1"/>
  <c r="W110" i="1"/>
  <c r="X110" i="1"/>
  <c r="Y110" i="1"/>
  <c r="Z110" i="1"/>
  <c r="AA110" i="1"/>
  <c r="AB110" i="1"/>
  <c r="AE110" i="1"/>
  <c r="AF110" i="1"/>
  <c r="AG110" i="1"/>
  <c r="AI110" i="1"/>
  <c r="AJ110" i="1"/>
  <c r="M111" i="1"/>
  <c r="P111" i="1"/>
  <c r="S111" i="1"/>
  <c r="U111" i="1"/>
  <c r="W111" i="1"/>
  <c r="X111" i="1"/>
  <c r="Y111" i="1"/>
  <c r="Z111" i="1"/>
  <c r="AA111" i="1"/>
  <c r="AB111" i="1"/>
  <c r="AE111" i="1"/>
  <c r="AF111" i="1"/>
  <c r="AG111" i="1"/>
  <c r="AI111" i="1"/>
  <c r="AJ111" i="1"/>
  <c r="M112" i="1"/>
  <c r="P112" i="1"/>
  <c r="S112" i="1"/>
  <c r="U112" i="1"/>
  <c r="W112" i="1"/>
  <c r="X112" i="1"/>
  <c r="Y112" i="1"/>
  <c r="Z112" i="1"/>
  <c r="AA112" i="1"/>
  <c r="AB112" i="1"/>
  <c r="AE112" i="1"/>
  <c r="AF112" i="1"/>
  <c r="AG112" i="1"/>
  <c r="AI112" i="1"/>
  <c r="AJ112" i="1"/>
  <c r="M113" i="1"/>
  <c r="P113" i="1"/>
  <c r="S113" i="1"/>
  <c r="U113" i="1"/>
  <c r="W113" i="1"/>
  <c r="X113" i="1"/>
  <c r="Y113" i="1"/>
  <c r="Z113" i="1"/>
  <c r="AA113" i="1"/>
  <c r="AB113" i="1"/>
  <c r="AE113" i="1"/>
  <c r="AF113" i="1"/>
  <c r="AG113" i="1"/>
  <c r="AI113" i="1"/>
  <c r="AJ113" i="1"/>
  <c r="M215" i="1"/>
  <c r="P215" i="1"/>
  <c r="S215" i="1"/>
  <c r="U215" i="1"/>
  <c r="W215" i="1"/>
  <c r="X215" i="1"/>
  <c r="Y215" i="1"/>
  <c r="Z215" i="1"/>
  <c r="AA215" i="1"/>
  <c r="AB215" i="1"/>
  <c r="AE215" i="1"/>
  <c r="AF215" i="1"/>
  <c r="AG215" i="1"/>
  <c r="AI215" i="1"/>
  <c r="AJ215" i="1"/>
  <c r="AK215" i="1"/>
  <c r="M114" i="1"/>
  <c r="P114" i="1"/>
  <c r="S114" i="1"/>
  <c r="U114" i="1"/>
  <c r="W114" i="1"/>
  <c r="X114" i="1"/>
  <c r="Y114" i="1"/>
  <c r="Z114" i="1"/>
  <c r="AA114" i="1"/>
  <c r="AB114" i="1"/>
  <c r="AE114" i="1"/>
  <c r="AF114" i="1"/>
  <c r="AG114" i="1"/>
  <c r="AI114" i="1"/>
  <c r="AJ114" i="1"/>
  <c r="AK114" i="1"/>
  <c r="M115" i="1"/>
  <c r="P115" i="1"/>
  <c r="S115" i="1"/>
  <c r="U115" i="1"/>
  <c r="W115" i="1"/>
  <c r="X115" i="1"/>
  <c r="Y115" i="1"/>
  <c r="Z115" i="1"/>
  <c r="AA115" i="1"/>
  <c r="AB115" i="1"/>
  <c r="AE115" i="1"/>
  <c r="AF115" i="1"/>
  <c r="AG115" i="1"/>
  <c r="AI115" i="1"/>
  <c r="AJ115" i="1"/>
  <c r="M116" i="1"/>
  <c r="P116" i="1"/>
  <c r="S116" i="1"/>
  <c r="U116" i="1"/>
  <c r="W116" i="1"/>
  <c r="X116" i="1"/>
  <c r="Y116" i="1"/>
  <c r="Z116" i="1"/>
  <c r="AA116" i="1"/>
  <c r="AB116" i="1"/>
  <c r="AE116" i="1"/>
  <c r="AF116" i="1"/>
  <c r="AG116" i="1"/>
  <c r="AI116" i="1"/>
  <c r="AJ116" i="1"/>
  <c r="M117" i="1"/>
  <c r="P117" i="1"/>
  <c r="S117" i="1"/>
  <c r="U117" i="1"/>
  <c r="W117" i="1"/>
  <c r="X117" i="1"/>
  <c r="Y117" i="1"/>
  <c r="Z117" i="1"/>
  <c r="AA117" i="1"/>
  <c r="AB117" i="1"/>
  <c r="AE117" i="1"/>
  <c r="AF117" i="1"/>
  <c r="AG117" i="1"/>
  <c r="AI117" i="1"/>
  <c r="AJ117" i="1"/>
  <c r="AK117" i="1"/>
  <c r="M118" i="1"/>
  <c r="P118" i="1"/>
  <c r="S118" i="1"/>
  <c r="U118" i="1"/>
  <c r="W118" i="1"/>
  <c r="X118" i="1"/>
  <c r="Y118" i="1"/>
  <c r="Z118" i="1"/>
  <c r="AA118" i="1"/>
  <c r="AB118" i="1"/>
  <c r="AE118" i="1"/>
  <c r="AF118" i="1"/>
  <c r="AG118" i="1"/>
  <c r="AI118" i="1"/>
  <c r="AJ118" i="1"/>
  <c r="M119" i="1"/>
  <c r="P119" i="1"/>
  <c r="S119" i="1"/>
  <c r="U119" i="1"/>
  <c r="W119" i="1"/>
  <c r="X119" i="1"/>
  <c r="Y119" i="1"/>
  <c r="Z119" i="1"/>
  <c r="AA119" i="1"/>
  <c r="AB119" i="1"/>
  <c r="AE119" i="1"/>
  <c r="AF119" i="1"/>
  <c r="AG119" i="1"/>
  <c r="AI119" i="1"/>
  <c r="AJ119" i="1"/>
  <c r="M120" i="1"/>
  <c r="P120" i="1"/>
  <c r="S120" i="1"/>
  <c r="U120" i="1"/>
  <c r="W120" i="1"/>
  <c r="X120" i="1"/>
  <c r="Y120" i="1"/>
  <c r="Z120" i="1"/>
  <c r="AA120" i="1"/>
  <c r="AB120" i="1"/>
  <c r="AE120" i="1"/>
  <c r="AF120" i="1"/>
  <c r="AG120" i="1"/>
  <c r="AI120" i="1"/>
  <c r="AJ120" i="1"/>
  <c r="M121" i="1"/>
  <c r="P121" i="1"/>
  <c r="S121" i="1"/>
  <c r="U121" i="1"/>
  <c r="W121" i="1"/>
  <c r="X121" i="1"/>
  <c r="Y121" i="1"/>
  <c r="Z121" i="1"/>
  <c r="AA121" i="1"/>
  <c r="AB121" i="1"/>
  <c r="AE121" i="1"/>
  <c r="AF121" i="1"/>
  <c r="AG121" i="1"/>
  <c r="AI121" i="1"/>
  <c r="AJ121" i="1"/>
  <c r="M123" i="1"/>
  <c r="P123" i="1"/>
  <c r="S123" i="1"/>
  <c r="U123" i="1"/>
  <c r="W123" i="1"/>
  <c r="X123" i="1"/>
  <c r="Y123" i="1"/>
  <c r="Z123" i="1"/>
  <c r="AA123" i="1"/>
  <c r="AB123" i="1"/>
  <c r="AE123" i="1"/>
  <c r="AF123" i="1"/>
  <c r="AG123" i="1"/>
  <c r="AI123" i="1"/>
  <c r="AJ123" i="1"/>
  <c r="M122" i="1"/>
  <c r="P122" i="1"/>
  <c r="S122" i="1"/>
  <c r="U122" i="1"/>
  <c r="W122" i="1"/>
  <c r="X122" i="1"/>
  <c r="Y122" i="1"/>
  <c r="Z122" i="1"/>
  <c r="AA122" i="1"/>
  <c r="AB122" i="1"/>
  <c r="AE122" i="1"/>
  <c r="AF122" i="1"/>
  <c r="AG122" i="1"/>
  <c r="AI122" i="1"/>
  <c r="AJ122" i="1"/>
  <c r="M124" i="1"/>
  <c r="P124" i="1"/>
  <c r="S124" i="1"/>
  <c r="U124" i="1"/>
  <c r="W124" i="1"/>
  <c r="X124" i="1"/>
  <c r="Y124" i="1"/>
  <c r="Z124" i="1"/>
  <c r="AA124" i="1"/>
  <c r="AB124" i="1"/>
  <c r="AE124" i="1"/>
  <c r="AF124" i="1"/>
  <c r="AG124" i="1"/>
  <c r="AI124" i="1"/>
  <c r="AJ124" i="1"/>
  <c r="M216" i="1"/>
  <c r="P216" i="1"/>
  <c r="S216" i="1"/>
  <c r="U216" i="1"/>
  <c r="W216" i="1"/>
  <c r="X216" i="1"/>
  <c r="Y216" i="1"/>
  <c r="Z216" i="1"/>
  <c r="AA216" i="1"/>
  <c r="AB216" i="1"/>
  <c r="AE216" i="1"/>
  <c r="AF216" i="1"/>
  <c r="AG216" i="1"/>
  <c r="AI216" i="1"/>
  <c r="AJ216" i="1"/>
  <c r="AK216" i="1"/>
  <c r="M125" i="1"/>
  <c r="P125" i="1"/>
  <c r="S125" i="1"/>
  <c r="U125" i="1"/>
  <c r="W125" i="1"/>
  <c r="X125" i="1"/>
  <c r="Y125" i="1"/>
  <c r="Z125" i="1"/>
  <c r="AA125" i="1"/>
  <c r="AB125" i="1"/>
  <c r="AE125" i="1"/>
  <c r="AF125" i="1"/>
  <c r="AG125" i="1"/>
  <c r="AI125" i="1"/>
  <c r="AJ125" i="1"/>
  <c r="M126" i="1"/>
  <c r="P126" i="1"/>
  <c r="S126" i="1"/>
  <c r="U126" i="1"/>
  <c r="W126" i="1"/>
  <c r="X126" i="1"/>
  <c r="Y126" i="1"/>
  <c r="Z126" i="1"/>
  <c r="AA126" i="1"/>
  <c r="AB126" i="1"/>
  <c r="AE126" i="1"/>
  <c r="AF126" i="1"/>
  <c r="AG126" i="1"/>
  <c r="AI126" i="1"/>
  <c r="AJ126" i="1"/>
  <c r="AK126" i="1"/>
  <c r="M127" i="1"/>
  <c r="P127" i="1"/>
  <c r="S127" i="1"/>
  <c r="U127" i="1"/>
  <c r="W127" i="1"/>
  <c r="X127" i="1"/>
  <c r="Y127" i="1"/>
  <c r="Z127" i="1"/>
  <c r="AA127" i="1"/>
  <c r="AB127" i="1"/>
  <c r="AE127" i="1"/>
  <c r="AF127" i="1"/>
  <c r="AG127" i="1"/>
  <c r="AI127" i="1"/>
  <c r="AJ127" i="1"/>
  <c r="M128" i="1"/>
  <c r="P128" i="1"/>
  <c r="S128" i="1"/>
  <c r="U128" i="1"/>
  <c r="W128" i="1"/>
  <c r="X128" i="1"/>
  <c r="Y128" i="1"/>
  <c r="Z128" i="1"/>
  <c r="AA128" i="1"/>
  <c r="AB128" i="1"/>
  <c r="AE128" i="1"/>
  <c r="AF128" i="1"/>
  <c r="AG128" i="1"/>
  <c r="AI128" i="1"/>
  <c r="AJ128" i="1"/>
  <c r="M129" i="1"/>
  <c r="P129" i="1"/>
  <c r="S129" i="1"/>
  <c r="U129" i="1"/>
  <c r="W129" i="1"/>
  <c r="X129" i="1"/>
  <c r="Y129" i="1"/>
  <c r="Z129" i="1"/>
  <c r="AA129" i="1"/>
  <c r="AB129" i="1"/>
  <c r="AE129" i="1"/>
  <c r="AF129" i="1"/>
  <c r="AG129" i="1"/>
  <c r="AI129" i="1"/>
  <c r="AJ129" i="1"/>
  <c r="AK129" i="1"/>
  <c r="M130" i="1"/>
  <c r="P130" i="1"/>
  <c r="S130" i="1"/>
  <c r="U130" i="1"/>
  <c r="W130" i="1"/>
  <c r="X130" i="1"/>
  <c r="Y130" i="1"/>
  <c r="Z130" i="1"/>
  <c r="AA130" i="1"/>
  <c r="AB130" i="1"/>
  <c r="AE130" i="1"/>
  <c r="AF130" i="1"/>
  <c r="AG130" i="1"/>
  <c r="AI130" i="1"/>
  <c r="AJ130" i="1"/>
  <c r="M131" i="1"/>
  <c r="P131" i="1"/>
  <c r="S131" i="1"/>
  <c r="U131" i="1"/>
  <c r="W131" i="1"/>
  <c r="X131" i="1"/>
  <c r="Y131" i="1"/>
  <c r="Z131" i="1"/>
  <c r="AA131" i="1"/>
  <c r="AB131" i="1"/>
  <c r="AE131" i="1"/>
  <c r="AF131" i="1"/>
  <c r="AG131" i="1"/>
  <c r="AI131" i="1"/>
  <c r="AJ131" i="1"/>
  <c r="M132" i="1"/>
  <c r="P132" i="1"/>
  <c r="S132" i="1"/>
  <c r="U132" i="1"/>
  <c r="W132" i="1"/>
  <c r="X132" i="1"/>
  <c r="Y132" i="1"/>
  <c r="Z132" i="1"/>
  <c r="AA132" i="1"/>
  <c r="AB132" i="1"/>
  <c r="AE132" i="1"/>
  <c r="AF132" i="1"/>
  <c r="AG132" i="1"/>
  <c r="AI132" i="1"/>
  <c r="AJ132" i="1"/>
  <c r="M133" i="1"/>
  <c r="P133" i="1"/>
  <c r="S133" i="1"/>
  <c r="U133" i="1"/>
  <c r="W133" i="1"/>
  <c r="X133" i="1"/>
  <c r="Y133" i="1"/>
  <c r="Z133" i="1"/>
  <c r="AA133" i="1"/>
  <c r="AB133" i="1"/>
  <c r="AE133" i="1"/>
  <c r="AF133" i="1"/>
  <c r="AG133" i="1"/>
  <c r="AI133" i="1"/>
  <c r="AJ133" i="1"/>
  <c r="M134" i="1"/>
  <c r="P134" i="1"/>
  <c r="S134" i="1"/>
  <c r="U134" i="1"/>
  <c r="W134" i="1"/>
  <c r="X134" i="1"/>
  <c r="Y134" i="1"/>
  <c r="Z134" i="1"/>
  <c r="AA134" i="1"/>
  <c r="AB134" i="1"/>
  <c r="AE134" i="1"/>
  <c r="AF134" i="1"/>
  <c r="AG134" i="1"/>
  <c r="AI134" i="1"/>
  <c r="AJ134" i="1"/>
  <c r="AK134" i="1"/>
  <c r="M135" i="1"/>
  <c r="P135" i="1"/>
  <c r="S135" i="1"/>
  <c r="U135" i="1"/>
  <c r="W135" i="1"/>
  <c r="X135" i="1"/>
  <c r="Y135" i="1"/>
  <c r="Z135" i="1"/>
  <c r="AA135" i="1"/>
  <c r="AB135" i="1"/>
  <c r="AE135" i="1"/>
  <c r="AF135" i="1"/>
  <c r="AG135" i="1"/>
  <c r="AI135" i="1"/>
  <c r="AJ135" i="1"/>
  <c r="M136" i="1"/>
  <c r="P136" i="1"/>
  <c r="S136" i="1"/>
  <c r="U136" i="1"/>
  <c r="W136" i="1"/>
  <c r="X136" i="1"/>
  <c r="Y136" i="1"/>
  <c r="Z136" i="1"/>
  <c r="AA136" i="1"/>
  <c r="AB136" i="1"/>
  <c r="AE136" i="1"/>
  <c r="AF136" i="1"/>
  <c r="AG136" i="1"/>
  <c r="AI136" i="1"/>
  <c r="AJ136" i="1"/>
  <c r="AK136" i="1"/>
  <c r="M137" i="1"/>
  <c r="P137" i="1"/>
  <c r="S137" i="1"/>
  <c r="U137" i="1"/>
  <c r="W137" i="1"/>
  <c r="X137" i="1"/>
  <c r="Y137" i="1"/>
  <c r="Z137" i="1"/>
  <c r="AA137" i="1"/>
  <c r="AB137" i="1"/>
  <c r="AE137" i="1"/>
  <c r="AF137" i="1"/>
  <c r="AG137" i="1"/>
  <c r="AI137" i="1"/>
  <c r="AJ137" i="1"/>
  <c r="M138" i="1"/>
  <c r="P138" i="1"/>
  <c r="S138" i="1"/>
  <c r="U138" i="1"/>
  <c r="W138" i="1"/>
  <c r="X138" i="1"/>
  <c r="Y138" i="1"/>
  <c r="Z138" i="1"/>
  <c r="AA138" i="1"/>
  <c r="AB138" i="1"/>
  <c r="AE138" i="1"/>
  <c r="AF138" i="1"/>
  <c r="AG138" i="1"/>
  <c r="AI138" i="1"/>
  <c r="AJ138" i="1"/>
  <c r="M139" i="1"/>
  <c r="P139" i="1"/>
  <c r="S139" i="1"/>
  <c r="U139" i="1"/>
  <c r="W139" i="1"/>
  <c r="X139" i="1"/>
  <c r="Y139" i="1"/>
  <c r="Z139" i="1"/>
  <c r="AA139" i="1"/>
  <c r="AB139" i="1"/>
  <c r="AE139" i="1"/>
  <c r="AF139" i="1"/>
  <c r="AG139" i="1"/>
  <c r="AI139" i="1"/>
  <c r="AJ139" i="1"/>
  <c r="AK139" i="1"/>
  <c r="M140" i="1"/>
  <c r="P140" i="1"/>
  <c r="S140" i="1"/>
  <c r="U140" i="1"/>
  <c r="W140" i="1"/>
  <c r="X140" i="1"/>
  <c r="Y140" i="1"/>
  <c r="Z140" i="1"/>
  <c r="AA140" i="1"/>
  <c r="AB140" i="1"/>
  <c r="AE140" i="1"/>
  <c r="AF140" i="1"/>
  <c r="AG140" i="1"/>
  <c r="AI140" i="1"/>
  <c r="AJ140" i="1"/>
  <c r="AK140" i="1"/>
  <c r="M141" i="1"/>
  <c r="P141" i="1"/>
  <c r="S141" i="1"/>
  <c r="U141" i="1"/>
  <c r="W141" i="1"/>
  <c r="X141" i="1"/>
  <c r="Y141" i="1"/>
  <c r="Z141" i="1"/>
  <c r="AA141" i="1"/>
  <c r="AB141" i="1"/>
  <c r="AE141" i="1"/>
  <c r="AF141" i="1"/>
  <c r="AG141" i="1"/>
  <c r="AI141" i="1"/>
  <c r="AJ141" i="1"/>
  <c r="AK141" i="1"/>
  <c r="M142" i="1"/>
  <c r="P142" i="1"/>
  <c r="S142" i="1"/>
  <c r="U142" i="1"/>
  <c r="W142" i="1"/>
  <c r="X142" i="1"/>
  <c r="Y142" i="1"/>
  <c r="Z142" i="1"/>
  <c r="AA142" i="1"/>
  <c r="AB142" i="1"/>
  <c r="AE142" i="1"/>
  <c r="AF142" i="1"/>
  <c r="AG142" i="1"/>
  <c r="AI142" i="1"/>
  <c r="AJ142" i="1"/>
  <c r="AK142" i="1"/>
  <c r="M143" i="1"/>
  <c r="P143" i="1"/>
  <c r="S143" i="1"/>
  <c r="U143" i="1"/>
  <c r="W143" i="1"/>
  <c r="X143" i="1"/>
  <c r="Y143" i="1"/>
  <c r="Z143" i="1"/>
  <c r="AA143" i="1"/>
  <c r="AB143" i="1"/>
  <c r="AE143" i="1"/>
  <c r="AF143" i="1"/>
  <c r="AG143" i="1"/>
  <c r="AI143" i="1"/>
  <c r="AJ143" i="1"/>
  <c r="AK143" i="1"/>
  <c r="M144" i="1"/>
  <c r="P144" i="1"/>
  <c r="S144" i="1"/>
  <c r="U144" i="1"/>
  <c r="W144" i="1"/>
  <c r="X144" i="1"/>
  <c r="Y144" i="1"/>
  <c r="Z144" i="1"/>
  <c r="AA144" i="1"/>
  <c r="AB144" i="1"/>
  <c r="AE144" i="1"/>
  <c r="AF144" i="1"/>
  <c r="AG144" i="1"/>
  <c r="AI144" i="1"/>
  <c r="AJ144" i="1"/>
  <c r="AK144" i="1"/>
  <c r="M145" i="1"/>
  <c r="P145" i="1"/>
  <c r="S145" i="1"/>
  <c r="U145" i="1"/>
  <c r="W145" i="1"/>
  <c r="X145" i="1"/>
  <c r="Y145" i="1"/>
  <c r="Z145" i="1"/>
  <c r="AA145" i="1"/>
  <c r="AB145" i="1"/>
  <c r="AE145" i="1"/>
  <c r="AF145" i="1"/>
  <c r="AG145" i="1"/>
  <c r="AI145" i="1"/>
  <c r="AJ145" i="1"/>
  <c r="M146" i="1"/>
  <c r="P146" i="1"/>
  <c r="S146" i="1"/>
  <c r="U146" i="1"/>
  <c r="W146" i="1"/>
  <c r="X146" i="1"/>
  <c r="Y146" i="1"/>
  <c r="Z146" i="1"/>
  <c r="AA146" i="1"/>
  <c r="AB146" i="1"/>
  <c r="AE146" i="1"/>
  <c r="AF146" i="1"/>
  <c r="AG146" i="1"/>
  <c r="AI146" i="1"/>
  <c r="AJ146" i="1"/>
  <c r="M147" i="1"/>
  <c r="P147" i="1"/>
  <c r="S147" i="1"/>
  <c r="U147" i="1"/>
  <c r="W147" i="1"/>
  <c r="X147" i="1"/>
  <c r="Y147" i="1"/>
  <c r="Z147" i="1"/>
  <c r="AA147" i="1"/>
  <c r="AB147" i="1"/>
  <c r="AE147" i="1"/>
  <c r="AF147" i="1"/>
  <c r="AG147" i="1"/>
  <c r="AI147" i="1"/>
  <c r="AJ147" i="1"/>
  <c r="M148" i="1"/>
  <c r="P148" i="1"/>
  <c r="S148" i="1"/>
  <c r="U148" i="1"/>
  <c r="W148" i="1"/>
  <c r="X148" i="1"/>
  <c r="Y148" i="1"/>
  <c r="Z148" i="1"/>
  <c r="AA148" i="1"/>
  <c r="AB148" i="1"/>
  <c r="AE148" i="1"/>
  <c r="AF148" i="1"/>
  <c r="AG148" i="1"/>
  <c r="AI148" i="1"/>
  <c r="AJ148" i="1"/>
  <c r="M149" i="1"/>
  <c r="P149" i="1"/>
  <c r="S149" i="1"/>
  <c r="U149" i="1"/>
  <c r="W149" i="1"/>
  <c r="X149" i="1"/>
  <c r="Y149" i="1"/>
  <c r="Z149" i="1"/>
  <c r="AA149" i="1"/>
  <c r="AB149" i="1"/>
  <c r="AE149" i="1"/>
  <c r="AF149" i="1"/>
  <c r="AG149" i="1"/>
  <c r="AI149" i="1"/>
  <c r="AJ149" i="1"/>
  <c r="M150" i="1"/>
  <c r="P150" i="1"/>
  <c r="S150" i="1"/>
  <c r="U150" i="1"/>
  <c r="W150" i="1"/>
  <c r="X150" i="1"/>
  <c r="Y150" i="1"/>
  <c r="Z150" i="1"/>
  <c r="AA150" i="1"/>
  <c r="AB150" i="1"/>
  <c r="AE150" i="1"/>
  <c r="AF150" i="1"/>
  <c r="AG150" i="1"/>
  <c r="AI150" i="1"/>
  <c r="AJ150" i="1"/>
  <c r="AK150" i="1"/>
  <c r="M151" i="1"/>
  <c r="P151" i="1"/>
  <c r="S151" i="1"/>
  <c r="U151" i="1"/>
  <c r="W151" i="1"/>
  <c r="X151" i="1"/>
  <c r="Y151" i="1"/>
  <c r="Z151" i="1"/>
  <c r="AA151" i="1"/>
  <c r="AB151" i="1"/>
  <c r="AE151" i="1"/>
  <c r="AF151" i="1"/>
  <c r="AG151" i="1"/>
  <c r="AI151" i="1"/>
  <c r="AJ151" i="1"/>
  <c r="M152" i="1"/>
  <c r="P152" i="1"/>
  <c r="S152" i="1"/>
  <c r="U152" i="1"/>
  <c r="W152" i="1"/>
  <c r="X152" i="1"/>
  <c r="Y152" i="1"/>
  <c r="Z152" i="1"/>
  <c r="AA152" i="1"/>
  <c r="AB152" i="1"/>
  <c r="AE152" i="1"/>
  <c r="AF152" i="1"/>
  <c r="AG152" i="1"/>
  <c r="AI152" i="1"/>
  <c r="AJ152" i="1"/>
  <c r="M153" i="1"/>
  <c r="P153" i="1"/>
  <c r="S153" i="1"/>
  <c r="U153" i="1"/>
  <c r="W153" i="1"/>
  <c r="X153" i="1"/>
  <c r="Y153" i="1"/>
  <c r="Z153" i="1"/>
  <c r="AA153" i="1"/>
  <c r="AB153" i="1"/>
  <c r="AE153" i="1"/>
  <c r="AF153" i="1"/>
  <c r="AG153" i="1"/>
  <c r="AI153" i="1"/>
  <c r="AJ153" i="1"/>
  <c r="M154" i="1"/>
  <c r="P154" i="1"/>
  <c r="S154" i="1"/>
  <c r="U154" i="1"/>
  <c r="W154" i="1"/>
  <c r="X154" i="1"/>
  <c r="Y154" i="1"/>
  <c r="Z154" i="1"/>
  <c r="AA154" i="1"/>
  <c r="AB154" i="1"/>
  <c r="AE154" i="1"/>
  <c r="AF154" i="1"/>
  <c r="AG154" i="1"/>
  <c r="AI154" i="1"/>
  <c r="AJ154" i="1"/>
  <c r="AK154" i="1"/>
  <c r="M155" i="1"/>
  <c r="P155" i="1"/>
  <c r="S155" i="1"/>
  <c r="U155" i="1"/>
  <c r="W155" i="1"/>
  <c r="X155" i="1"/>
  <c r="Y155" i="1"/>
  <c r="Z155" i="1"/>
  <c r="AA155" i="1"/>
  <c r="AB155" i="1"/>
  <c r="AE155" i="1"/>
  <c r="AF155" i="1"/>
  <c r="AG155" i="1"/>
  <c r="AI155" i="1"/>
  <c r="AJ155" i="1"/>
  <c r="M156" i="1"/>
  <c r="P156" i="1"/>
  <c r="S156" i="1"/>
  <c r="U156" i="1"/>
  <c r="W156" i="1"/>
  <c r="X156" i="1"/>
  <c r="Y156" i="1"/>
  <c r="Z156" i="1"/>
  <c r="AA156" i="1"/>
  <c r="AB156" i="1"/>
  <c r="AE156" i="1"/>
  <c r="AF156" i="1"/>
  <c r="AG156" i="1"/>
  <c r="AI156" i="1"/>
  <c r="AJ156" i="1"/>
  <c r="M157" i="1"/>
  <c r="P157" i="1"/>
  <c r="S157" i="1"/>
  <c r="U157" i="1"/>
  <c r="W157" i="1"/>
  <c r="X157" i="1"/>
  <c r="Y157" i="1"/>
  <c r="Z157" i="1"/>
  <c r="AA157" i="1"/>
  <c r="AB157" i="1"/>
  <c r="AE157" i="1"/>
  <c r="AF157" i="1"/>
  <c r="AG157" i="1"/>
  <c r="AI157" i="1"/>
  <c r="AJ157" i="1"/>
  <c r="M158" i="1"/>
  <c r="P158" i="1"/>
  <c r="S158" i="1"/>
  <c r="U158" i="1"/>
  <c r="W158" i="1"/>
  <c r="X158" i="1"/>
  <c r="Y158" i="1"/>
  <c r="Z158" i="1"/>
  <c r="AA158" i="1"/>
  <c r="AB158" i="1"/>
  <c r="AE158" i="1"/>
  <c r="AF158" i="1"/>
  <c r="AG158" i="1"/>
  <c r="AI158" i="1"/>
  <c r="AJ158" i="1"/>
  <c r="AK158" i="1"/>
  <c r="P159" i="1"/>
  <c r="S159" i="1"/>
  <c r="U159" i="1"/>
  <c r="W159" i="1"/>
  <c r="X159" i="1"/>
  <c r="Y159" i="1"/>
  <c r="Z159" i="1"/>
  <c r="AA159" i="1"/>
  <c r="AB159" i="1"/>
  <c r="AE159" i="1"/>
  <c r="AF159" i="1"/>
  <c r="AG159" i="1"/>
  <c r="AI159" i="1"/>
  <c r="AJ159" i="1"/>
  <c r="M201" i="1"/>
  <c r="P201" i="1"/>
  <c r="S201" i="1"/>
  <c r="U201" i="1"/>
  <c r="W201" i="1"/>
  <c r="X201" i="1"/>
  <c r="Y201" i="1"/>
  <c r="Z201" i="1"/>
  <c r="AA201" i="1"/>
  <c r="AB201" i="1"/>
  <c r="AE201" i="1"/>
  <c r="AF201" i="1"/>
  <c r="AG201" i="1"/>
  <c r="AI201" i="1"/>
  <c r="AJ201" i="1"/>
  <c r="AK201" i="1"/>
  <c r="M202" i="1"/>
  <c r="P202" i="1"/>
  <c r="S202" i="1"/>
  <c r="U202" i="1"/>
  <c r="W202" i="1"/>
  <c r="X202" i="1"/>
  <c r="Y202" i="1"/>
  <c r="Z202" i="1"/>
  <c r="AA202" i="1"/>
  <c r="AB202" i="1"/>
  <c r="AE202" i="1"/>
  <c r="AF202" i="1"/>
  <c r="AG202" i="1"/>
  <c r="AI202" i="1"/>
  <c r="AJ202" i="1"/>
  <c r="AK202" i="1"/>
  <c r="M203" i="1"/>
  <c r="P203" i="1"/>
  <c r="S203" i="1"/>
  <c r="U203" i="1"/>
  <c r="W203" i="1"/>
  <c r="X203" i="1"/>
  <c r="Y203" i="1"/>
  <c r="Z203" i="1"/>
  <c r="AA203" i="1"/>
  <c r="AB203" i="1"/>
  <c r="AE203" i="1"/>
  <c r="AF203" i="1"/>
  <c r="AG203" i="1"/>
  <c r="AI203" i="1"/>
  <c r="AJ203" i="1"/>
  <c r="AK203" i="1"/>
  <c r="M204" i="1"/>
  <c r="P204" i="1"/>
  <c r="S204" i="1"/>
  <c r="U204" i="1"/>
  <c r="W204" i="1"/>
  <c r="X204" i="1"/>
  <c r="Y204" i="1"/>
  <c r="Z204" i="1"/>
  <c r="AA204" i="1"/>
  <c r="AB204" i="1"/>
  <c r="AE204" i="1"/>
  <c r="AF204" i="1"/>
  <c r="AG204" i="1"/>
  <c r="AI204" i="1"/>
  <c r="AJ204" i="1"/>
  <c r="AK204" i="1"/>
  <c r="M205" i="1"/>
  <c r="P205" i="1"/>
  <c r="S205" i="1"/>
  <c r="U205" i="1"/>
  <c r="W205" i="1"/>
  <c r="X205" i="1"/>
  <c r="Y205" i="1"/>
  <c r="Z205" i="1"/>
  <c r="AA205" i="1"/>
  <c r="AB205" i="1"/>
  <c r="AE205" i="1"/>
  <c r="AF205" i="1"/>
  <c r="AG205" i="1"/>
  <c r="AI205" i="1"/>
  <c r="AJ205" i="1"/>
  <c r="AK205" i="1"/>
  <c r="M206" i="1"/>
  <c r="P206" i="1"/>
  <c r="S206" i="1"/>
  <c r="U206" i="1"/>
  <c r="W206" i="1"/>
  <c r="X206" i="1"/>
  <c r="Y206" i="1"/>
  <c r="Z206" i="1"/>
  <c r="AA206" i="1"/>
  <c r="AB206" i="1"/>
  <c r="AE206" i="1"/>
  <c r="AF206" i="1"/>
  <c r="AG206" i="1"/>
  <c r="AI206" i="1"/>
  <c r="AJ206" i="1"/>
  <c r="AK206" i="1"/>
  <c r="M207" i="1"/>
  <c r="P207" i="1"/>
  <c r="S207" i="1"/>
  <c r="U207" i="1"/>
  <c r="W207" i="1"/>
  <c r="X207" i="1"/>
  <c r="Y207" i="1"/>
  <c r="Z207" i="1"/>
  <c r="AA207" i="1"/>
  <c r="AB207" i="1"/>
  <c r="AE207" i="1"/>
  <c r="AF207" i="1"/>
  <c r="AG207" i="1"/>
  <c r="AI207" i="1"/>
  <c r="AJ207" i="1"/>
  <c r="AK207" i="1"/>
  <c r="M208" i="1"/>
  <c r="P208" i="1"/>
  <c r="S208" i="1"/>
  <c r="U208" i="1"/>
  <c r="W208" i="1"/>
  <c r="X208" i="1"/>
  <c r="Y208" i="1"/>
  <c r="Z208" i="1"/>
  <c r="AA208" i="1"/>
  <c r="AB208" i="1"/>
  <c r="AE208" i="1"/>
  <c r="AF208" i="1"/>
  <c r="AG208" i="1"/>
  <c r="AI208" i="1"/>
  <c r="AJ208" i="1"/>
  <c r="AK208" i="1"/>
  <c r="M209" i="1"/>
  <c r="P209" i="1"/>
  <c r="S209" i="1"/>
  <c r="U209" i="1"/>
  <c r="W209" i="1"/>
  <c r="X209" i="1"/>
  <c r="Y209" i="1"/>
  <c r="Z209" i="1"/>
  <c r="AA209" i="1"/>
  <c r="AB209" i="1"/>
  <c r="AE209" i="1"/>
  <c r="AF209" i="1"/>
  <c r="AG209" i="1"/>
  <c r="AI209" i="1"/>
  <c r="AJ209" i="1"/>
  <c r="AK209" i="1"/>
  <c r="M210" i="1"/>
  <c r="P210" i="1"/>
  <c r="S210" i="1"/>
  <c r="U210" i="1"/>
  <c r="W210" i="1"/>
  <c r="X210" i="1"/>
  <c r="Y210" i="1"/>
  <c r="Z210" i="1"/>
  <c r="AA210" i="1"/>
  <c r="AB210" i="1"/>
  <c r="AE210" i="1"/>
  <c r="AF210" i="1"/>
  <c r="AG210" i="1"/>
  <c r="AI210" i="1"/>
  <c r="AJ210" i="1"/>
  <c r="AK210" i="1"/>
  <c r="M211" i="1"/>
  <c r="P211" i="1"/>
  <c r="S211" i="1"/>
  <c r="U211" i="1"/>
  <c r="W211" i="1"/>
  <c r="X211" i="1"/>
  <c r="Y211" i="1"/>
  <c r="Z211" i="1"/>
  <c r="AA211" i="1"/>
  <c r="AB211" i="1"/>
  <c r="AE211" i="1"/>
  <c r="AF211" i="1"/>
  <c r="AG211" i="1"/>
  <c r="AI211" i="1"/>
  <c r="AJ211" i="1"/>
  <c r="AK211" i="1"/>
  <c r="M212" i="1"/>
  <c r="P212" i="1"/>
  <c r="S212" i="1"/>
  <c r="U212" i="1"/>
  <c r="W212" i="1"/>
  <c r="X212" i="1"/>
  <c r="Y212" i="1"/>
  <c r="Z212" i="1"/>
  <c r="AA212" i="1"/>
  <c r="AB212" i="1"/>
  <c r="AE212" i="1"/>
  <c r="AF212" i="1"/>
  <c r="AG212" i="1"/>
  <c r="AI212" i="1"/>
  <c r="AJ212" i="1"/>
  <c r="AK212" i="1"/>
  <c r="P160" i="1"/>
  <c r="S160" i="1"/>
  <c r="U160" i="1"/>
  <c r="W160" i="1"/>
  <c r="X160" i="1"/>
  <c r="Y160" i="1"/>
  <c r="Z160" i="1"/>
  <c r="AA160" i="1"/>
  <c r="AB160" i="1"/>
  <c r="AE160" i="1"/>
  <c r="AF160" i="1"/>
  <c r="AG160" i="1"/>
  <c r="AI160" i="1"/>
  <c r="AJ160" i="1"/>
  <c r="M161" i="1"/>
  <c r="P161" i="1"/>
  <c r="S161" i="1"/>
  <c r="U161" i="1"/>
  <c r="W161" i="1"/>
  <c r="X161" i="1"/>
  <c r="Y161" i="1"/>
  <c r="Z161" i="1"/>
  <c r="AA161" i="1"/>
  <c r="AB161" i="1"/>
  <c r="AE161" i="1"/>
  <c r="AF161" i="1"/>
  <c r="AG161" i="1"/>
  <c r="AI161" i="1"/>
  <c r="AJ161" i="1"/>
  <c r="AK161" i="1"/>
  <c r="M162" i="1"/>
  <c r="P162" i="1"/>
  <c r="S162" i="1"/>
  <c r="U162" i="1"/>
  <c r="W162" i="1"/>
  <c r="X162" i="1"/>
  <c r="Y162" i="1"/>
  <c r="Z162" i="1"/>
  <c r="AA162" i="1"/>
  <c r="AB162" i="1"/>
  <c r="AE162" i="1"/>
  <c r="AF162" i="1"/>
  <c r="AG162" i="1"/>
  <c r="AI162" i="1"/>
  <c r="AJ162" i="1"/>
  <c r="M163" i="1"/>
  <c r="P163" i="1"/>
  <c r="S163" i="1"/>
  <c r="U163" i="1"/>
  <c r="W163" i="1"/>
  <c r="X163" i="1"/>
  <c r="Y163" i="1"/>
  <c r="Z163" i="1"/>
  <c r="AA163" i="1"/>
  <c r="AB163" i="1"/>
  <c r="AE163" i="1"/>
  <c r="AF163" i="1"/>
  <c r="AG163" i="1"/>
  <c r="AI163" i="1"/>
  <c r="AJ163" i="1"/>
  <c r="M164" i="1"/>
  <c r="P164" i="1"/>
  <c r="S164" i="1"/>
  <c r="U164" i="1"/>
  <c r="W164" i="1"/>
  <c r="X164" i="1"/>
  <c r="Y164" i="1"/>
  <c r="Z164" i="1"/>
  <c r="AA164" i="1"/>
  <c r="AB164" i="1"/>
  <c r="AE164" i="1"/>
  <c r="AF164" i="1"/>
  <c r="AG164" i="1"/>
  <c r="AI164" i="1"/>
  <c r="AJ164" i="1"/>
  <c r="M165" i="1"/>
  <c r="P165" i="1"/>
  <c r="S165" i="1"/>
  <c r="U165" i="1"/>
  <c r="W165" i="1"/>
  <c r="X165" i="1"/>
  <c r="Y165" i="1"/>
  <c r="Z165" i="1"/>
  <c r="AA165" i="1"/>
  <c r="AB165" i="1"/>
  <c r="AE165" i="1"/>
  <c r="AF165" i="1"/>
  <c r="AG165" i="1"/>
  <c r="AI165" i="1"/>
  <c r="AJ165" i="1"/>
  <c r="M166" i="1"/>
  <c r="P166" i="1"/>
  <c r="S166" i="1"/>
  <c r="U166" i="1"/>
  <c r="W166" i="1"/>
  <c r="X166" i="1"/>
  <c r="Y166" i="1"/>
  <c r="Z166" i="1"/>
  <c r="AA166" i="1"/>
  <c r="AB166" i="1"/>
  <c r="AE166" i="1"/>
  <c r="AF166" i="1"/>
  <c r="AG166" i="1"/>
  <c r="AI166" i="1"/>
  <c r="AJ166" i="1"/>
  <c r="M167" i="1"/>
  <c r="P167" i="1"/>
  <c r="S167" i="1"/>
  <c r="U167" i="1"/>
  <c r="W167" i="1"/>
  <c r="X167" i="1"/>
  <c r="Y167" i="1"/>
  <c r="Z167" i="1"/>
  <c r="AA167" i="1"/>
  <c r="AB167" i="1"/>
  <c r="AE167" i="1"/>
  <c r="AF167" i="1"/>
  <c r="AG167" i="1"/>
  <c r="AI167" i="1"/>
  <c r="AJ167" i="1"/>
  <c r="M168" i="1"/>
  <c r="P168" i="1"/>
  <c r="S168" i="1"/>
  <c r="U168" i="1"/>
  <c r="W168" i="1"/>
  <c r="X168" i="1"/>
  <c r="Y168" i="1"/>
  <c r="Z168" i="1"/>
  <c r="AA168" i="1"/>
  <c r="AB168" i="1"/>
  <c r="AE168" i="1"/>
  <c r="AF168" i="1"/>
  <c r="AG168" i="1"/>
  <c r="AI168" i="1"/>
  <c r="AJ168" i="1"/>
  <c r="M169" i="1"/>
  <c r="P169" i="1"/>
  <c r="S169" i="1"/>
  <c r="U169" i="1"/>
  <c r="W169" i="1"/>
  <c r="X169" i="1"/>
  <c r="Y169" i="1"/>
  <c r="Z169" i="1"/>
  <c r="AA169" i="1"/>
  <c r="AB169" i="1"/>
  <c r="AE169" i="1"/>
  <c r="AF169" i="1"/>
  <c r="AG169" i="1"/>
  <c r="AI169" i="1"/>
  <c r="AJ169" i="1"/>
  <c r="M170" i="1"/>
  <c r="P170" i="1"/>
  <c r="S170" i="1"/>
  <c r="U170" i="1"/>
  <c r="W170" i="1"/>
  <c r="X170" i="1"/>
  <c r="Y170" i="1"/>
  <c r="Z170" i="1"/>
  <c r="AA170" i="1"/>
  <c r="AB170" i="1"/>
  <c r="AE170" i="1"/>
  <c r="AF170" i="1"/>
  <c r="AG170" i="1"/>
  <c r="AI170" i="1"/>
  <c r="AJ170" i="1"/>
  <c r="M171" i="1"/>
  <c r="P171" i="1"/>
  <c r="S171" i="1"/>
  <c r="U171" i="1"/>
  <c r="W171" i="1"/>
  <c r="X171" i="1"/>
  <c r="Y171" i="1"/>
  <c r="Z171" i="1"/>
  <c r="AA171" i="1"/>
  <c r="AB171" i="1"/>
  <c r="AE171" i="1"/>
  <c r="AF171" i="1"/>
  <c r="AG171" i="1"/>
  <c r="AI171" i="1"/>
  <c r="AJ171" i="1"/>
  <c r="M172" i="1"/>
  <c r="P172" i="1"/>
  <c r="S172" i="1"/>
  <c r="U172" i="1"/>
  <c r="W172" i="1"/>
  <c r="X172" i="1"/>
  <c r="Y172" i="1"/>
  <c r="Z172" i="1"/>
  <c r="AA172" i="1"/>
  <c r="AB172" i="1"/>
  <c r="AE172" i="1"/>
  <c r="AF172" i="1"/>
  <c r="AG172" i="1"/>
  <c r="AI172" i="1"/>
  <c r="AJ172" i="1"/>
  <c r="M173" i="1"/>
  <c r="P173" i="1"/>
  <c r="S173" i="1"/>
  <c r="U173" i="1"/>
  <c r="W173" i="1"/>
  <c r="X173" i="1"/>
  <c r="Y173" i="1"/>
  <c r="Z173" i="1"/>
  <c r="AA173" i="1"/>
  <c r="AB173" i="1"/>
  <c r="AE173" i="1"/>
  <c r="AF173" i="1"/>
  <c r="AG173" i="1"/>
  <c r="AI173" i="1"/>
  <c r="AJ173" i="1"/>
  <c r="M174" i="1"/>
  <c r="P174" i="1"/>
  <c r="S174" i="1"/>
  <c r="U174" i="1"/>
  <c r="W174" i="1"/>
  <c r="X174" i="1"/>
  <c r="Y174" i="1"/>
  <c r="Z174" i="1"/>
  <c r="AA174" i="1"/>
  <c r="AB174" i="1"/>
  <c r="AE174" i="1"/>
  <c r="AF174" i="1"/>
  <c r="AG174" i="1"/>
  <c r="AI174" i="1"/>
  <c r="AJ174" i="1"/>
  <c r="AK174" i="1"/>
  <c r="M175" i="1"/>
  <c r="P175" i="1"/>
  <c r="S175" i="1"/>
  <c r="U175" i="1"/>
  <c r="W175" i="1"/>
  <c r="X175" i="1"/>
  <c r="Y175" i="1"/>
  <c r="Z175" i="1"/>
  <c r="AA175" i="1"/>
  <c r="AB175" i="1"/>
  <c r="AE175" i="1"/>
  <c r="AF175" i="1"/>
  <c r="AG175" i="1"/>
  <c r="AI175" i="1"/>
  <c r="AJ175" i="1"/>
  <c r="M176" i="1"/>
  <c r="P176" i="1"/>
  <c r="S176" i="1"/>
  <c r="U176" i="1"/>
  <c r="W176" i="1"/>
  <c r="X176" i="1"/>
  <c r="Y176" i="1"/>
  <c r="Z176" i="1"/>
  <c r="AA176" i="1"/>
  <c r="AB176" i="1"/>
  <c r="AE176" i="1"/>
  <c r="AF176" i="1"/>
  <c r="AG176" i="1"/>
  <c r="AI176" i="1"/>
  <c r="AJ176" i="1"/>
  <c r="AK176" i="1"/>
  <c r="M177" i="1"/>
  <c r="P177" i="1"/>
  <c r="S177" i="1"/>
  <c r="U177" i="1"/>
  <c r="W177" i="1"/>
  <c r="X177" i="1"/>
  <c r="Y177" i="1"/>
  <c r="Z177" i="1"/>
  <c r="AA177" i="1"/>
  <c r="AB177" i="1"/>
  <c r="AE177" i="1"/>
  <c r="AF177" i="1"/>
  <c r="AG177" i="1"/>
  <c r="AI177" i="1"/>
  <c r="AJ177" i="1"/>
  <c r="M178" i="1"/>
  <c r="P178" i="1"/>
  <c r="S178" i="1"/>
  <c r="U178" i="1"/>
  <c r="W178" i="1"/>
  <c r="X178" i="1"/>
  <c r="Y178" i="1"/>
  <c r="Z178" i="1"/>
  <c r="AA178" i="1"/>
  <c r="AB178" i="1"/>
  <c r="AE178" i="1"/>
  <c r="AF178" i="1"/>
  <c r="AG178" i="1"/>
  <c r="AI178" i="1"/>
  <c r="AJ178" i="1"/>
  <c r="M179" i="1"/>
  <c r="P179" i="1"/>
  <c r="S179" i="1"/>
  <c r="U179" i="1"/>
  <c r="W179" i="1"/>
  <c r="X179" i="1"/>
  <c r="Y179" i="1"/>
  <c r="Z179" i="1"/>
  <c r="AA179" i="1"/>
  <c r="AB179" i="1"/>
  <c r="AE179" i="1"/>
  <c r="AF179" i="1"/>
  <c r="AG179" i="1"/>
  <c r="AI179" i="1"/>
  <c r="AJ179" i="1"/>
  <c r="M180" i="1"/>
  <c r="P180" i="1"/>
  <c r="S180" i="1"/>
  <c r="U180" i="1"/>
  <c r="W180" i="1"/>
  <c r="X180" i="1"/>
  <c r="Y180" i="1"/>
  <c r="Z180" i="1"/>
  <c r="AA180" i="1"/>
  <c r="AB180" i="1"/>
  <c r="AE180" i="1"/>
  <c r="AF180" i="1"/>
  <c r="AG180" i="1"/>
  <c r="AI180" i="1"/>
  <c r="AJ180" i="1"/>
  <c r="AK180" i="1"/>
  <c r="M181" i="1"/>
  <c r="P181" i="1"/>
  <c r="S181" i="1"/>
  <c r="U181" i="1"/>
  <c r="W181" i="1"/>
  <c r="X181" i="1"/>
  <c r="Y181" i="1"/>
  <c r="Z181" i="1"/>
  <c r="AA181" i="1"/>
  <c r="AB181" i="1"/>
  <c r="AE181" i="1"/>
  <c r="AF181" i="1"/>
  <c r="AG181" i="1"/>
  <c r="AI181" i="1"/>
  <c r="AJ181" i="1"/>
  <c r="M182" i="1"/>
  <c r="P182" i="1"/>
  <c r="S182" i="1"/>
  <c r="U182" i="1"/>
  <c r="W182" i="1"/>
  <c r="X182" i="1"/>
  <c r="Y182" i="1"/>
  <c r="Z182" i="1"/>
  <c r="AA182" i="1"/>
  <c r="AB182" i="1"/>
  <c r="AE182" i="1"/>
  <c r="AF182" i="1"/>
  <c r="AG182" i="1"/>
  <c r="AI182" i="1"/>
  <c r="AJ182" i="1"/>
  <c r="M183" i="1"/>
  <c r="P183" i="1"/>
  <c r="S183" i="1"/>
  <c r="U183" i="1"/>
  <c r="W183" i="1"/>
  <c r="X183" i="1"/>
  <c r="Y183" i="1"/>
  <c r="Z183" i="1"/>
  <c r="AA183" i="1"/>
  <c r="AB183" i="1"/>
  <c r="AE183" i="1"/>
  <c r="AF183" i="1"/>
  <c r="AG183" i="1"/>
  <c r="AI183" i="1"/>
  <c r="AJ183" i="1"/>
  <c r="M184" i="1"/>
  <c r="P184" i="1"/>
  <c r="S184" i="1"/>
  <c r="U184" i="1"/>
  <c r="W184" i="1"/>
  <c r="X184" i="1"/>
  <c r="Y184" i="1"/>
  <c r="Z184" i="1"/>
  <c r="AA184" i="1"/>
  <c r="AB184" i="1"/>
  <c r="AE184" i="1"/>
  <c r="AF184" i="1"/>
  <c r="AG184" i="1"/>
  <c r="AI184" i="1"/>
  <c r="AJ184" i="1"/>
  <c r="M185" i="1"/>
  <c r="P185" i="1"/>
  <c r="S185" i="1"/>
  <c r="U185" i="1"/>
  <c r="W185" i="1"/>
  <c r="X185" i="1"/>
  <c r="Y185" i="1"/>
  <c r="Z185" i="1"/>
  <c r="AA185" i="1"/>
  <c r="AB185" i="1"/>
  <c r="AE185" i="1"/>
  <c r="AF185" i="1"/>
  <c r="AG185" i="1"/>
  <c r="AI185" i="1"/>
  <c r="AJ185" i="1"/>
  <c r="M186" i="1"/>
  <c r="P186" i="1"/>
  <c r="S186" i="1"/>
  <c r="U186" i="1"/>
  <c r="W186" i="1"/>
  <c r="X186" i="1"/>
  <c r="Y186" i="1"/>
  <c r="Z186" i="1"/>
  <c r="AA186" i="1"/>
  <c r="AB186" i="1"/>
  <c r="AE186" i="1"/>
  <c r="AF186" i="1"/>
  <c r="AG186" i="1"/>
  <c r="AI186" i="1"/>
  <c r="AJ186" i="1"/>
  <c r="M187" i="1"/>
  <c r="P187" i="1"/>
  <c r="S187" i="1"/>
  <c r="U187" i="1"/>
  <c r="W187" i="1"/>
  <c r="X187" i="1"/>
  <c r="Y187" i="1"/>
  <c r="Z187" i="1"/>
  <c r="AA187" i="1"/>
  <c r="AB187" i="1"/>
  <c r="AE187" i="1"/>
  <c r="AF187" i="1"/>
  <c r="AG187" i="1"/>
  <c r="AI187" i="1"/>
  <c r="AJ187" i="1"/>
  <c r="M188" i="1"/>
  <c r="P188" i="1"/>
  <c r="S188" i="1"/>
  <c r="U188" i="1"/>
  <c r="W188" i="1"/>
  <c r="X188" i="1"/>
  <c r="Y188" i="1"/>
  <c r="Z188" i="1"/>
  <c r="AA188" i="1"/>
  <c r="AB188" i="1"/>
  <c r="AE188" i="1"/>
  <c r="AF188" i="1"/>
  <c r="AG188" i="1"/>
  <c r="AI188" i="1"/>
  <c r="AJ188" i="1"/>
  <c r="M189" i="1"/>
  <c r="P189" i="1"/>
  <c r="S189" i="1"/>
  <c r="U189" i="1"/>
  <c r="W189" i="1"/>
  <c r="X189" i="1"/>
  <c r="Y189" i="1"/>
  <c r="Z189" i="1"/>
  <c r="AA189" i="1"/>
  <c r="AB189" i="1"/>
  <c r="AE189" i="1"/>
  <c r="AF189" i="1"/>
  <c r="AG189" i="1"/>
  <c r="AI189" i="1"/>
  <c r="AJ189" i="1"/>
  <c r="M190" i="1"/>
  <c r="P190" i="1"/>
  <c r="S190" i="1"/>
  <c r="U190" i="1"/>
  <c r="W190" i="1"/>
  <c r="X190" i="1"/>
  <c r="Y190" i="1"/>
  <c r="Z190" i="1"/>
  <c r="AA190" i="1"/>
  <c r="AB190" i="1"/>
  <c r="AE190" i="1"/>
  <c r="AF190" i="1"/>
  <c r="AG190" i="1"/>
  <c r="AI190" i="1"/>
  <c r="AJ190" i="1"/>
  <c r="M191" i="1"/>
  <c r="P191" i="1"/>
  <c r="S191" i="1"/>
  <c r="U191" i="1"/>
  <c r="W191" i="1"/>
  <c r="X191" i="1"/>
  <c r="Y191" i="1"/>
  <c r="Z191" i="1"/>
  <c r="AA191" i="1"/>
  <c r="AB191" i="1"/>
  <c r="AE191" i="1"/>
  <c r="AF191" i="1"/>
  <c r="AG191" i="1"/>
  <c r="AI191" i="1"/>
  <c r="AJ191" i="1"/>
  <c r="M192" i="1"/>
  <c r="P192" i="1"/>
  <c r="S192" i="1"/>
  <c r="U192" i="1"/>
  <c r="W192" i="1"/>
  <c r="X192" i="1"/>
  <c r="Y192" i="1"/>
  <c r="Z192" i="1"/>
  <c r="AA192" i="1"/>
  <c r="AB192" i="1"/>
  <c r="AE192" i="1"/>
  <c r="AF192" i="1"/>
  <c r="AG192" i="1"/>
  <c r="AI192" i="1"/>
  <c r="AJ192" i="1"/>
  <c r="M193" i="1"/>
  <c r="P193" i="1"/>
  <c r="S193" i="1"/>
  <c r="U193" i="1"/>
  <c r="W193" i="1"/>
  <c r="X193" i="1"/>
  <c r="Y193" i="1"/>
  <c r="Z193" i="1"/>
  <c r="AA193" i="1"/>
  <c r="AB193" i="1"/>
  <c r="AE193" i="1"/>
  <c r="AF193" i="1"/>
  <c r="AG193" i="1"/>
  <c r="AI193" i="1"/>
  <c r="AJ193" i="1"/>
  <c r="M194" i="1"/>
  <c r="P194" i="1"/>
  <c r="S194" i="1"/>
  <c r="U194" i="1"/>
  <c r="W194" i="1"/>
  <c r="X194" i="1"/>
  <c r="Y194" i="1"/>
  <c r="Z194" i="1"/>
  <c r="AA194" i="1"/>
  <c r="AB194" i="1"/>
  <c r="AE194" i="1"/>
  <c r="AF194" i="1"/>
  <c r="AG194" i="1"/>
  <c r="AI194" i="1"/>
  <c r="AJ194" i="1"/>
  <c r="M195" i="1"/>
  <c r="P195" i="1"/>
  <c r="S195" i="1"/>
  <c r="U195" i="1"/>
  <c r="W195" i="1"/>
  <c r="X195" i="1"/>
  <c r="Y195" i="1"/>
  <c r="Z195" i="1"/>
  <c r="AA195" i="1"/>
  <c r="AB195" i="1"/>
  <c r="AE195" i="1"/>
  <c r="AF195" i="1"/>
  <c r="AG195" i="1"/>
  <c r="AI195" i="1"/>
  <c r="AJ195" i="1"/>
  <c r="M196" i="1"/>
  <c r="P196" i="1"/>
  <c r="S196" i="1"/>
  <c r="U196" i="1"/>
  <c r="W196" i="1"/>
  <c r="X196" i="1"/>
  <c r="Y196" i="1"/>
  <c r="Z196" i="1"/>
  <c r="AA196" i="1"/>
  <c r="AB196" i="1"/>
  <c r="AE196" i="1"/>
  <c r="AF196" i="1"/>
  <c r="AG196" i="1"/>
  <c r="AI196" i="1"/>
  <c r="AJ196" i="1"/>
  <c r="M197" i="1"/>
  <c r="P197" i="1"/>
  <c r="S197" i="1"/>
  <c r="U197" i="1"/>
  <c r="W197" i="1"/>
  <c r="X197" i="1"/>
  <c r="Y197" i="1"/>
  <c r="Z197" i="1"/>
  <c r="AA197" i="1"/>
  <c r="AB197" i="1"/>
  <c r="AE197" i="1"/>
  <c r="AF197" i="1"/>
  <c r="AG197" i="1"/>
  <c r="AI197" i="1"/>
  <c r="AJ197" i="1"/>
  <c r="M198" i="1"/>
  <c r="P198" i="1"/>
  <c r="S198" i="1"/>
  <c r="U198" i="1"/>
  <c r="W198" i="1"/>
  <c r="X198" i="1"/>
  <c r="Y198" i="1"/>
  <c r="Z198" i="1"/>
  <c r="AA198" i="1"/>
  <c r="AB198" i="1"/>
  <c r="AE198" i="1"/>
  <c r="AF198" i="1"/>
  <c r="AG198" i="1"/>
  <c r="AI198" i="1"/>
  <c r="AJ198" i="1"/>
  <c r="AK198" i="1"/>
  <c r="M220" i="1"/>
  <c r="P220" i="1"/>
  <c r="S220" i="1"/>
  <c r="U220" i="1"/>
  <c r="W220" i="1"/>
  <c r="X220" i="1"/>
  <c r="Y220" i="1"/>
  <c r="Z220" i="1"/>
  <c r="AA220" i="1"/>
  <c r="AB220" i="1"/>
  <c r="AE220" i="1"/>
  <c r="AF220" i="1"/>
  <c r="AG220" i="1"/>
  <c r="AI220" i="1"/>
  <c r="AJ220" i="1"/>
  <c r="AK220" i="1"/>
  <c r="M221" i="1"/>
  <c r="P221" i="1"/>
  <c r="S221" i="1"/>
  <c r="U221" i="1"/>
  <c r="W221" i="1"/>
  <c r="X221" i="1"/>
  <c r="Y221" i="1"/>
  <c r="Z221" i="1"/>
  <c r="AA221" i="1"/>
  <c r="AB221" i="1"/>
  <c r="AE221" i="1"/>
  <c r="AF221" i="1"/>
  <c r="AG221" i="1"/>
  <c r="AI221" i="1"/>
  <c r="AJ221" i="1"/>
  <c r="AK221" i="1"/>
  <c r="M222" i="1"/>
  <c r="P222" i="1"/>
  <c r="S222" i="1"/>
  <c r="U222" i="1"/>
  <c r="W222" i="1"/>
  <c r="X222" i="1"/>
  <c r="Y222" i="1"/>
  <c r="Z222" i="1"/>
  <c r="AA222" i="1"/>
  <c r="AB222" i="1"/>
  <c r="AE222" i="1"/>
  <c r="AF222" i="1"/>
  <c r="AG222" i="1"/>
  <c r="AI222" i="1"/>
  <c r="AJ222" i="1"/>
  <c r="AK222" i="1"/>
  <c r="M223" i="1"/>
  <c r="P223" i="1"/>
  <c r="S223" i="1"/>
  <c r="U223" i="1"/>
  <c r="W223" i="1"/>
  <c r="X223" i="1"/>
  <c r="Y223" i="1"/>
  <c r="Z223" i="1"/>
  <c r="AA223" i="1"/>
  <c r="AB223" i="1"/>
  <c r="AE223" i="1"/>
  <c r="AF223" i="1"/>
  <c r="AG223" i="1"/>
  <c r="AI223" i="1"/>
  <c r="AJ223" i="1"/>
  <c r="AK223" i="1"/>
  <c r="M224" i="1"/>
  <c r="P224" i="1"/>
  <c r="S224" i="1"/>
  <c r="U224" i="1"/>
  <c r="W224" i="1"/>
  <c r="X224" i="1"/>
  <c r="Y224" i="1"/>
  <c r="Z224" i="1"/>
  <c r="AA224" i="1"/>
  <c r="AB224" i="1"/>
  <c r="AE224" i="1"/>
  <c r="AF224" i="1"/>
  <c r="AG224" i="1"/>
  <c r="AI224" i="1"/>
  <c r="AJ224" i="1"/>
  <c r="AK224" i="1"/>
  <c r="M225" i="1"/>
  <c r="P225" i="1"/>
  <c r="S225" i="1"/>
  <c r="U225" i="1"/>
  <c r="W225" i="1"/>
  <c r="X225" i="1"/>
  <c r="Y225" i="1"/>
  <c r="Z225" i="1"/>
  <c r="AA225" i="1"/>
  <c r="AB225" i="1"/>
  <c r="AE225" i="1"/>
  <c r="AF225" i="1"/>
  <c r="AG225" i="1"/>
  <c r="AI225" i="1"/>
  <c r="AJ225" i="1"/>
  <c r="AK225" i="1"/>
  <c r="M226" i="1"/>
  <c r="P226" i="1"/>
  <c r="S226" i="1"/>
  <c r="U226" i="1"/>
  <c r="W226" i="1"/>
  <c r="X226" i="1"/>
  <c r="Y226" i="1"/>
  <c r="Z226" i="1"/>
  <c r="AA226" i="1"/>
  <c r="AB226" i="1"/>
  <c r="AE226" i="1"/>
  <c r="AF226" i="1"/>
  <c r="AG226" i="1"/>
  <c r="AI226" i="1"/>
  <c r="AJ226" i="1"/>
  <c r="AK226" i="1"/>
  <c r="M227" i="1"/>
  <c r="P227" i="1"/>
  <c r="S227" i="1"/>
  <c r="U227" i="1"/>
  <c r="W227" i="1"/>
  <c r="X227" i="1"/>
  <c r="Y227" i="1"/>
  <c r="Z227" i="1"/>
  <c r="AA227" i="1"/>
  <c r="AB227" i="1"/>
  <c r="AE227" i="1"/>
  <c r="AF227" i="1"/>
  <c r="AG227" i="1"/>
  <c r="AI227" i="1"/>
  <c r="AJ227" i="1"/>
  <c r="AK227" i="1"/>
  <c r="M228" i="1"/>
  <c r="P228" i="1"/>
  <c r="S228" i="1"/>
  <c r="U228" i="1"/>
  <c r="W228" i="1"/>
  <c r="X228" i="1"/>
  <c r="Y228" i="1"/>
  <c r="Z228" i="1"/>
  <c r="AA228" i="1"/>
  <c r="AB228" i="1"/>
  <c r="AE228" i="1"/>
  <c r="AF228" i="1"/>
  <c r="AG228" i="1"/>
  <c r="AI228" i="1"/>
  <c r="AJ228" i="1"/>
  <c r="AK228" i="1"/>
  <c r="M229" i="1"/>
  <c r="P229" i="1"/>
  <c r="S229" i="1"/>
  <c r="U229" i="1"/>
  <c r="W229" i="1"/>
  <c r="X229" i="1"/>
  <c r="Y229" i="1"/>
  <c r="Z229" i="1"/>
  <c r="AA229" i="1"/>
  <c r="AB229" i="1"/>
  <c r="AE229" i="1"/>
  <c r="AF229" i="1"/>
  <c r="AG229" i="1"/>
  <c r="AI229" i="1"/>
  <c r="AJ229" i="1"/>
  <c r="AK229" i="1"/>
  <c r="M230" i="1"/>
  <c r="P230" i="1"/>
  <c r="S230" i="1"/>
  <c r="U230" i="1"/>
  <c r="W230" i="1"/>
  <c r="X230" i="1"/>
  <c r="Y230" i="1"/>
  <c r="Z230" i="1"/>
  <c r="AA230" i="1"/>
  <c r="AB230" i="1"/>
  <c r="AE230" i="1"/>
  <c r="AF230" i="1"/>
  <c r="AG230" i="1"/>
  <c r="AI230" i="1"/>
  <c r="AJ230" i="1"/>
  <c r="AK230" i="1"/>
  <c r="M231" i="1"/>
  <c r="P231" i="1"/>
  <c r="S231" i="1"/>
  <c r="U231" i="1"/>
  <c r="W231" i="1"/>
  <c r="X231" i="1"/>
  <c r="Y231" i="1"/>
  <c r="Z231" i="1"/>
  <c r="AA231" i="1"/>
  <c r="AB231" i="1"/>
  <c r="AE231" i="1"/>
  <c r="AF231" i="1"/>
  <c r="AG231" i="1"/>
  <c r="AI231" i="1"/>
  <c r="AJ231" i="1"/>
  <c r="AK231" i="1"/>
  <c r="M232" i="1"/>
  <c r="P232" i="1"/>
  <c r="S232" i="1"/>
  <c r="U232" i="1"/>
  <c r="W232" i="1"/>
  <c r="X232" i="1"/>
  <c r="Y232" i="1"/>
  <c r="Z232" i="1"/>
  <c r="AA232" i="1"/>
  <c r="AB232" i="1"/>
  <c r="AE232" i="1"/>
  <c r="AF232" i="1"/>
  <c r="AG232" i="1"/>
  <c r="AI232" i="1"/>
  <c r="AJ232" i="1"/>
  <c r="AK232" i="1"/>
  <c r="M233" i="1"/>
  <c r="P233" i="1"/>
  <c r="S233" i="1"/>
  <c r="U233" i="1"/>
  <c r="W233" i="1"/>
  <c r="X233" i="1"/>
  <c r="Y233" i="1"/>
  <c r="Z233" i="1"/>
  <c r="AA233" i="1"/>
  <c r="AB233" i="1"/>
  <c r="AE233" i="1"/>
  <c r="AF233" i="1"/>
  <c r="AG233" i="1"/>
  <c r="AI233" i="1"/>
  <c r="AJ233" i="1"/>
  <c r="AK233" i="1"/>
  <c r="M234" i="1"/>
  <c r="P234" i="1"/>
  <c r="S234" i="1"/>
  <c r="U234" i="1"/>
  <c r="W234" i="1"/>
  <c r="X234" i="1"/>
  <c r="Y234" i="1"/>
  <c r="Z234" i="1"/>
  <c r="AA234" i="1"/>
  <c r="AB234" i="1"/>
  <c r="AE234" i="1"/>
  <c r="AF234" i="1"/>
  <c r="AG234" i="1"/>
  <c r="AI234" i="1"/>
  <c r="AJ234" i="1"/>
  <c r="AK234" i="1"/>
  <c r="M235" i="1"/>
  <c r="P235" i="1"/>
  <c r="S235" i="1"/>
  <c r="U235" i="1"/>
  <c r="W235" i="1"/>
  <c r="X235" i="1"/>
  <c r="Y235" i="1"/>
  <c r="Z235" i="1"/>
  <c r="AA235" i="1"/>
  <c r="AB235" i="1"/>
  <c r="AE235" i="1"/>
  <c r="AF235" i="1"/>
  <c r="AG235" i="1"/>
  <c r="AI235" i="1"/>
  <c r="AJ235" i="1"/>
  <c r="AK235" i="1"/>
  <c r="M236" i="1"/>
  <c r="P236" i="1"/>
  <c r="S236" i="1"/>
  <c r="U236" i="1"/>
  <c r="W236" i="1"/>
  <c r="X236" i="1"/>
  <c r="Y236" i="1"/>
  <c r="Z236" i="1"/>
  <c r="AA236" i="1"/>
  <c r="AB236" i="1"/>
  <c r="AE236" i="1"/>
  <c r="AF236" i="1"/>
  <c r="AG236" i="1"/>
  <c r="AI236" i="1"/>
  <c r="AJ236" i="1"/>
  <c r="AK236" i="1"/>
  <c r="M237" i="1"/>
  <c r="P237" i="1"/>
  <c r="S237" i="1"/>
  <c r="U237" i="1"/>
  <c r="W237" i="1"/>
  <c r="X237" i="1"/>
  <c r="Y237" i="1"/>
  <c r="Z237" i="1"/>
  <c r="AA237" i="1"/>
  <c r="AB237" i="1"/>
  <c r="AE237" i="1"/>
  <c r="AF237" i="1"/>
  <c r="AG237" i="1"/>
  <c r="AI237" i="1"/>
  <c r="AJ237" i="1"/>
  <c r="AK237" i="1"/>
  <c r="M238" i="1"/>
  <c r="P238" i="1"/>
  <c r="S238" i="1"/>
  <c r="U238" i="1"/>
  <c r="W238" i="1"/>
  <c r="X238" i="1"/>
  <c r="Y238" i="1"/>
  <c r="Z238" i="1"/>
  <c r="AA238" i="1"/>
  <c r="AB238" i="1"/>
  <c r="AE238" i="1"/>
  <c r="AF238" i="1"/>
  <c r="AG238" i="1"/>
  <c r="AI238" i="1"/>
  <c r="AJ238" i="1"/>
  <c r="AK238" i="1"/>
  <c r="M239" i="1"/>
  <c r="P239" i="1"/>
  <c r="S239" i="1"/>
  <c r="U239" i="1"/>
  <c r="W239" i="1"/>
  <c r="X239" i="1"/>
  <c r="Y239" i="1"/>
  <c r="Z239" i="1"/>
  <c r="AA239" i="1"/>
  <c r="AB239" i="1"/>
  <c r="AE239" i="1"/>
  <c r="AF239" i="1"/>
  <c r="AG239" i="1"/>
  <c r="AI239" i="1"/>
  <c r="AJ239" i="1"/>
  <c r="AK239" i="1"/>
  <c r="M240" i="1"/>
  <c r="P240" i="1"/>
  <c r="S240" i="1"/>
  <c r="U240" i="1"/>
  <c r="W240" i="1"/>
  <c r="X240" i="1"/>
  <c r="Y240" i="1"/>
  <c r="Z240" i="1"/>
  <c r="AA240" i="1"/>
  <c r="AB240" i="1"/>
  <c r="AE240" i="1"/>
  <c r="AF240" i="1"/>
  <c r="AG240" i="1"/>
  <c r="AI240" i="1"/>
  <c r="AJ240" i="1"/>
  <c r="AK240" i="1"/>
  <c r="M241" i="1"/>
  <c r="P241" i="1"/>
  <c r="S241" i="1"/>
  <c r="U241" i="1"/>
  <c r="W241" i="1"/>
  <c r="X241" i="1"/>
  <c r="Y241" i="1"/>
  <c r="Z241" i="1"/>
  <c r="AA241" i="1"/>
  <c r="AB241" i="1"/>
  <c r="AE241" i="1"/>
  <c r="AF241" i="1"/>
  <c r="AG241" i="1"/>
  <c r="AI241" i="1"/>
  <c r="AJ241" i="1"/>
  <c r="AK241" i="1"/>
  <c r="M242" i="1"/>
  <c r="P242" i="1"/>
  <c r="S242" i="1"/>
  <c r="U242" i="1"/>
  <c r="W242" i="1"/>
  <c r="X242" i="1"/>
  <c r="Y242" i="1"/>
  <c r="Z242" i="1"/>
  <c r="AA242" i="1"/>
  <c r="AB242" i="1"/>
  <c r="AE242" i="1"/>
  <c r="AF242" i="1"/>
  <c r="AG242" i="1"/>
  <c r="AI242" i="1"/>
  <c r="AJ242" i="1"/>
  <c r="AK242" i="1"/>
  <c r="M243" i="1"/>
  <c r="P243" i="1"/>
  <c r="S243" i="1"/>
  <c r="U243" i="1"/>
  <c r="W243" i="1"/>
  <c r="X243" i="1"/>
  <c r="Y243" i="1"/>
  <c r="Z243" i="1"/>
  <c r="AA243" i="1"/>
  <c r="AB243" i="1"/>
  <c r="AE243" i="1"/>
  <c r="AF243" i="1"/>
  <c r="AG243" i="1"/>
  <c r="AI243" i="1"/>
  <c r="AJ243" i="1"/>
  <c r="AK243" i="1"/>
  <c r="M244" i="1"/>
  <c r="P244" i="1"/>
  <c r="S244" i="1"/>
  <c r="U244" i="1"/>
  <c r="W244" i="1"/>
  <c r="X244" i="1"/>
  <c r="Y244" i="1"/>
  <c r="Z244" i="1"/>
  <c r="AA244" i="1"/>
  <c r="AB244" i="1"/>
  <c r="AE244" i="1"/>
  <c r="AF244" i="1"/>
  <c r="AG244" i="1"/>
  <c r="AI244" i="1"/>
  <c r="AJ244" i="1"/>
  <c r="AK244" i="1"/>
  <c r="M245" i="1"/>
  <c r="P245" i="1"/>
  <c r="S245" i="1"/>
  <c r="U245" i="1"/>
  <c r="W245" i="1"/>
  <c r="X245" i="1"/>
  <c r="Y245" i="1"/>
  <c r="Z245" i="1"/>
  <c r="AA245" i="1"/>
  <c r="AB245" i="1"/>
  <c r="AE245" i="1"/>
  <c r="AF245" i="1"/>
  <c r="AG245" i="1"/>
  <c r="AI245" i="1"/>
  <c r="AJ245" i="1"/>
  <c r="AK245" i="1"/>
  <c r="M246" i="1"/>
  <c r="P246" i="1"/>
  <c r="S246" i="1"/>
  <c r="U246" i="1"/>
  <c r="W246" i="1"/>
  <c r="X246" i="1"/>
  <c r="Y246" i="1"/>
  <c r="Z246" i="1"/>
  <c r="AA246" i="1"/>
  <c r="AB246" i="1"/>
  <c r="AE246" i="1"/>
  <c r="AF246" i="1"/>
  <c r="AG246" i="1"/>
  <c r="AI246" i="1"/>
  <c r="AJ246" i="1"/>
  <c r="AK246" i="1"/>
  <c r="M247" i="1"/>
  <c r="P247" i="1"/>
  <c r="S247" i="1"/>
  <c r="U247" i="1"/>
  <c r="W247" i="1"/>
  <c r="X247" i="1"/>
  <c r="Y247" i="1"/>
  <c r="Z247" i="1"/>
  <c r="AA247" i="1"/>
  <c r="AB247" i="1"/>
  <c r="AE247" i="1"/>
  <c r="AF247" i="1"/>
  <c r="AG247" i="1"/>
  <c r="AI247" i="1"/>
  <c r="AJ247" i="1"/>
  <c r="AK247" i="1"/>
  <c r="M248" i="1"/>
  <c r="P248" i="1"/>
  <c r="S248" i="1"/>
  <c r="U248" i="1"/>
  <c r="W248" i="1"/>
  <c r="X248" i="1"/>
  <c r="Y248" i="1"/>
  <c r="Z248" i="1"/>
  <c r="AA248" i="1"/>
  <c r="AB248" i="1"/>
  <c r="AE248" i="1"/>
  <c r="AF248" i="1"/>
  <c r="AG248" i="1"/>
  <c r="AI248" i="1"/>
  <c r="AJ248" i="1"/>
  <c r="AK248" i="1"/>
  <c r="M249" i="1"/>
  <c r="P249" i="1"/>
  <c r="S249" i="1"/>
  <c r="U249" i="1"/>
  <c r="W249" i="1"/>
  <c r="X249" i="1"/>
  <c r="Y249" i="1"/>
  <c r="Z249" i="1"/>
  <c r="AA249" i="1"/>
  <c r="AB249" i="1"/>
  <c r="AE249" i="1"/>
  <c r="AF249" i="1"/>
  <c r="AG249" i="1"/>
  <c r="AI249" i="1"/>
  <c r="AJ249" i="1"/>
  <c r="AK249" i="1"/>
  <c r="M250" i="1"/>
  <c r="P250" i="1"/>
  <c r="S250" i="1"/>
  <c r="U250" i="1"/>
  <c r="W250" i="1"/>
  <c r="X250" i="1"/>
  <c r="Y250" i="1"/>
  <c r="Z250" i="1"/>
  <c r="AA250" i="1"/>
  <c r="AB250" i="1"/>
  <c r="AE250" i="1"/>
  <c r="AF250" i="1"/>
  <c r="AG250" i="1"/>
  <c r="AI250" i="1"/>
  <c r="AJ250" i="1"/>
  <c r="AK250" i="1"/>
  <c r="M251" i="1"/>
  <c r="P251" i="1"/>
  <c r="S251" i="1"/>
  <c r="U251" i="1"/>
  <c r="W251" i="1"/>
  <c r="X251" i="1"/>
  <c r="Y251" i="1"/>
  <c r="Z251" i="1"/>
  <c r="AA251" i="1"/>
  <c r="AB251" i="1"/>
  <c r="AE251" i="1"/>
  <c r="AF251" i="1"/>
  <c r="AG251" i="1"/>
  <c r="AI251" i="1"/>
  <c r="AJ251" i="1"/>
  <c r="AK251" i="1"/>
  <c r="M252" i="1"/>
  <c r="P252" i="1"/>
  <c r="S252" i="1"/>
  <c r="U252" i="1"/>
  <c r="W252" i="1"/>
  <c r="X252" i="1"/>
  <c r="Y252" i="1"/>
  <c r="Z252" i="1"/>
  <c r="AA252" i="1"/>
  <c r="AB252" i="1"/>
  <c r="AE252" i="1"/>
  <c r="AF252" i="1"/>
  <c r="AG252" i="1"/>
  <c r="AI252" i="1"/>
  <c r="AJ252" i="1"/>
  <c r="AK252" i="1"/>
  <c r="M253" i="1"/>
  <c r="P253" i="1"/>
  <c r="S253" i="1"/>
  <c r="U253" i="1"/>
  <c r="W253" i="1"/>
  <c r="X253" i="1"/>
  <c r="Y253" i="1"/>
  <c r="Z253" i="1"/>
  <c r="AA253" i="1"/>
  <c r="AB253" i="1"/>
  <c r="AE253" i="1"/>
  <c r="AF253" i="1"/>
  <c r="AG253" i="1"/>
  <c r="AI253" i="1"/>
  <c r="AJ253" i="1"/>
  <c r="AK253" i="1"/>
  <c r="M254" i="1"/>
  <c r="P254" i="1"/>
  <c r="S254" i="1"/>
  <c r="U254" i="1"/>
  <c r="W254" i="1"/>
  <c r="X254" i="1"/>
  <c r="Y254" i="1"/>
  <c r="Z254" i="1"/>
  <c r="AA254" i="1"/>
  <c r="AB254" i="1"/>
  <c r="AE254" i="1"/>
  <c r="AF254" i="1"/>
  <c r="AG254" i="1"/>
  <c r="AI254" i="1"/>
  <c r="AJ254" i="1"/>
  <c r="AK254" i="1"/>
  <c r="M255" i="1"/>
  <c r="P255" i="1"/>
  <c r="S255" i="1"/>
  <c r="U255" i="1"/>
  <c r="W255" i="1"/>
  <c r="X255" i="1"/>
  <c r="Y255" i="1"/>
  <c r="Z255" i="1"/>
  <c r="AA255" i="1"/>
  <c r="AB255" i="1"/>
  <c r="AE255" i="1"/>
  <c r="AF255" i="1"/>
  <c r="AG255" i="1"/>
  <c r="AI255" i="1"/>
  <c r="AJ255" i="1"/>
  <c r="AK255" i="1"/>
  <c r="M256" i="1"/>
  <c r="P256" i="1"/>
  <c r="S256" i="1"/>
  <c r="U256" i="1"/>
  <c r="W256" i="1"/>
  <c r="X256" i="1"/>
  <c r="Y256" i="1"/>
  <c r="Z256" i="1"/>
  <c r="AA256" i="1"/>
  <c r="AB256" i="1"/>
  <c r="AE256" i="1"/>
  <c r="AF256" i="1"/>
  <c r="AG256" i="1"/>
  <c r="AI256" i="1"/>
  <c r="AJ256" i="1"/>
  <c r="AK256" i="1"/>
  <c r="M257" i="1"/>
  <c r="P257" i="1"/>
  <c r="S257" i="1"/>
  <c r="U257" i="1"/>
  <c r="W257" i="1"/>
  <c r="X257" i="1"/>
  <c r="Y257" i="1"/>
  <c r="Z257" i="1"/>
  <c r="AA257" i="1"/>
  <c r="AB257" i="1"/>
  <c r="AE257" i="1"/>
  <c r="AF257" i="1"/>
  <c r="AG257" i="1"/>
  <c r="AI257" i="1"/>
  <c r="AJ257" i="1"/>
  <c r="AK257" i="1"/>
  <c r="M258" i="1"/>
  <c r="P258" i="1"/>
  <c r="S258" i="1"/>
  <c r="U258" i="1"/>
  <c r="W258" i="1"/>
  <c r="X258" i="1"/>
  <c r="Y258" i="1"/>
  <c r="Z258" i="1"/>
  <c r="AA258" i="1"/>
  <c r="AB258" i="1"/>
  <c r="AE258" i="1"/>
  <c r="AF258" i="1"/>
  <c r="AG258" i="1"/>
  <c r="AI258" i="1"/>
  <c r="AJ258" i="1"/>
  <c r="AK258" i="1"/>
  <c r="M259" i="1"/>
  <c r="P259" i="1"/>
  <c r="S259" i="1"/>
  <c r="U259" i="1"/>
  <c r="W259" i="1"/>
  <c r="X259" i="1"/>
  <c r="Y259" i="1"/>
  <c r="Z259" i="1"/>
  <c r="AA259" i="1"/>
  <c r="AB259" i="1"/>
  <c r="AE259" i="1"/>
  <c r="AF259" i="1"/>
  <c r="AG259" i="1"/>
  <c r="AI259" i="1"/>
  <c r="AJ259" i="1"/>
  <c r="AK259" i="1"/>
  <c r="M260" i="1"/>
  <c r="P260" i="1"/>
  <c r="S260" i="1"/>
  <c r="U260" i="1"/>
  <c r="W260" i="1"/>
  <c r="X260" i="1"/>
  <c r="Y260" i="1"/>
  <c r="Z260" i="1"/>
  <c r="AA260" i="1"/>
  <c r="AB260" i="1"/>
  <c r="AE260" i="1"/>
  <c r="AF260" i="1"/>
  <c r="AG260" i="1"/>
  <c r="AI260" i="1"/>
  <c r="AJ260" i="1"/>
  <c r="AK260" i="1"/>
  <c r="M261" i="1"/>
  <c r="P261" i="1"/>
  <c r="S261" i="1"/>
  <c r="U261" i="1"/>
  <c r="W261" i="1"/>
  <c r="X261" i="1"/>
  <c r="Y261" i="1"/>
  <c r="Z261" i="1"/>
  <c r="AA261" i="1"/>
  <c r="AB261" i="1"/>
  <c r="AE261" i="1"/>
  <c r="AF261" i="1"/>
  <c r="AG261" i="1"/>
  <c r="AI261" i="1"/>
  <c r="AJ261" i="1"/>
  <c r="AK261" i="1"/>
  <c r="M262" i="1"/>
  <c r="P262" i="1"/>
  <c r="S262" i="1"/>
  <c r="U262" i="1"/>
  <c r="W262" i="1"/>
  <c r="X262" i="1"/>
  <c r="Y262" i="1"/>
  <c r="Z262" i="1"/>
  <c r="AA262" i="1"/>
  <c r="AB262" i="1"/>
  <c r="AE262" i="1"/>
  <c r="AF262" i="1"/>
  <c r="AG262" i="1"/>
  <c r="AI262" i="1"/>
  <c r="AJ262" i="1"/>
  <c r="AK262" i="1"/>
  <c r="M263" i="1"/>
  <c r="P263" i="1"/>
  <c r="S263" i="1"/>
  <c r="U263" i="1"/>
  <c r="W263" i="1"/>
  <c r="X263" i="1"/>
  <c r="Y263" i="1"/>
  <c r="Z263" i="1"/>
  <c r="AA263" i="1"/>
  <c r="AB263" i="1"/>
  <c r="AE263" i="1"/>
  <c r="AF263" i="1"/>
  <c r="AG263" i="1"/>
  <c r="AI263" i="1"/>
  <c r="AJ263" i="1"/>
  <c r="AK263" i="1"/>
  <c r="M264" i="1"/>
  <c r="P264" i="1"/>
  <c r="S264" i="1"/>
  <c r="U264" i="1"/>
  <c r="W264" i="1"/>
  <c r="X264" i="1"/>
  <c r="Y264" i="1"/>
  <c r="Z264" i="1"/>
  <c r="AA264" i="1"/>
  <c r="AB264" i="1"/>
  <c r="AE264" i="1"/>
  <c r="AF264" i="1"/>
  <c r="AG264" i="1"/>
  <c r="AI264" i="1"/>
  <c r="AJ264" i="1"/>
  <c r="AK264" i="1"/>
  <c r="M265" i="1"/>
  <c r="P265" i="1"/>
  <c r="S265" i="1"/>
  <c r="U265" i="1"/>
  <c r="W265" i="1"/>
  <c r="X265" i="1"/>
  <c r="Y265" i="1"/>
  <c r="Z265" i="1"/>
  <c r="AA265" i="1"/>
  <c r="AB265" i="1"/>
  <c r="AE265" i="1"/>
  <c r="AF265" i="1"/>
  <c r="AG265" i="1"/>
  <c r="AI265" i="1"/>
  <c r="AJ265" i="1"/>
  <c r="AK265" i="1"/>
  <c r="M266" i="1"/>
  <c r="P266" i="1"/>
  <c r="S266" i="1"/>
  <c r="U266" i="1"/>
  <c r="W266" i="1"/>
  <c r="X266" i="1"/>
  <c r="Y266" i="1"/>
  <c r="Z266" i="1"/>
  <c r="AA266" i="1"/>
  <c r="AB266" i="1"/>
  <c r="AE266" i="1"/>
  <c r="AF266" i="1"/>
  <c r="AG266" i="1"/>
  <c r="AI266" i="1"/>
  <c r="AJ266" i="1"/>
  <c r="AK266" i="1"/>
  <c r="M267" i="1"/>
  <c r="P267" i="1"/>
  <c r="S267" i="1"/>
  <c r="U267" i="1"/>
  <c r="W267" i="1"/>
  <c r="X267" i="1"/>
  <c r="Y267" i="1"/>
  <c r="Z267" i="1"/>
  <c r="AA267" i="1"/>
  <c r="AB267" i="1"/>
  <c r="AE267" i="1"/>
  <c r="AF267" i="1"/>
  <c r="AG267" i="1"/>
  <c r="AI267" i="1"/>
  <c r="AJ267" i="1"/>
  <c r="AK267" i="1"/>
  <c r="M268" i="1"/>
  <c r="P268" i="1"/>
  <c r="S268" i="1"/>
  <c r="U268" i="1"/>
  <c r="W268" i="1"/>
  <c r="X268" i="1"/>
  <c r="Y268" i="1"/>
  <c r="Z268" i="1"/>
  <c r="AA268" i="1"/>
  <c r="AB268" i="1"/>
  <c r="AE268" i="1"/>
  <c r="AF268" i="1"/>
  <c r="AG268" i="1"/>
  <c r="AI268" i="1"/>
  <c r="AJ268" i="1"/>
  <c r="AK268" i="1"/>
  <c r="M269" i="1"/>
  <c r="P269" i="1"/>
  <c r="S269" i="1"/>
  <c r="U269" i="1"/>
  <c r="W269" i="1"/>
  <c r="X269" i="1"/>
  <c r="Y269" i="1"/>
  <c r="Z269" i="1"/>
  <c r="AA269" i="1"/>
  <c r="AB269" i="1"/>
  <c r="AE269" i="1"/>
  <c r="AF269" i="1"/>
  <c r="AG269" i="1"/>
  <c r="AI269" i="1"/>
  <c r="AJ269" i="1"/>
  <c r="AK269" i="1"/>
  <c r="M270" i="1"/>
  <c r="P270" i="1"/>
  <c r="S270" i="1"/>
  <c r="U270" i="1"/>
  <c r="W270" i="1"/>
  <c r="X270" i="1"/>
  <c r="Y270" i="1"/>
  <c r="Z270" i="1"/>
  <c r="AA270" i="1"/>
  <c r="AB270" i="1"/>
  <c r="AE270" i="1"/>
  <c r="AF270" i="1"/>
  <c r="AG270" i="1"/>
  <c r="AI270" i="1"/>
  <c r="AJ270" i="1"/>
  <c r="AK270" i="1"/>
  <c r="M271" i="1"/>
  <c r="P271" i="1"/>
  <c r="S271" i="1"/>
  <c r="U271" i="1"/>
  <c r="W271" i="1"/>
  <c r="X271" i="1"/>
  <c r="Y271" i="1"/>
  <c r="Z271" i="1"/>
  <c r="AA271" i="1"/>
  <c r="AB271" i="1"/>
  <c r="AE271" i="1"/>
  <c r="AF271" i="1"/>
  <c r="AG271" i="1"/>
  <c r="AI271" i="1"/>
  <c r="AJ271" i="1"/>
  <c r="AK271" i="1"/>
  <c r="M272" i="1"/>
  <c r="P272" i="1"/>
  <c r="S272" i="1"/>
  <c r="U272" i="1"/>
  <c r="W272" i="1"/>
  <c r="X272" i="1"/>
  <c r="Y272" i="1"/>
  <c r="Z272" i="1"/>
  <c r="AA272" i="1"/>
  <c r="AB272" i="1"/>
  <c r="AE272" i="1"/>
  <c r="AF272" i="1"/>
  <c r="AG272" i="1"/>
  <c r="AI272" i="1"/>
  <c r="AJ272" i="1"/>
  <c r="AK272" i="1"/>
  <c r="M273" i="1"/>
  <c r="P273" i="1"/>
  <c r="S273" i="1"/>
  <c r="U273" i="1"/>
  <c r="W273" i="1"/>
  <c r="X273" i="1"/>
  <c r="Y273" i="1"/>
  <c r="Z273" i="1"/>
  <c r="AA273" i="1"/>
  <c r="AB273" i="1"/>
  <c r="AE273" i="1"/>
  <c r="AF273" i="1"/>
  <c r="AG273" i="1"/>
  <c r="AI273" i="1"/>
  <c r="AJ273" i="1"/>
  <c r="AK273" i="1"/>
  <c r="M274" i="1"/>
  <c r="P274" i="1"/>
  <c r="S274" i="1"/>
  <c r="U274" i="1"/>
  <c r="W274" i="1"/>
  <c r="X274" i="1"/>
  <c r="Y274" i="1"/>
  <c r="Z274" i="1"/>
  <c r="AA274" i="1"/>
  <c r="AB274" i="1"/>
  <c r="AE274" i="1"/>
  <c r="AF274" i="1"/>
  <c r="AG274" i="1"/>
  <c r="AI274" i="1"/>
  <c r="AJ274" i="1"/>
  <c r="AK274" i="1"/>
  <c r="M275" i="1"/>
  <c r="P275" i="1"/>
  <c r="S275" i="1"/>
  <c r="U275" i="1"/>
  <c r="W275" i="1"/>
  <c r="X275" i="1"/>
  <c r="Y275" i="1"/>
  <c r="Z275" i="1"/>
  <c r="AA275" i="1"/>
  <c r="AB275" i="1"/>
  <c r="AE275" i="1"/>
  <c r="AF275" i="1"/>
  <c r="AG275" i="1"/>
  <c r="AI275" i="1"/>
  <c r="AJ275" i="1"/>
  <c r="AK275" i="1"/>
  <c r="M276" i="1"/>
  <c r="P276" i="1"/>
  <c r="S276" i="1"/>
  <c r="U276" i="1"/>
  <c r="W276" i="1"/>
  <c r="X276" i="1"/>
  <c r="Y276" i="1"/>
  <c r="Z276" i="1"/>
  <c r="AA276" i="1"/>
  <c r="AB276" i="1"/>
  <c r="AE276" i="1"/>
  <c r="AF276" i="1"/>
  <c r="AG276" i="1"/>
  <c r="AI276" i="1"/>
  <c r="AJ276" i="1"/>
  <c r="AK276" i="1"/>
  <c r="M277" i="1"/>
  <c r="P277" i="1"/>
  <c r="S277" i="1"/>
  <c r="U277" i="1"/>
  <c r="W277" i="1"/>
  <c r="X277" i="1"/>
  <c r="Y277" i="1"/>
  <c r="Z277" i="1"/>
  <c r="AA277" i="1"/>
  <c r="AB277" i="1"/>
  <c r="AE277" i="1"/>
  <c r="AF277" i="1"/>
  <c r="AG277" i="1"/>
  <c r="AI277" i="1"/>
  <c r="AJ277" i="1"/>
  <c r="AK277" i="1"/>
  <c r="M278" i="1"/>
  <c r="P278" i="1"/>
  <c r="S278" i="1"/>
  <c r="U278" i="1"/>
  <c r="W278" i="1"/>
  <c r="X278" i="1"/>
  <c r="Y278" i="1"/>
  <c r="Z278" i="1"/>
  <c r="AA278" i="1"/>
  <c r="AB278" i="1"/>
  <c r="AE278" i="1"/>
  <c r="AF278" i="1"/>
  <c r="AG278" i="1"/>
  <c r="AI278" i="1"/>
  <c r="AJ278" i="1"/>
  <c r="AK278" i="1"/>
  <c r="M279" i="1"/>
  <c r="P279" i="1"/>
  <c r="S279" i="1"/>
  <c r="U279" i="1"/>
  <c r="W279" i="1"/>
  <c r="X279" i="1"/>
  <c r="Y279" i="1"/>
  <c r="Z279" i="1"/>
  <c r="AA279" i="1"/>
  <c r="AB279" i="1"/>
  <c r="AE279" i="1"/>
  <c r="AF279" i="1"/>
  <c r="AG279" i="1"/>
  <c r="AI279" i="1"/>
  <c r="AJ279" i="1"/>
  <c r="AK279" i="1"/>
  <c r="M280" i="1"/>
  <c r="P280" i="1"/>
  <c r="S280" i="1"/>
  <c r="U280" i="1"/>
  <c r="W280" i="1"/>
  <c r="X280" i="1"/>
  <c r="Y280" i="1"/>
  <c r="Z280" i="1"/>
  <c r="AA280" i="1"/>
  <c r="AB280" i="1"/>
  <c r="AE280" i="1"/>
  <c r="AF280" i="1"/>
  <c r="AG280" i="1"/>
  <c r="AI280" i="1"/>
  <c r="AJ280" i="1"/>
  <c r="AK280" i="1"/>
  <c r="M281" i="1"/>
  <c r="P281" i="1"/>
  <c r="S281" i="1"/>
  <c r="U281" i="1"/>
  <c r="W281" i="1"/>
  <c r="X281" i="1"/>
  <c r="Y281" i="1"/>
  <c r="Z281" i="1"/>
  <c r="AA281" i="1"/>
  <c r="AB281" i="1"/>
  <c r="AE281" i="1"/>
  <c r="AF281" i="1"/>
  <c r="AG281" i="1"/>
  <c r="AI281" i="1"/>
  <c r="AJ281" i="1"/>
  <c r="AK281" i="1"/>
  <c r="M282" i="1"/>
  <c r="P282" i="1"/>
  <c r="S282" i="1"/>
  <c r="U282" i="1"/>
  <c r="W282" i="1"/>
  <c r="X282" i="1"/>
  <c r="Y282" i="1"/>
  <c r="Z282" i="1"/>
  <c r="AA282" i="1"/>
  <c r="AB282" i="1"/>
  <c r="AE282" i="1"/>
  <c r="AF282" i="1"/>
  <c r="AG282" i="1"/>
  <c r="AI282" i="1"/>
  <c r="AJ282" i="1"/>
  <c r="AK282" i="1"/>
  <c r="M283" i="1"/>
  <c r="P283" i="1"/>
  <c r="S283" i="1"/>
  <c r="U283" i="1"/>
  <c r="W283" i="1"/>
  <c r="X283" i="1"/>
  <c r="Y283" i="1"/>
  <c r="Z283" i="1"/>
  <c r="AA283" i="1"/>
  <c r="AB283" i="1"/>
  <c r="AE283" i="1"/>
  <c r="AF283" i="1"/>
  <c r="AG283" i="1"/>
  <c r="AI283" i="1"/>
  <c r="AJ283" i="1"/>
  <c r="AK283" i="1"/>
  <c r="M284" i="1"/>
  <c r="P284" i="1"/>
  <c r="S284" i="1"/>
  <c r="U284" i="1"/>
  <c r="W284" i="1"/>
  <c r="X284" i="1"/>
  <c r="Y284" i="1"/>
  <c r="Z284" i="1"/>
  <c r="AA284" i="1"/>
  <c r="AB284" i="1"/>
  <c r="AE284" i="1"/>
  <c r="AF284" i="1"/>
  <c r="AG284" i="1"/>
  <c r="AI284" i="1"/>
  <c r="AJ284" i="1"/>
  <c r="AK284" i="1"/>
  <c r="M285" i="1"/>
  <c r="P285" i="1"/>
  <c r="S285" i="1"/>
  <c r="U285" i="1"/>
  <c r="W285" i="1"/>
  <c r="X285" i="1"/>
  <c r="Y285" i="1"/>
  <c r="Z285" i="1"/>
  <c r="AA285" i="1"/>
  <c r="AB285" i="1"/>
  <c r="AE285" i="1"/>
  <c r="AF285" i="1"/>
  <c r="AG285" i="1"/>
  <c r="AI285" i="1"/>
  <c r="AJ285" i="1"/>
  <c r="AK285" i="1"/>
  <c r="M286" i="1"/>
  <c r="P286" i="1"/>
  <c r="S286" i="1"/>
  <c r="U286" i="1"/>
  <c r="W286" i="1"/>
  <c r="X286" i="1"/>
  <c r="Y286" i="1"/>
  <c r="Z286" i="1"/>
  <c r="AA286" i="1"/>
  <c r="AB286" i="1"/>
  <c r="AE286" i="1"/>
  <c r="AF286" i="1"/>
  <c r="AG286" i="1"/>
  <c r="AI286" i="1"/>
  <c r="AJ286" i="1"/>
  <c r="AK286" i="1"/>
  <c r="M287" i="1"/>
  <c r="P287" i="1"/>
  <c r="S287" i="1"/>
  <c r="U287" i="1"/>
  <c r="W287" i="1"/>
  <c r="X287" i="1"/>
  <c r="Y287" i="1"/>
  <c r="Z287" i="1"/>
  <c r="AA287" i="1"/>
  <c r="AB287" i="1"/>
  <c r="AE287" i="1"/>
  <c r="AF287" i="1"/>
  <c r="AG287" i="1"/>
  <c r="AI287" i="1"/>
  <c r="AJ287" i="1"/>
  <c r="AK287" i="1"/>
  <c r="M288" i="1"/>
  <c r="P288" i="1"/>
  <c r="S288" i="1"/>
  <c r="U288" i="1"/>
  <c r="W288" i="1"/>
  <c r="X288" i="1"/>
  <c r="Y288" i="1"/>
  <c r="Z288" i="1"/>
  <c r="AA288" i="1"/>
  <c r="AB288" i="1"/>
  <c r="AE288" i="1"/>
  <c r="AF288" i="1"/>
  <c r="AG288" i="1"/>
  <c r="AI288" i="1"/>
  <c r="AJ288" i="1"/>
  <c r="AK288" i="1"/>
  <c r="M289" i="1"/>
  <c r="P289" i="1"/>
  <c r="S289" i="1"/>
  <c r="U289" i="1"/>
  <c r="W289" i="1"/>
  <c r="X289" i="1"/>
  <c r="Y289" i="1"/>
  <c r="Z289" i="1"/>
  <c r="AA289" i="1"/>
  <c r="AB289" i="1"/>
  <c r="AE289" i="1"/>
  <c r="AF289" i="1"/>
  <c r="AG289" i="1"/>
  <c r="AI289" i="1"/>
  <c r="AJ289" i="1"/>
  <c r="AK289" i="1"/>
  <c r="M290" i="1"/>
  <c r="P290" i="1"/>
  <c r="S290" i="1"/>
  <c r="U290" i="1"/>
  <c r="W290" i="1"/>
  <c r="X290" i="1"/>
  <c r="Y290" i="1"/>
  <c r="Z290" i="1"/>
  <c r="AA290" i="1"/>
  <c r="AB290" i="1"/>
  <c r="AE290" i="1"/>
  <c r="AF290" i="1"/>
  <c r="AG290" i="1"/>
  <c r="AI290" i="1"/>
  <c r="AJ290" i="1"/>
  <c r="AK290" i="1"/>
  <c r="M291" i="1"/>
  <c r="P291" i="1"/>
  <c r="S291" i="1"/>
  <c r="U291" i="1"/>
  <c r="W291" i="1"/>
  <c r="X291" i="1"/>
  <c r="Y291" i="1"/>
  <c r="Z291" i="1"/>
  <c r="AA291" i="1"/>
  <c r="AB291" i="1"/>
  <c r="AE291" i="1"/>
  <c r="AF291" i="1"/>
  <c r="AG291" i="1"/>
  <c r="AI291" i="1"/>
  <c r="AJ291" i="1"/>
  <c r="AK291" i="1"/>
  <c r="M292" i="1"/>
  <c r="P292" i="1"/>
  <c r="S292" i="1"/>
  <c r="U292" i="1"/>
  <c r="W292" i="1"/>
  <c r="X292" i="1"/>
  <c r="Y292" i="1"/>
  <c r="Z292" i="1"/>
  <c r="AA292" i="1"/>
  <c r="AB292" i="1"/>
  <c r="AE292" i="1"/>
  <c r="AF292" i="1"/>
  <c r="AG292" i="1"/>
  <c r="AI292" i="1"/>
  <c r="AJ292" i="1"/>
  <c r="AK292" i="1"/>
  <c r="M293" i="1"/>
  <c r="P293" i="1"/>
  <c r="S293" i="1"/>
  <c r="U293" i="1"/>
  <c r="W293" i="1"/>
  <c r="X293" i="1"/>
  <c r="Y293" i="1"/>
  <c r="Z293" i="1"/>
  <c r="AA293" i="1"/>
  <c r="AB293" i="1"/>
  <c r="AE293" i="1"/>
  <c r="AF293" i="1"/>
  <c r="AG293" i="1"/>
  <c r="AI293" i="1"/>
  <c r="AJ293" i="1"/>
  <c r="AK293" i="1"/>
  <c r="M294" i="1"/>
  <c r="P294" i="1"/>
  <c r="S294" i="1"/>
  <c r="U294" i="1"/>
  <c r="W294" i="1"/>
  <c r="X294" i="1"/>
  <c r="Y294" i="1"/>
  <c r="Z294" i="1"/>
  <c r="AA294" i="1"/>
  <c r="AB294" i="1"/>
  <c r="AE294" i="1"/>
  <c r="AF294" i="1"/>
  <c r="AG294" i="1"/>
  <c r="AI294" i="1"/>
  <c r="AJ294" i="1"/>
  <c r="AK294" i="1"/>
  <c r="M295" i="1"/>
  <c r="P295" i="1"/>
  <c r="S295" i="1"/>
  <c r="U295" i="1"/>
  <c r="W295" i="1"/>
  <c r="X295" i="1"/>
  <c r="Y295" i="1"/>
  <c r="Z295" i="1"/>
  <c r="AA295" i="1"/>
  <c r="AB295" i="1"/>
  <c r="AE295" i="1"/>
  <c r="AF295" i="1"/>
  <c r="AG295" i="1"/>
  <c r="AI295" i="1"/>
  <c r="AJ295" i="1"/>
  <c r="AK295" i="1"/>
  <c r="M296" i="1"/>
  <c r="P296" i="1"/>
  <c r="S296" i="1"/>
  <c r="U296" i="1"/>
  <c r="W296" i="1"/>
  <c r="X296" i="1"/>
  <c r="Y296" i="1"/>
  <c r="Z296" i="1"/>
  <c r="AA296" i="1"/>
  <c r="AB296" i="1"/>
  <c r="AE296" i="1"/>
  <c r="AF296" i="1"/>
  <c r="AG296" i="1"/>
  <c r="AI296" i="1"/>
  <c r="AJ296" i="1"/>
  <c r="AK296" i="1"/>
  <c r="M297" i="1"/>
  <c r="P297" i="1"/>
  <c r="S297" i="1"/>
  <c r="U297" i="1"/>
  <c r="W297" i="1"/>
  <c r="X297" i="1"/>
  <c r="Y297" i="1"/>
  <c r="Z297" i="1"/>
  <c r="AA297" i="1"/>
  <c r="AB297" i="1"/>
  <c r="AE297" i="1"/>
  <c r="AF297" i="1"/>
  <c r="AG297" i="1"/>
  <c r="AI297" i="1"/>
  <c r="AJ297" i="1"/>
  <c r="AK297" i="1"/>
  <c r="M298" i="1"/>
  <c r="P298" i="1"/>
  <c r="S298" i="1"/>
  <c r="U298" i="1"/>
  <c r="W298" i="1"/>
  <c r="X298" i="1"/>
  <c r="Y298" i="1"/>
  <c r="Z298" i="1"/>
  <c r="AA298" i="1"/>
  <c r="AB298" i="1"/>
  <c r="AE298" i="1"/>
  <c r="AF298" i="1"/>
  <c r="AG298" i="1"/>
  <c r="AI298" i="1"/>
  <c r="AJ298" i="1"/>
  <c r="AK298" i="1"/>
  <c r="M299" i="1"/>
  <c r="P299" i="1"/>
  <c r="S299" i="1"/>
  <c r="U299" i="1"/>
  <c r="W299" i="1"/>
  <c r="X299" i="1"/>
  <c r="Y299" i="1"/>
  <c r="Z299" i="1"/>
  <c r="AA299" i="1"/>
  <c r="AB299" i="1"/>
  <c r="AE299" i="1"/>
  <c r="AF299" i="1"/>
  <c r="AG299" i="1"/>
  <c r="AI299" i="1"/>
  <c r="AJ299" i="1"/>
  <c r="AK299" i="1"/>
  <c r="M300" i="1"/>
  <c r="P300" i="1"/>
  <c r="S300" i="1"/>
  <c r="U300" i="1"/>
  <c r="W300" i="1"/>
  <c r="X300" i="1"/>
  <c r="Y300" i="1"/>
  <c r="Z300" i="1"/>
  <c r="AA300" i="1"/>
  <c r="AB300" i="1"/>
  <c r="AE300" i="1"/>
  <c r="AF300" i="1"/>
  <c r="AG300" i="1"/>
  <c r="AI300" i="1"/>
  <c r="AJ300" i="1"/>
  <c r="AK300" i="1"/>
  <c r="M301" i="1"/>
  <c r="P301" i="1"/>
  <c r="S301" i="1"/>
  <c r="U301" i="1"/>
  <c r="W301" i="1"/>
  <c r="X301" i="1"/>
  <c r="Y301" i="1"/>
  <c r="Z301" i="1"/>
  <c r="AA301" i="1"/>
  <c r="AB301" i="1"/>
  <c r="AE301" i="1"/>
  <c r="AF301" i="1"/>
  <c r="AG301" i="1"/>
  <c r="AI301" i="1"/>
  <c r="AJ301" i="1"/>
  <c r="AK301" i="1"/>
  <c r="M302" i="1"/>
  <c r="P302" i="1"/>
  <c r="S302" i="1"/>
  <c r="U302" i="1"/>
  <c r="W302" i="1"/>
  <c r="X302" i="1"/>
  <c r="Y302" i="1"/>
  <c r="Z302" i="1"/>
  <c r="AA302" i="1"/>
  <c r="AB302" i="1"/>
  <c r="AE302" i="1"/>
  <c r="AF302" i="1"/>
  <c r="AG302" i="1"/>
  <c r="AI302" i="1"/>
  <c r="AJ302" i="1"/>
  <c r="AK302" i="1"/>
  <c r="M303" i="1"/>
  <c r="P303" i="1"/>
  <c r="S303" i="1"/>
  <c r="U303" i="1"/>
  <c r="W303" i="1"/>
  <c r="X303" i="1"/>
  <c r="Y303" i="1"/>
  <c r="Z303" i="1"/>
  <c r="AA303" i="1"/>
  <c r="AB303" i="1"/>
  <c r="AE303" i="1"/>
  <c r="AF303" i="1"/>
  <c r="AG303" i="1"/>
  <c r="AI303" i="1"/>
  <c r="AJ303" i="1"/>
  <c r="AK303" i="1"/>
  <c r="M304" i="1"/>
  <c r="P304" i="1"/>
  <c r="S304" i="1"/>
  <c r="U304" i="1"/>
  <c r="W304" i="1"/>
  <c r="X304" i="1"/>
  <c r="Y304" i="1"/>
  <c r="Z304" i="1"/>
  <c r="AA304" i="1"/>
  <c r="AB304" i="1"/>
  <c r="AE304" i="1"/>
  <c r="AF304" i="1"/>
  <c r="AG304" i="1"/>
  <c r="AI304" i="1"/>
  <c r="AJ304" i="1"/>
  <c r="AK304" i="1"/>
  <c r="M305" i="1"/>
  <c r="P305" i="1"/>
  <c r="S305" i="1"/>
  <c r="U305" i="1"/>
  <c r="W305" i="1"/>
  <c r="X305" i="1"/>
  <c r="Y305" i="1"/>
  <c r="Z305" i="1"/>
  <c r="AA305" i="1"/>
  <c r="AB305" i="1"/>
  <c r="AE305" i="1"/>
  <c r="AF305" i="1"/>
  <c r="AG305" i="1"/>
  <c r="AI305" i="1"/>
  <c r="AJ305" i="1"/>
  <c r="AK305" i="1"/>
  <c r="M306" i="1"/>
  <c r="P306" i="1"/>
  <c r="S306" i="1"/>
  <c r="U306" i="1"/>
  <c r="W306" i="1"/>
  <c r="X306" i="1"/>
  <c r="Y306" i="1"/>
  <c r="Z306" i="1"/>
  <c r="AA306" i="1"/>
  <c r="AB306" i="1"/>
  <c r="AE306" i="1"/>
  <c r="AF306" i="1"/>
  <c r="AG306" i="1"/>
  <c r="AI306" i="1"/>
  <c r="AJ306" i="1"/>
  <c r="AK306" i="1"/>
  <c r="M307" i="1"/>
  <c r="P307" i="1"/>
  <c r="S307" i="1"/>
  <c r="U307" i="1"/>
  <c r="W307" i="1"/>
  <c r="X307" i="1"/>
  <c r="Y307" i="1"/>
  <c r="Z307" i="1"/>
  <c r="AA307" i="1"/>
  <c r="AB307" i="1"/>
  <c r="AE307" i="1"/>
  <c r="AF307" i="1"/>
  <c r="AG307" i="1"/>
  <c r="AI307" i="1"/>
  <c r="AJ307" i="1"/>
  <c r="AK307" i="1"/>
  <c r="M308" i="1"/>
  <c r="P308" i="1"/>
  <c r="S308" i="1"/>
  <c r="U308" i="1"/>
  <c r="W308" i="1"/>
  <c r="X308" i="1"/>
  <c r="Y308" i="1"/>
  <c r="Z308" i="1"/>
  <c r="AA308" i="1"/>
  <c r="AB308" i="1"/>
  <c r="AE308" i="1"/>
  <c r="AF308" i="1"/>
  <c r="AG308" i="1"/>
  <c r="AI308" i="1"/>
  <c r="AJ308" i="1"/>
  <c r="AK308" i="1"/>
  <c r="M309" i="1"/>
  <c r="P309" i="1"/>
  <c r="S309" i="1"/>
  <c r="U309" i="1"/>
  <c r="W309" i="1"/>
  <c r="X309" i="1"/>
  <c r="Y309" i="1"/>
  <c r="Z309" i="1"/>
  <c r="AA309" i="1"/>
  <c r="AB309" i="1"/>
  <c r="AE309" i="1"/>
  <c r="AF309" i="1"/>
  <c r="AG309" i="1"/>
  <c r="AI309" i="1"/>
  <c r="AJ309" i="1"/>
  <c r="AK309" i="1"/>
  <c r="M310" i="1"/>
  <c r="P310" i="1"/>
  <c r="S310" i="1"/>
  <c r="U310" i="1"/>
  <c r="W310" i="1"/>
  <c r="X310" i="1"/>
  <c r="Y310" i="1"/>
  <c r="Z310" i="1"/>
  <c r="AA310" i="1"/>
  <c r="AB310" i="1"/>
  <c r="AE310" i="1"/>
  <c r="AF310" i="1"/>
  <c r="AG310" i="1"/>
  <c r="AI310" i="1"/>
  <c r="AJ310" i="1"/>
  <c r="AK310" i="1"/>
  <c r="M311" i="1"/>
  <c r="P311" i="1"/>
  <c r="S311" i="1"/>
  <c r="U311" i="1"/>
  <c r="W311" i="1"/>
  <c r="X311" i="1"/>
  <c r="Y311" i="1"/>
  <c r="Z311" i="1"/>
  <c r="AA311" i="1"/>
  <c r="AB311" i="1"/>
  <c r="AE311" i="1"/>
  <c r="AF311" i="1"/>
  <c r="AG311" i="1"/>
  <c r="AI311" i="1"/>
  <c r="AJ311" i="1"/>
  <c r="AK311" i="1"/>
  <c r="M312" i="1"/>
  <c r="P312" i="1"/>
  <c r="S312" i="1"/>
  <c r="U312" i="1"/>
  <c r="W312" i="1"/>
  <c r="X312" i="1"/>
  <c r="Y312" i="1"/>
  <c r="Z312" i="1"/>
  <c r="AA312" i="1"/>
  <c r="AB312" i="1"/>
  <c r="AE312" i="1"/>
  <c r="AF312" i="1"/>
  <c r="AG312" i="1"/>
  <c r="AI312" i="1"/>
  <c r="AJ312" i="1"/>
  <c r="AK312" i="1"/>
  <c r="M313" i="1"/>
  <c r="P313" i="1"/>
  <c r="S313" i="1"/>
  <c r="U313" i="1"/>
  <c r="W313" i="1"/>
  <c r="X313" i="1"/>
  <c r="Y313" i="1"/>
  <c r="Z313" i="1"/>
  <c r="AA313" i="1"/>
  <c r="AB313" i="1"/>
  <c r="AE313" i="1"/>
  <c r="AF313" i="1"/>
  <c r="AG313" i="1"/>
  <c r="AI313" i="1"/>
  <c r="AJ313" i="1"/>
  <c r="AK313" i="1"/>
  <c r="M314" i="1"/>
  <c r="P314" i="1"/>
  <c r="S314" i="1"/>
  <c r="U314" i="1"/>
  <c r="W314" i="1"/>
  <c r="X314" i="1"/>
  <c r="Y314" i="1"/>
  <c r="Z314" i="1"/>
  <c r="AA314" i="1"/>
  <c r="AB314" i="1"/>
  <c r="AE314" i="1"/>
  <c r="AF314" i="1"/>
  <c r="AG314" i="1"/>
  <c r="AI314" i="1"/>
  <c r="AJ314" i="1"/>
  <c r="AK314" i="1"/>
  <c r="M315" i="1"/>
  <c r="P315" i="1"/>
  <c r="S315" i="1"/>
  <c r="U315" i="1"/>
  <c r="W315" i="1"/>
  <c r="X315" i="1"/>
  <c r="Y315" i="1"/>
  <c r="Z315" i="1"/>
  <c r="AA315" i="1"/>
  <c r="AB315" i="1"/>
  <c r="AE315" i="1"/>
  <c r="AF315" i="1"/>
  <c r="AG315" i="1"/>
  <c r="AI315" i="1"/>
  <c r="AJ315" i="1"/>
  <c r="AK315" i="1"/>
  <c r="M316" i="1"/>
  <c r="P316" i="1"/>
  <c r="S316" i="1"/>
  <c r="U316" i="1"/>
  <c r="W316" i="1"/>
  <c r="X316" i="1"/>
  <c r="Y316" i="1"/>
  <c r="Z316" i="1"/>
  <c r="AA316" i="1"/>
  <c r="AB316" i="1"/>
  <c r="AE316" i="1"/>
  <c r="AF316" i="1"/>
  <c r="AG316" i="1"/>
  <c r="AI316" i="1"/>
  <c r="AJ316" i="1"/>
  <c r="AK316" i="1"/>
  <c r="M317" i="1"/>
  <c r="P317" i="1"/>
  <c r="S317" i="1"/>
  <c r="U317" i="1"/>
  <c r="W317" i="1"/>
  <c r="X317" i="1"/>
  <c r="Y317" i="1"/>
  <c r="Z317" i="1"/>
  <c r="AA317" i="1"/>
  <c r="AB317" i="1"/>
  <c r="AE317" i="1"/>
  <c r="AF317" i="1"/>
  <c r="AG317" i="1"/>
  <c r="AI317" i="1"/>
  <c r="AJ317" i="1"/>
  <c r="AK317" i="1"/>
  <c r="M318" i="1"/>
  <c r="P318" i="1"/>
  <c r="S318" i="1"/>
  <c r="U318" i="1"/>
  <c r="W318" i="1"/>
  <c r="X318" i="1"/>
  <c r="Y318" i="1"/>
  <c r="Z318" i="1"/>
  <c r="AA318" i="1"/>
  <c r="AB318" i="1"/>
  <c r="AE318" i="1"/>
  <c r="AF318" i="1"/>
  <c r="AG318" i="1"/>
  <c r="AI318" i="1"/>
  <c r="AJ318" i="1"/>
  <c r="AK318" i="1"/>
  <c r="M319" i="1"/>
  <c r="P319" i="1"/>
  <c r="S319" i="1"/>
  <c r="U319" i="1"/>
  <c r="W319" i="1"/>
  <c r="X319" i="1"/>
  <c r="Y319" i="1"/>
  <c r="Z319" i="1"/>
  <c r="AA319" i="1"/>
  <c r="AB319" i="1"/>
  <c r="AE319" i="1"/>
  <c r="AF319" i="1"/>
  <c r="AG319" i="1"/>
  <c r="AI319" i="1"/>
  <c r="AJ319" i="1"/>
  <c r="AK319" i="1"/>
  <c r="M320" i="1"/>
  <c r="P320" i="1"/>
  <c r="S320" i="1"/>
  <c r="U320" i="1"/>
  <c r="W320" i="1"/>
  <c r="X320" i="1"/>
  <c r="Y320" i="1"/>
  <c r="Z320" i="1"/>
  <c r="AA320" i="1"/>
  <c r="AB320" i="1"/>
  <c r="AE320" i="1"/>
  <c r="AF320" i="1"/>
  <c r="AG320" i="1"/>
  <c r="AI320" i="1"/>
  <c r="AJ320" i="1"/>
  <c r="AK320" i="1"/>
  <c r="M321" i="1"/>
  <c r="P321" i="1"/>
  <c r="S321" i="1"/>
  <c r="U321" i="1"/>
  <c r="W321" i="1"/>
  <c r="X321" i="1"/>
  <c r="Y321" i="1"/>
  <c r="Z321" i="1"/>
  <c r="AA321" i="1"/>
  <c r="AB321" i="1"/>
  <c r="AE321" i="1"/>
  <c r="AF321" i="1"/>
  <c r="AG321" i="1"/>
  <c r="AI321" i="1"/>
  <c r="AJ321" i="1"/>
  <c r="AK321" i="1"/>
  <c r="M322" i="1"/>
  <c r="P322" i="1"/>
  <c r="S322" i="1"/>
  <c r="U322" i="1"/>
  <c r="W322" i="1"/>
  <c r="X322" i="1"/>
  <c r="Y322" i="1"/>
  <c r="Z322" i="1"/>
  <c r="AA322" i="1"/>
  <c r="AB322" i="1"/>
  <c r="AE322" i="1"/>
  <c r="AF322" i="1"/>
  <c r="AG322" i="1"/>
  <c r="AI322" i="1"/>
  <c r="AJ322" i="1"/>
  <c r="AK322" i="1"/>
  <c r="M323" i="1"/>
  <c r="P323" i="1"/>
  <c r="S323" i="1"/>
  <c r="U323" i="1"/>
  <c r="W323" i="1"/>
  <c r="X323" i="1"/>
  <c r="Y323" i="1"/>
  <c r="Z323" i="1"/>
  <c r="AA323" i="1"/>
  <c r="AB323" i="1"/>
  <c r="AE323" i="1"/>
  <c r="AF323" i="1"/>
  <c r="AG323" i="1"/>
  <c r="AI323" i="1"/>
  <c r="AJ323" i="1"/>
  <c r="AK323" i="1"/>
  <c r="M324" i="1"/>
  <c r="P324" i="1"/>
  <c r="S324" i="1"/>
  <c r="U324" i="1"/>
  <c r="W324" i="1"/>
  <c r="X324" i="1"/>
  <c r="Y324" i="1"/>
  <c r="Z324" i="1"/>
  <c r="AA324" i="1"/>
  <c r="AB324" i="1"/>
  <c r="AE324" i="1"/>
  <c r="AF324" i="1"/>
  <c r="AG324" i="1"/>
  <c r="AI324" i="1"/>
  <c r="AJ324" i="1"/>
  <c r="AK324" i="1"/>
  <c r="M325" i="1"/>
  <c r="P325" i="1"/>
  <c r="S325" i="1"/>
  <c r="U325" i="1"/>
  <c r="W325" i="1"/>
  <c r="X325" i="1"/>
  <c r="Y325" i="1"/>
  <c r="Z325" i="1"/>
  <c r="AA325" i="1"/>
  <c r="AB325" i="1"/>
  <c r="AE325" i="1"/>
  <c r="AF325" i="1"/>
  <c r="AG325" i="1"/>
  <c r="AI325" i="1"/>
  <c r="AJ325" i="1"/>
  <c r="AK325" i="1"/>
  <c r="M326" i="1"/>
  <c r="P326" i="1"/>
  <c r="S326" i="1"/>
  <c r="U326" i="1"/>
  <c r="W326" i="1"/>
  <c r="X326" i="1"/>
  <c r="Y326" i="1"/>
  <c r="Z326" i="1"/>
  <c r="AA326" i="1"/>
  <c r="AB326" i="1"/>
  <c r="AE326" i="1"/>
  <c r="AF326" i="1"/>
  <c r="AG326" i="1"/>
  <c r="AI326" i="1"/>
  <c r="AJ326" i="1"/>
  <c r="AK326" i="1"/>
  <c r="M327" i="1"/>
  <c r="P327" i="1"/>
  <c r="S327" i="1"/>
  <c r="U327" i="1"/>
  <c r="W327" i="1"/>
  <c r="X327" i="1"/>
  <c r="Y327" i="1"/>
  <c r="Z327" i="1"/>
  <c r="AA327" i="1"/>
  <c r="AB327" i="1"/>
  <c r="AE327" i="1"/>
  <c r="AF327" i="1"/>
  <c r="AG327" i="1"/>
  <c r="AI327" i="1"/>
  <c r="AJ327" i="1"/>
  <c r="AK327" i="1"/>
  <c r="M328" i="1"/>
  <c r="P328" i="1"/>
  <c r="S328" i="1"/>
  <c r="U328" i="1"/>
  <c r="W328" i="1"/>
  <c r="X328" i="1"/>
  <c r="Y328" i="1"/>
  <c r="Z328" i="1"/>
  <c r="AA328" i="1"/>
  <c r="AB328" i="1"/>
  <c r="AE328" i="1"/>
  <c r="AF328" i="1"/>
  <c r="AG328" i="1"/>
  <c r="AI328" i="1"/>
  <c r="AJ328" i="1"/>
  <c r="AK328" i="1"/>
  <c r="AA2" i="1"/>
  <c r="M2" i="1"/>
  <c r="P2" i="1"/>
  <c r="AI2" i="1"/>
  <c r="AJ2" i="1"/>
  <c r="AE2" i="1"/>
  <c r="AG2" i="1"/>
  <c r="S2" i="1"/>
  <c r="AB2" i="1"/>
  <c r="X2" i="1"/>
  <c r="Z2" i="1"/>
  <c r="Y2" i="1"/>
  <c r="W2" i="1"/>
  <c r="AF2" i="1"/>
  <c r="U2" i="1"/>
  <c r="AK47" i="1" l="1"/>
  <c r="AK86" i="1"/>
  <c r="AK116" i="1"/>
  <c r="AK83" i="1"/>
  <c r="AK31" i="1"/>
  <c r="AK173" i="1"/>
  <c r="AK181" i="1"/>
  <c r="AK63" i="1"/>
  <c r="AK195" i="1"/>
  <c r="AK71" i="1"/>
  <c r="AK90" i="1"/>
  <c r="AK97" i="1"/>
  <c r="AK138" i="1"/>
  <c r="AK40" i="1"/>
  <c r="AK137" i="1"/>
  <c r="AK48" i="1"/>
  <c r="AK135" i="1"/>
  <c r="AK178" i="1"/>
  <c r="AK145" i="1"/>
  <c r="AK168" i="1"/>
  <c r="AK166" i="1"/>
  <c r="AK193" i="1"/>
  <c r="AK120" i="1"/>
  <c r="AK177" i="1"/>
  <c r="AK192" i="1"/>
  <c r="AK188" i="1"/>
  <c r="AK185" i="1"/>
  <c r="AK169" i="1"/>
  <c r="AK84" i="1"/>
  <c r="AK24" i="1"/>
  <c r="AK54" i="1"/>
  <c r="AK92" i="1"/>
  <c r="AK194" i="1"/>
  <c r="AK85" i="1"/>
  <c r="AK102" i="1"/>
  <c r="AK96" i="1"/>
  <c r="AK79" i="1"/>
  <c r="AK190" i="1"/>
  <c r="AK170" i="1"/>
  <c r="AK189" i="1"/>
  <c r="AK64" i="1"/>
  <c r="AK172" i="1"/>
  <c r="AK196" i="1"/>
  <c r="AK197" i="1"/>
  <c r="AK191" i="1"/>
  <c r="AK183" i="1"/>
  <c r="AK165" i="1"/>
  <c r="AK162" i="1"/>
  <c r="AK122" i="1"/>
  <c r="AK124" i="1"/>
  <c r="AK104" i="1"/>
  <c r="AK99" i="1"/>
  <c r="AK93" i="1"/>
  <c r="AK91" i="1"/>
  <c r="AK72" i="1"/>
  <c r="AK36" i="1"/>
  <c r="AK55" i="1"/>
  <c r="AK10" i="1"/>
  <c r="AK133" i="1"/>
  <c r="AK81" i="1"/>
  <c r="AK22" i="1"/>
  <c r="AK89" i="1"/>
  <c r="AK108" i="1"/>
  <c r="AK16" i="1"/>
  <c r="AK52" i="1"/>
  <c r="AK213" i="1"/>
  <c r="AK58" i="1"/>
  <c r="AK111" i="1"/>
  <c r="AK61" i="1"/>
  <c r="AK77" i="1"/>
  <c r="AK62" i="1"/>
  <c r="AK57" i="1"/>
  <c r="AK56" i="1"/>
  <c r="AK53" i="1"/>
  <c r="AK50" i="1"/>
  <c r="AK43" i="1"/>
  <c r="AK39" i="1"/>
  <c r="AK27" i="1"/>
  <c r="AK23" i="1"/>
  <c r="AK15" i="1"/>
  <c r="AK26" i="1"/>
  <c r="AK146" i="1"/>
  <c r="AK33" i="1"/>
  <c r="AK182" i="1"/>
  <c r="AK118" i="1"/>
  <c r="AK157" i="1"/>
  <c r="AK28" i="1"/>
  <c r="AK18" i="1"/>
  <c r="AK44" i="1"/>
  <c r="AK34" i="1"/>
  <c r="AK123" i="1"/>
  <c r="AK112" i="1"/>
  <c r="AK153" i="1"/>
  <c r="AK125" i="1"/>
  <c r="AK103" i="1"/>
  <c r="AK41" i="1"/>
  <c r="AK100" i="1"/>
  <c r="AK130" i="1"/>
  <c r="AK19" i="1"/>
  <c r="AK115" i="1"/>
  <c r="AK60" i="1"/>
  <c r="AK149" i="1"/>
  <c r="AK88" i="1"/>
  <c r="AK163" i="1"/>
  <c r="AK30" i="1"/>
  <c r="AK119" i="1"/>
  <c r="AK11" i="1"/>
  <c r="AK186" i="1"/>
  <c r="AK4" i="1"/>
  <c r="AK105" i="1"/>
  <c r="AK74" i="1"/>
  <c r="AK187" i="1"/>
  <c r="AK164" i="1"/>
  <c r="AK6" i="1"/>
  <c r="AK113" i="1"/>
  <c r="AK95" i="1"/>
  <c r="AK21" i="1"/>
  <c r="AK87" i="1"/>
  <c r="AK110" i="1"/>
  <c r="AK35" i="1"/>
  <c r="AK17" i="1"/>
  <c r="AK147" i="1"/>
  <c r="AK38" i="1"/>
  <c r="AK51" i="1"/>
  <c r="AK121" i="1"/>
  <c r="AK42" i="1"/>
  <c r="AK20" i="1"/>
  <c r="AK156" i="1"/>
  <c r="AK184" i="1"/>
  <c r="AK151" i="1"/>
  <c r="AK46" i="1"/>
  <c r="AK25" i="1"/>
  <c r="AK94" i="1"/>
  <c r="AK179" i="1"/>
  <c r="AK3" i="1"/>
  <c r="AK131" i="1"/>
  <c r="AK128" i="1"/>
  <c r="AK78" i="1"/>
  <c r="AK109" i="1"/>
  <c r="AK32" i="1"/>
  <c r="AK155" i="1"/>
  <c r="AK59" i="1"/>
  <c r="AK160" i="1"/>
  <c r="AK5" i="1"/>
  <c r="AK106" i="1"/>
  <c r="AK13" i="1"/>
  <c r="AK132" i="1"/>
  <c r="AK152" i="1"/>
  <c r="AK49" i="1"/>
  <c r="AK171" i="1"/>
  <c r="AK175" i="1"/>
  <c r="AK29" i="1"/>
  <c r="AK159" i="1"/>
  <c r="AK45" i="1"/>
  <c r="AK167" i="1"/>
  <c r="AK101" i="1"/>
  <c r="AK127" i="1"/>
  <c r="AK148" i="1"/>
  <c r="AK73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tc={E7913E0A-1647-4A4B-A4F8-9A030CA07AEF}</author>
  </authors>
  <commentList>
    <comment ref="J1" authorId="0" shapeId="0" xr:uid="{E7913E0A-1647-4A4B-A4F8-9A030CA07AEF}">
      <text>
        <t>[Threaded comment]
Your version of Excel allows you to read this threaded comment; however, any edits to it will get removed if the file is opened in a newer version of Excel. Learn more: https://go.microsoft.com/fwlink/?linkid=870924
Comment:
    or
list</t>
      </text>
    </comment>
  </commentList>
</comments>
</file>

<file path=xl/sharedStrings.xml><?xml version="1.0" encoding="utf-8"?>
<sst xmlns="http://schemas.openxmlformats.org/spreadsheetml/2006/main" count="2913" uniqueCount="288">
  <si>
    <t>name</t>
  </si>
  <si>
    <t>string</t>
  </si>
  <si>
    <t>cat</t>
  </si>
  <si>
    <t>array, string</t>
  </si>
  <si>
    <t>basecost</t>
  </si>
  <si>
    <t>techlvl</t>
  </si>
  <si>
    <t>description</t>
  </si>
  <si>
    <t>page</t>
  </si>
  <si>
    <t>mods</t>
  </si>
  <si>
    <t>isparent</t>
  </si>
  <si>
    <t>boolean</t>
  </si>
  <si>
    <t>basevalue</t>
  </si>
  <si>
    <t>mainwin</t>
  </si>
  <si>
    <t>display</t>
  </si>
  <si>
    <t>baseweight</t>
  </si>
  <si>
    <t>lc</t>
  </si>
  <si>
    <t>uses</t>
  </si>
  <si>
    <t>ammo</t>
  </si>
  <si>
    <t>itemnotes</t>
  </si>
  <si>
    <t>damage</t>
  </si>
  <si>
    <t>damtype</t>
  </si>
  <si>
    <t>minst</t>
  </si>
  <si>
    <t>rangehalfdam</t>
  </si>
  <si>
    <t>rangemax</t>
  </si>
  <si>
    <t>acc</t>
  </si>
  <si>
    <t>rof</t>
  </si>
  <si>
    <t>shots</t>
  </si>
  <si>
    <t>notes</t>
  </si>
  <si>
    <t>skillused</t>
  </si>
  <si>
    <t>cost</t>
  </si>
  <si>
    <t>taboo</t>
  </si>
  <si>
    <t>gives</t>
  </si>
  <si>
    <t>array</t>
  </si>
  <si>
    <t>type</t>
  </si>
  <si>
    <t>default</t>
  </si>
  <si>
    <t>parryat</t>
  </si>
  <si>
    <t>blockat</t>
  </si>
  <si>
    <t>x</t>
  </si>
  <si>
    <t>array, object</t>
  </si>
  <si>
    <t>noresync</t>
  </si>
  <si>
    <t>displaycost</t>
  </si>
  <si>
    <t>childprofile</t>
  </si>
  <si>
    <t>displayweight</t>
  </si>
  <si>
    <t>location</t>
  </si>
  <si>
    <t>dr</t>
  </si>
  <si>
    <t>armordivisor</t>
  </si>
  <si>
    <t>bulk</t>
  </si>
  <si>
    <t>rcl</t>
  </si>
  <si>
    <t>reach</t>
  </si>
  <si>
    <t>parry</t>
  </si>
  <si>
    <t>owns</t>
  </si>
  <si>
    <t>locks</t>
  </si>
  <si>
    <t>hides</t>
  </si>
  <si>
    <t>object</t>
  </si>
  <si>
    <t>calcrange</t>
  </si>
  <si>
    <t>upto</t>
  </si>
  <si>
    <t>initmods</t>
  </si>
  <si>
    <t>powerdodge</t>
  </si>
  <si>
    <t>mentalpowerblock</t>
  </si>
  <si>
    <t>physicalpowerblock</t>
  </si>
  <si>
    <t>mode</t>
  </si>
  <si>
    <t>race</t>
  </si>
  <si>
    <t>tl</t>
  </si>
  <si>
    <t>countasneed</t>
  </si>
  <si>
    <t>ident</t>
  </si>
  <si>
    <t>shortcat</t>
  </si>
  <si>
    <t>class</t>
  </si>
  <si>
    <t>time</t>
  </si>
  <si>
    <t>duration</t>
  </si>
  <si>
    <t>castingcost</t>
  </si>
  <si>
    <t>nameext</t>
  </si>
  <si>
    <t>needs</t>
  </si>
  <si>
    <t>prereqcount</t>
  </si>
  <si>
    <t>conditional</t>
  </si>
  <si>
    <t>power</t>
  </si>
  <si>
    <t>displayname</t>
  </si>
  <si>
    <t>don</t>
  </si>
  <si>
    <t>basecostmultiplier</t>
  </si>
  <si>
    <t>levelnames</t>
  </si>
  <si>
    <t>sets</t>
  </si>
  <si>
    <t>adds</t>
  </si>
  <si>
    <t>replacetags</t>
  </si>
  <si>
    <t>magery</t>
  </si>
  <si>
    <t>parentof</t>
  </si>
  <si>
    <t>appearance</t>
  </si>
  <si>
    <t>creates</t>
  </si>
  <si>
    <t>features</t>
  </si>
  <si>
    <t>reachbasedon</t>
  </si>
  <si>
    <t>drnotes</t>
  </si>
  <si>
    <t>tagwith</t>
  </si>
  <si>
    <t>damagebasedon</t>
  </si>
  <si>
    <t>elixircost</t>
  </si>
  <si>
    <t>recipecost</t>
  </si>
  <si>
    <t>potion</t>
  </si>
  <si>
    <t>powder</t>
  </si>
  <si>
    <t>pastille</t>
  </si>
  <si>
    <t>ointment</t>
  </si>
  <si>
    <t>altname</t>
  </si>
  <si>
    <t>baseapppoints</t>
  </si>
  <si>
    <t>symbol</t>
  </si>
  <si>
    <t>maxscore</t>
  </si>
  <si>
    <t>minscore</t>
  </si>
  <si>
    <t>hide</t>
  </si>
  <si>
    <t>up</t>
  </si>
  <si>
    <t>down</t>
  </si>
  <si>
    <t>step</t>
  </si>
  <si>
    <t>round</t>
  </si>
  <si>
    <t>radius</t>
  </si>
  <si>
    <t>fuse</t>
  </si>
  <si>
    <t>familiarities</t>
  </si>
  <si>
    <t>break</t>
  </si>
  <si>
    <t>usernotes</t>
  </si>
  <si>
    <t>db</t>
  </si>
  <si>
    <t>hp</t>
  </si>
  <si>
    <t>holdout</t>
  </si>
  <si>
    <t>newlocation</t>
  </si>
  <si>
    <t>basedr</t>
  </si>
  <si>
    <t>malf</t>
  </si>
  <si>
    <t>basedon</t>
  </si>
  <si>
    <t>optspec</t>
  </si>
  <si>
    <t>weightcapacity</t>
  </si>
  <si>
    <t>piercingdr</t>
  </si>
  <si>
    <t>cuttingdr</t>
  </si>
  <si>
    <t>roundup</t>
  </si>
  <si>
    <t>disadat</t>
  </si>
  <si>
    <t>modifiers</t>
  </si>
  <si>
    <t>impalingdr</t>
  </si>
  <si>
    <t>coverage</t>
  </si>
  <si>
    <t>paddingcost</t>
  </si>
  <si>
    <t>units</t>
  </si>
  <si>
    <t>st</t>
  </si>
  <si>
    <t>dx</t>
  </si>
  <si>
    <t>iq</t>
  </si>
  <si>
    <t>ht</t>
  </si>
  <si>
    <t>will</t>
  </si>
  <si>
    <t>per</t>
  </si>
  <si>
    <t>speed</t>
  </si>
  <si>
    <t>dodge</t>
  </si>
  <si>
    <t>move</t>
  </si>
  <si>
    <t>sm</t>
  </si>
  <si>
    <t>size</t>
  </si>
  <si>
    <t>weight</t>
  </si>
  <si>
    <t>traits</t>
  </si>
  <si>
    <t>array, string`], delimiter: `;`, discardFinalPoint: true },</t>
  </si>
  <si>
    <t>skills</t>
  </si>
  <si>
    <t>weaponst</t>
  </si>
  <si>
    <t>tagswith</t>
  </si>
  <si>
    <t>equivalent: [`tagwith</t>
  </si>
  <si>
    <t>charminst</t>
  </si>
  <si>
    <t>dmg</t>
  </si>
  <si>
    <t>precountcost</t>
  </si>
  <si>
    <t>precountweight</t>
  </si>
  <si>
    <t>multitype</t>
  </si>
  <si>
    <t>emptyweight</t>
  </si>
  <si>
    <t>lockstep</t>
  </si>
  <si>
    <t>init</t>
  </si>
  <si>
    <t>subsfor</t>
  </si>
  <si>
    <t>group</t>
  </si>
  <si>
    <t>elementalist</t>
  </si>
  <si>
    <t>fencingweapon</t>
  </si>
  <si>
    <t>existing</t>
  </si>
  <si>
    <t>uses_sections</t>
  </si>
  <si>
    <t>uses_settings</t>
  </si>
  <si>
    <t>shortname</t>
  </si>
  <si>
    <t>crushingdr</t>
  </si>
  <si>
    <t>ammoweight</t>
  </si>
  <si>
    <t>countcapacity</t>
  </si>
  <si>
    <t>ndl</t>
  </si>
  <si>
    <t>vars</t>
  </si>
  <si>
    <t>displaynameformula</t>
  </si>
  <si>
    <t>links</t>
  </si>
  <si>
    <t>shieldarc</t>
  </si>
  <si>
    <t>load</t>
  </si>
  <si>
    <t>hideme</t>
  </si>
  <si>
    <t>ta</t>
  </si>
  <si>
    <t>feature</t>
  </si>
  <si>
    <t>rapidfire</t>
  </si>
  <si>
    <t>y</t>
  </si>
  <si>
    <t>targetlistincludes</t>
  </si>
  <si>
    <t>text</t>
  </si>
  <si>
    <t>pointswanted</t>
  </si>
  <si>
    <t>itemswanted</t>
  </si>
  <si>
    <t>tag</t>
  </si>
  <si>
    <t>applies to</t>
  </si>
  <si>
    <t>math</t>
  </si>
  <si>
    <t>traits_with_damage_modes</t>
  </si>
  <si>
    <t>flag</t>
  </si>
  <si>
    <t>type hint</t>
  </si>
  <si>
    <t>numeric, numeric with simple suffix text</t>
  </si>
  <si>
    <t>addmode</t>
  </si>
  <si>
    <t>pipe</t>
  </si>
  <si>
    <t>or</t>
  </si>
  <si>
    <t>addmods</t>
  </si>
  <si>
    <t>format</t>
  </si>
  <si>
    <t>X+Y</t>
  </si>
  <si>
    <t>list</t>
  </si>
  <si>
    <t>has directives</t>
  </si>
  <si>
    <t>age</t>
  </si>
  <si>
    <t>templates</t>
  </si>
  <si>
    <t>number</t>
  </si>
  <si>
    <t>replaces age in characters age field</t>
  </si>
  <si>
    <t>repalces in characters appearance field</t>
  </si>
  <si>
    <t>ready</t>
  </si>
  <si>
    <t>equipment</t>
  </si>
  <si>
    <t>attributes</t>
  </si>
  <si>
    <t>bodytype</t>
  </si>
  <si>
    <t>replaces age in characters body type field</t>
  </si>
  <si>
    <t>does not allow for commas or braces</t>
  </si>
  <si>
    <t>string[]</t>
  </si>
  <si>
    <t>charheight</t>
  </si>
  <si>
    <t>replaces in characters field…</t>
  </si>
  <si>
    <t>charweight</t>
  </si>
  <si>
    <t>replaces…</t>
  </si>
  <si>
    <t>childof</t>
  </si>
  <si>
    <t>parent_traits</t>
  </si>
  <si>
    <t>1 = alternative attack</t>
  </si>
  <si>
    <t>traits_and_modifiers</t>
  </si>
  <si>
    <t>apply conditional bonuses, something with a message showing in gca when it applies</t>
  </si>
  <si>
    <t>advantages_perks_disadvantages_quirks_templates_modifiers</t>
  </si>
  <si>
    <t>cost OR cost progression (split by \)</t>
  </si>
  <si>
    <t>count</t>
  </si>
  <si>
    <t>????</t>
  </si>
  <si>
    <t>creates new traits</t>
  </si>
  <si>
    <t>unknown</t>
  </si>
  <si>
    <t>generally written as a standard gurps damage code</t>
  </si>
  <si>
    <t>damageistext</t>
  </si>
  <si>
    <t>check wtf this does</t>
  </si>
  <si>
    <t>math enabled but in a more restricted fashion than normal</t>
  </si>
  <si>
    <t>skills_and_spells</t>
  </si>
  <si>
    <t>sometimes can be a colon string (mostly equipment I gather)</t>
  </si>
  <si>
    <t>progression</t>
  </si>
  <si>
    <t>downto</t>
  </si>
  <si>
    <t>traits_other_than_equipment</t>
  </si>
  <si>
    <t>&lt;value&gt; or &lt;value&gt;[pts], minimum level allowed for the trait</t>
  </si>
  <si>
    <t>number with a suffix, or two number split by slash</t>
  </si>
  <si>
    <t>forceformula</t>
  </si>
  <si>
    <t>formula</t>
  </si>
  <si>
    <t>trait cost</t>
  </si>
  <si>
    <t>super complex</t>
  </si>
  <si>
    <t>includes trait in a group WITHOUT having to adjusts groups listing in data file, CAN be a list of group names split by comma</t>
  </si>
  <si>
    <t>in conjunction with countasneed</t>
  </si>
  <si>
    <t>initial trait level when added</t>
  </si>
  <si>
    <t>inplaymult</t>
  </si>
  <si>
    <t>level</t>
  </si>
  <si>
    <t>zero level must be the first AND enclosed by brackets</t>
  </si>
  <si>
    <t>maxdam</t>
  </si>
  <si>
    <t>mergetags</t>
  </si>
  <si>
    <t>insert tags to existing trait</t>
  </si>
  <si>
    <t>simple numeric value with suffix text</t>
  </si>
  <si>
    <t>minstbasedon</t>
  </si>
  <si>
    <t>mitigator</t>
  </si>
  <si>
    <t>name of the mode</t>
  </si>
  <si>
    <t>almost never used</t>
  </si>
  <si>
    <t>OR (|) -&gt; AND (,)</t>
  </si>
  <si>
    <t>newmode</t>
  </si>
  <si>
    <t>only 1 is a valid value in GCA</t>
  </si>
  <si>
    <t>any</t>
  </si>
  <si>
    <t>{</t>
  </si>
  <si>
    <t>"</t>
  </si>
  <si>
    <t>":</t>
  </si>
  <si>
    <t>{type: "</t>
  </si>
  <si>
    <t>", applies_to: "</t>
  </si>
  <si>
    <t>},</t>
  </si>
  <si>
    <t>] as const</t>
  </si>
  <si>
    <t>export const TAG_NAMES = [</t>
  </si>
  <si>
    <t>export const TAGS = {</t>
  </si>
  <si>
    <t>modifiers_that_add_new_damage_modes</t>
  </si>
  <si>
    <t>only accepts no as a value</t>
  </si>
  <si>
    <t>lazy</t>
  </si>
  <si>
    <t>} as Record&lt;TagName, TagDefinition&gt;</t>
  </si>
  <si>
    <t>&lt;0 -&gt; floor, &gt;0 -&gt; ceil</t>
  </si>
  <si>
    <t>selectX</t>
  </si>
  <si>
    <t>there is a difference between #choice/#choicelist and SelectX(), I just don’t know what it is</t>
  </si>
  <si>
    <t>it just reproduces user manual behavior, so it applies all point costs deductions</t>
  </si>
  <si>
    <t>numeric value with simple suffix</t>
  </si>
  <si>
    <t>list of skills (with modifier if needed)</t>
  </si>
  <si>
    <t>doenst accept restricted characters</t>
  </si>
  <si>
    <t>range</t>
  </si>
  <si>
    <t>simple numeric value or range</t>
  </si>
  <si>
    <t>usually not used for skills</t>
  </si>
  <si>
    <t>-</t>
  </si>
  <si>
    <t>I imagine this to be a reference to a trait</t>
  </si>
  <si>
    <t>defaultX</t>
  </si>
  <si>
    <t>check malfunction rules</t>
  </si>
  <si>
    <t>???</t>
  </si>
  <si>
    <t>number/number + suffix_text</t>
  </si>
  <si>
    <t>number_suffixed</t>
  </si>
  <si>
    <t>spcl.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</si>
</sst>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3" borderId="0" xfId="2"/>
    <xf numFmtId="0" fontId="4" fillId="0" borderId="0" xfId="0" applyFont="1"/>
    <xf numFmtId="0" fontId="1" fillId="2" borderId="0" xfId="1"/>
    <xf numFmtId="0" fontId="3" fillId="4" borderId="0" xfId="3" applyFill="1"/>
  </cellXfs>
  <cellStyles count="4">
    <cellStyle name="Bad" xfId="2" builtinId="27"/>
    <cellStyle name="Explanatory Text" xfId="3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lo Alexandre" id="{AC43E17C-482A-4315-8278-1F4973BF6DC5}" userId="fc1baf038a41df2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09-27T20:45:24.77" personId="{AC43E17C-482A-4315-8278-1F4973BF6DC5}" id="{E7913E0A-1647-4A4B-A4F8-9A030CA07AEF}">
    <text>or
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A129-94C2-45D1-B6DF-FE00AC070576}">
  <dimension ref="A1:AK329"/>
  <sheetViews>
    <sheetView tabSelected="1" zoomScaleNormal="100" workbookViewId="0">
      <pane ySplit="1" topLeftCell="A185" activePane="bottomLeft" state="frozen"/>
      <selection pane="bottomLeft" activeCell="F187" sqref="F187"/>
    </sheetView>
  </sheetViews>
  <sheetFormatPr defaultRowHeight="15" x14ac:dyDescent="0.25"/>
  <cols>
    <col min="2" max="2" width="26.42578125" customWidth="1"/>
    <col min="3" max="3" width="24.140625" customWidth="1"/>
    <col min="4" max="4" width="17.42578125" customWidth="1"/>
    <col min="5" max="5" width="38.42578125" customWidth="1"/>
    <col min="15" max="15" width="2.7109375" customWidth="1"/>
    <col min="17" max="17" width="2.7109375" customWidth="1"/>
    <col min="20" max="20" width="14.140625" bestFit="1" customWidth="1"/>
    <col min="21" max="21" width="26.140625" bestFit="1" customWidth="1"/>
    <col min="22" max="22" width="1.85546875" bestFit="1" customWidth="1"/>
    <col min="24" max="24" width="4.7109375" bestFit="1" customWidth="1"/>
    <col min="25" max="25" width="6.7109375" bestFit="1" customWidth="1"/>
    <col min="26" max="26" width="5.28515625" bestFit="1" customWidth="1"/>
    <col min="27" max="27" width="5.42578125" bestFit="1" customWidth="1"/>
    <col min="28" max="28" width="5.28515625" bestFit="1" customWidth="1"/>
    <col min="29" max="29" width="5.42578125" bestFit="1" customWidth="1"/>
    <col min="30" max="30" width="5.28515625" bestFit="1" customWidth="1"/>
    <col min="33" max="33" width="1.85546875" bestFit="1" customWidth="1"/>
    <col min="34" max="34" width="1.85546875" customWidth="1"/>
    <col min="37" max="37" width="169.5703125" style="4" bestFit="1" customWidth="1"/>
  </cols>
  <sheetData>
    <row r="1" spans="1:37" s="2" customFormat="1" x14ac:dyDescent="0.25">
      <c r="A1" s="2" t="s">
        <v>202</v>
      </c>
      <c r="B1" s="2" t="s">
        <v>182</v>
      </c>
      <c r="C1" s="2" t="s">
        <v>187</v>
      </c>
      <c r="D1" s="2" t="s">
        <v>33</v>
      </c>
      <c r="E1" s="2" t="s">
        <v>183</v>
      </c>
      <c r="F1" s="2" t="s">
        <v>60</v>
      </c>
      <c r="G1" s="2" t="s">
        <v>184</v>
      </c>
      <c r="H1" s="2" t="s">
        <v>186</v>
      </c>
      <c r="I1" s="2" t="s">
        <v>268</v>
      </c>
      <c r="J1" s="2" t="s">
        <v>190</v>
      </c>
      <c r="K1" s="2" t="s">
        <v>193</v>
      </c>
      <c r="L1" s="2" t="s">
        <v>280</v>
      </c>
      <c r="M1" s="2" t="s">
        <v>264</v>
      </c>
      <c r="N1" s="2">
        <v>0</v>
      </c>
      <c r="O1" s="2" t="s">
        <v>257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4" t="s">
        <v>265</v>
      </c>
    </row>
    <row r="2" spans="1:37" x14ac:dyDescent="0.25">
      <c r="A2" s="3" t="s">
        <v>37</v>
      </c>
      <c r="B2" s="3" t="s">
        <v>24</v>
      </c>
      <c r="C2" s="3" t="s">
        <v>188</v>
      </c>
      <c r="D2" s="3" t="s">
        <v>286</v>
      </c>
      <c r="E2" s="3" t="s">
        <v>185</v>
      </c>
      <c r="F2" s="3" t="s">
        <v>37</v>
      </c>
      <c r="G2" s="3"/>
      <c r="H2" s="3"/>
      <c r="I2" s="3" t="s">
        <v>37</v>
      </c>
      <c r="J2" s="3"/>
      <c r="K2" s="3" t="s">
        <v>194</v>
      </c>
      <c r="L2" s="3"/>
      <c r="M2" s="3" t="str">
        <f t="shared" ref="M2:M65" si="0">IF(A2="x", _xlfn.CONCAT("""", B2, ""","), "")</f>
        <v>"acc",</v>
      </c>
      <c r="N2" s="3"/>
      <c r="O2" s="3" t="s">
        <v>258</v>
      </c>
      <c r="P2" s="3" t="str">
        <f t="shared" ref="P2:P65" si="1">IF(A2="x", B2, "")</f>
        <v>acc</v>
      </c>
      <c r="Q2" s="3" t="s">
        <v>259</v>
      </c>
      <c r="R2" s="3" t="s">
        <v>260</v>
      </c>
      <c r="S2" s="3" t="str">
        <f t="shared" ref="S2:S65" si="2">IF(D2="", "unknown", D2)</f>
        <v>number_suffixed</v>
      </c>
      <c r="T2" s="3" t="s">
        <v>261</v>
      </c>
      <c r="U2" s="3" t="str">
        <f t="shared" ref="U2:U65" si="3">E2</f>
        <v>traits_with_damage_modes</v>
      </c>
      <c r="V2" s="3" t="s">
        <v>258</v>
      </c>
      <c r="W2" s="3" t="str">
        <f t="shared" ref="W2:W65" si="4">IF(F2="x", ", mode: ", "")</f>
        <v xml:space="preserve">, mode: </v>
      </c>
      <c r="X2" s="3" t="str">
        <f t="shared" ref="X2:X65" si="5">IF(F2="x", "true", "")</f>
        <v>true</v>
      </c>
      <c r="Y2" s="3" t="str">
        <f t="shared" ref="Y2:Y65" si="6">IF(G2="x", ",math:", "")</f>
        <v/>
      </c>
      <c r="Z2" s="3" t="str">
        <f t="shared" ref="Z2:Z65" si="7">IF(G2="x", "true", "")</f>
        <v/>
      </c>
      <c r="AA2" s="3" t="str">
        <f t="shared" ref="AA2:AA65" si="8">IF(H2="x", ",flag:", "")</f>
        <v/>
      </c>
      <c r="AB2" s="3" t="str">
        <f t="shared" ref="AB2:AB65" si="9">IF(H2="x", "true", "")</f>
        <v/>
      </c>
      <c r="AC2" s="3" t="str">
        <f t="shared" ref="AC2:AC65" si="10">IF(OR(I2="x", I2="NO"), ",lazy:", "")</f>
        <v>,lazy:</v>
      </c>
      <c r="AD2" s="3" t="str">
        <f t="shared" ref="AD2:AD65" si="11">IF(I2="x", "true", IF(I2="NO", "false", ""))</f>
        <v>true</v>
      </c>
      <c r="AE2" s="3" t="str">
        <f t="shared" ref="AE2:AE65" si="12">IF(J2&lt;&gt;"",",pipe: """, "")</f>
        <v/>
      </c>
      <c r="AF2" s="3" t="str">
        <f t="shared" ref="AF2:AF65" si="13">IF(J2&lt;&gt;"", J2, "")</f>
        <v/>
      </c>
      <c r="AG2" s="3" t="str">
        <f t="shared" ref="AG2:AG65" si="14">IF(J2&lt;&gt;"","""", "")</f>
        <v/>
      </c>
      <c r="AH2" s="3" t="s">
        <v>262</v>
      </c>
      <c r="AI2" s="3" t="str">
        <f t="shared" ref="AI2:AI65" si="15">IF(K2&lt;&gt;"", "// ", "")</f>
        <v xml:space="preserve">// </v>
      </c>
      <c r="AJ2" s="3" t="str">
        <f t="shared" ref="AJ2:AJ65" si="16">IF(K2&lt;&gt;"", K2, "")</f>
        <v>X+Y</v>
      </c>
      <c r="AK2" s="4" t="str">
        <f t="shared" ref="AK2:AK65" si="17">IF(A2&lt;&gt;"x", "", _xlfn.CONCAT(O2:AJ2))</f>
        <v>"acc":{type: "number_suffixed", applies_to: "traits_with_damage_modes", mode: true,lazy:true},// X+Y</v>
      </c>
    </row>
    <row r="3" spans="1:37" x14ac:dyDescent="0.25">
      <c r="A3" s="3" t="s">
        <v>37</v>
      </c>
      <c r="B3" s="3" t="s">
        <v>189</v>
      </c>
      <c r="C3" s="3"/>
      <c r="D3" s="3"/>
      <c r="E3" s="3" t="s">
        <v>266</v>
      </c>
      <c r="F3" s="3"/>
      <c r="G3" s="3"/>
      <c r="H3" s="3"/>
      <c r="I3" s="3"/>
      <c r="J3" s="3" t="s">
        <v>195</v>
      </c>
      <c r="K3" s="3"/>
      <c r="L3" s="3"/>
      <c r="M3" s="3" t="str">
        <f t="shared" si="0"/>
        <v>"addmode",</v>
      </c>
      <c r="N3" s="3"/>
      <c r="O3" s="3" t="s">
        <v>258</v>
      </c>
      <c r="P3" s="3" t="str">
        <f t="shared" si="1"/>
        <v>addmode</v>
      </c>
      <c r="Q3" s="3" t="s">
        <v>259</v>
      </c>
      <c r="R3" s="3" t="s">
        <v>260</v>
      </c>
      <c r="S3" s="3" t="str">
        <f t="shared" si="2"/>
        <v>unknown</v>
      </c>
      <c r="T3" s="3" t="s">
        <v>261</v>
      </c>
      <c r="U3" s="3" t="str">
        <f t="shared" si="3"/>
        <v>modifiers_that_add_new_damage_modes</v>
      </c>
      <c r="V3" s="3" t="s">
        <v>258</v>
      </c>
      <c r="W3" s="3" t="str">
        <f t="shared" si="4"/>
        <v/>
      </c>
      <c r="X3" s="3" t="str">
        <f t="shared" si="5"/>
        <v/>
      </c>
      <c r="Y3" s="3" t="str">
        <f t="shared" si="6"/>
        <v/>
      </c>
      <c r="Z3" s="3" t="str">
        <f t="shared" si="7"/>
        <v/>
      </c>
      <c r="AA3" s="3" t="str">
        <f t="shared" si="8"/>
        <v/>
      </c>
      <c r="AB3" s="3" t="str">
        <f t="shared" si="9"/>
        <v/>
      </c>
      <c r="AC3" s="3" t="str">
        <f t="shared" si="10"/>
        <v/>
      </c>
      <c r="AD3" s="3" t="str">
        <f t="shared" si="11"/>
        <v/>
      </c>
      <c r="AE3" s="3" t="str">
        <f t="shared" si="12"/>
        <v>,pipe: "</v>
      </c>
      <c r="AF3" s="3" t="str">
        <f t="shared" si="13"/>
        <v>list</v>
      </c>
      <c r="AG3" s="3" t="str">
        <f t="shared" si="14"/>
        <v>"</v>
      </c>
      <c r="AH3" s="3" t="s">
        <v>262</v>
      </c>
      <c r="AI3" s="3" t="str">
        <f t="shared" si="15"/>
        <v/>
      </c>
      <c r="AJ3" s="3" t="str">
        <f t="shared" si="16"/>
        <v/>
      </c>
      <c r="AK3" s="4" t="str">
        <f t="shared" si="17"/>
        <v>"addmode":{type: "unknown", applies_to: "modifiers_that_add_new_damage_modes",pipe: "list"},</v>
      </c>
    </row>
    <row r="4" spans="1:37" x14ac:dyDescent="0.25">
      <c r="A4" s="3" t="s">
        <v>37</v>
      </c>
      <c r="B4" s="3" t="s">
        <v>192</v>
      </c>
      <c r="C4" s="3"/>
      <c r="D4" s="3"/>
      <c r="E4" s="3" t="s">
        <v>142</v>
      </c>
      <c r="F4" s="3"/>
      <c r="G4" s="3"/>
      <c r="H4" s="3"/>
      <c r="I4" s="3"/>
      <c r="J4" s="3"/>
      <c r="K4" s="3"/>
      <c r="L4" s="3"/>
      <c r="M4" s="3" t="str">
        <f t="shared" si="0"/>
        <v>"addmods",</v>
      </c>
      <c r="N4" s="3"/>
      <c r="O4" s="3" t="s">
        <v>258</v>
      </c>
      <c r="P4" s="3" t="str">
        <f t="shared" si="1"/>
        <v>addmods</v>
      </c>
      <c r="Q4" s="3" t="s">
        <v>259</v>
      </c>
      <c r="R4" s="3" t="s">
        <v>260</v>
      </c>
      <c r="S4" s="3" t="str">
        <f t="shared" si="2"/>
        <v>unknown</v>
      </c>
      <c r="T4" s="3" t="s">
        <v>261</v>
      </c>
      <c r="U4" s="3" t="str">
        <f t="shared" si="3"/>
        <v>traits</v>
      </c>
      <c r="V4" s="3" t="s">
        <v>258</v>
      </c>
      <c r="W4" s="3" t="str">
        <f t="shared" si="4"/>
        <v/>
      </c>
      <c r="X4" s="3" t="str">
        <f t="shared" si="5"/>
        <v/>
      </c>
      <c r="Y4" s="3" t="str">
        <f t="shared" si="6"/>
        <v/>
      </c>
      <c r="Z4" s="3" t="str">
        <f t="shared" si="7"/>
        <v/>
      </c>
      <c r="AA4" s="3" t="str">
        <f t="shared" si="8"/>
        <v/>
      </c>
      <c r="AB4" s="3" t="str">
        <f t="shared" si="9"/>
        <v/>
      </c>
      <c r="AC4" s="3" t="str">
        <f t="shared" si="10"/>
        <v/>
      </c>
      <c r="AD4" s="3" t="str">
        <f t="shared" si="11"/>
        <v/>
      </c>
      <c r="AE4" s="3" t="str">
        <f t="shared" si="12"/>
        <v/>
      </c>
      <c r="AF4" s="3" t="str">
        <f t="shared" si="13"/>
        <v/>
      </c>
      <c r="AG4" s="3" t="str">
        <f t="shared" si="14"/>
        <v/>
      </c>
      <c r="AH4" s="3" t="s">
        <v>262</v>
      </c>
      <c r="AI4" s="3" t="str">
        <f t="shared" si="15"/>
        <v/>
      </c>
      <c r="AJ4" s="3" t="str">
        <f t="shared" si="16"/>
        <v/>
      </c>
      <c r="AK4" s="4" t="str">
        <f t="shared" si="17"/>
        <v>"addmods":{type: "unknown", applies_to: "traits"},</v>
      </c>
    </row>
    <row r="5" spans="1:37" x14ac:dyDescent="0.25">
      <c r="A5" s="3" t="s">
        <v>37</v>
      </c>
      <c r="B5" s="3" t="s">
        <v>80</v>
      </c>
      <c r="C5" s="3" t="s">
        <v>196</v>
      </c>
      <c r="D5" s="3"/>
      <c r="E5" s="3" t="s">
        <v>142</v>
      </c>
      <c r="F5" s="3"/>
      <c r="G5" s="3"/>
      <c r="H5" s="3"/>
      <c r="I5" s="3"/>
      <c r="J5" s="3"/>
      <c r="K5" s="3"/>
      <c r="L5" s="3"/>
      <c r="M5" s="3" t="str">
        <f t="shared" si="0"/>
        <v>"adds",</v>
      </c>
      <c r="N5" s="3"/>
      <c r="O5" s="3" t="s">
        <v>258</v>
      </c>
      <c r="P5" s="3" t="str">
        <f t="shared" si="1"/>
        <v>adds</v>
      </c>
      <c r="Q5" s="3" t="s">
        <v>259</v>
      </c>
      <c r="R5" s="3" t="s">
        <v>260</v>
      </c>
      <c r="S5" s="3" t="str">
        <f t="shared" si="2"/>
        <v>unknown</v>
      </c>
      <c r="T5" s="3" t="s">
        <v>261</v>
      </c>
      <c r="U5" s="3" t="str">
        <f t="shared" si="3"/>
        <v>traits</v>
      </c>
      <c r="V5" s="3" t="s">
        <v>258</v>
      </c>
      <c r="W5" s="3" t="str">
        <f t="shared" si="4"/>
        <v/>
      </c>
      <c r="X5" s="3" t="str">
        <f t="shared" si="5"/>
        <v/>
      </c>
      <c r="Y5" s="3" t="str">
        <f t="shared" si="6"/>
        <v/>
      </c>
      <c r="Z5" s="3" t="str">
        <f t="shared" si="7"/>
        <v/>
      </c>
      <c r="AA5" s="3" t="str">
        <f t="shared" si="8"/>
        <v/>
      </c>
      <c r="AB5" s="3" t="str">
        <f t="shared" si="9"/>
        <v/>
      </c>
      <c r="AC5" s="3" t="str">
        <f t="shared" si="10"/>
        <v/>
      </c>
      <c r="AD5" s="3" t="str">
        <f t="shared" si="11"/>
        <v/>
      </c>
      <c r="AE5" s="3" t="str">
        <f t="shared" si="12"/>
        <v/>
      </c>
      <c r="AF5" s="3" t="str">
        <f t="shared" si="13"/>
        <v/>
      </c>
      <c r="AG5" s="3" t="str">
        <f t="shared" si="14"/>
        <v/>
      </c>
      <c r="AH5" s="3" t="s">
        <v>262</v>
      </c>
      <c r="AI5" s="3" t="str">
        <f t="shared" si="15"/>
        <v/>
      </c>
      <c r="AJ5" s="3" t="str">
        <f t="shared" si="16"/>
        <v/>
      </c>
      <c r="AK5" s="4" t="str">
        <f t="shared" si="17"/>
        <v>"adds":{type: "unknown", applies_to: "traits"},</v>
      </c>
    </row>
    <row r="6" spans="1:37" x14ac:dyDescent="0.25">
      <c r="A6" s="3" t="s">
        <v>37</v>
      </c>
      <c r="B6" s="3" t="s">
        <v>197</v>
      </c>
      <c r="C6" s="3" t="s">
        <v>200</v>
      </c>
      <c r="D6" s="3" t="s">
        <v>199</v>
      </c>
      <c r="E6" s="3" t="s">
        <v>198</v>
      </c>
      <c r="F6" s="3"/>
      <c r="G6" s="3"/>
      <c r="H6" s="3"/>
      <c r="I6" s="3"/>
      <c r="J6" s="3"/>
      <c r="K6" s="3"/>
      <c r="L6" s="3"/>
      <c r="M6" s="3" t="str">
        <f t="shared" si="0"/>
        <v>"age",</v>
      </c>
      <c r="N6" s="3"/>
      <c r="O6" s="3" t="s">
        <v>258</v>
      </c>
      <c r="P6" s="3" t="str">
        <f t="shared" si="1"/>
        <v>age</v>
      </c>
      <c r="Q6" s="3" t="s">
        <v>259</v>
      </c>
      <c r="R6" s="3" t="s">
        <v>260</v>
      </c>
      <c r="S6" s="3" t="str">
        <f t="shared" si="2"/>
        <v>number</v>
      </c>
      <c r="T6" s="3" t="s">
        <v>261</v>
      </c>
      <c r="U6" s="3" t="str">
        <f t="shared" si="3"/>
        <v>templates</v>
      </c>
      <c r="V6" s="3" t="s">
        <v>258</v>
      </c>
      <c r="W6" s="3" t="str">
        <f t="shared" si="4"/>
        <v/>
      </c>
      <c r="X6" s="3" t="str">
        <f t="shared" si="5"/>
        <v/>
      </c>
      <c r="Y6" s="3" t="str">
        <f t="shared" si="6"/>
        <v/>
      </c>
      <c r="Z6" s="3" t="str">
        <f t="shared" si="7"/>
        <v/>
      </c>
      <c r="AA6" s="3" t="str">
        <f t="shared" si="8"/>
        <v/>
      </c>
      <c r="AB6" s="3" t="str">
        <f t="shared" si="9"/>
        <v/>
      </c>
      <c r="AC6" s="3" t="str">
        <f t="shared" si="10"/>
        <v/>
      </c>
      <c r="AD6" s="3" t="str">
        <f t="shared" si="11"/>
        <v/>
      </c>
      <c r="AE6" s="3" t="str">
        <f t="shared" si="12"/>
        <v/>
      </c>
      <c r="AF6" s="3" t="str">
        <f t="shared" si="13"/>
        <v/>
      </c>
      <c r="AG6" s="3" t="str">
        <f t="shared" si="14"/>
        <v/>
      </c>
      <c r="AH6" s="3" t="s">
        <v>262</v>
      </c>
      <c r="AI6" s="3" t="str">
        <f t="shared" si="15"/>
        <v/>
      </c>
      <c r="AJ6" s="3" t="str">
        <f t="shared" si="16"/>
        <v/>
      </c>
      <c r="AK6" s="4" t="str">
        <f t="shared" si="17"/>
        <v>"age":{type: "number", applies_to: "templates"},</v>
      </c>
    </row>
    <row r="7" spans="1:37" x14ac:dyDescent="0.25">
      <c r="A7" s="1"/>
      <c r="B7" s="1" t="s">
        <v>97</v>
      </c>
      <c r="C7" s="1" t="s">
        <v>1</v>
      </c>
      <c r="D7" s="1"/>
      <c r="E7" s="1"/>
      <c r="F7" s="1"/>
      <c r="G7" s="1"/>
      <c r="H7" s="1"/>
      <c r="I7" s="1"/>
      <c r="J7" s="1"/>
      <c r="K7" s="1"/>
      <c r="L7" s="1"/>
      <c r="M7" s="3" t="str">
        <f t="shared" si="0"/>
        <v/>
      </c>
      <c r="N7" s="3"/>
      <c r="O7" s="3" t="s">
        <v>258</v>
      </c>
      <c r="P7" s="3" t="str">
        <f t="shared" si="1"/>
        <v/>
      </c>
      <c r="Q7" s="3" t="s">
        <v>259</v>
      </c>
      <c r="R7" s="3" t="s">
        <v>260</v>
      </c>
      <c r="S7" s="3" t="str">
        <f t="shared" si="2"/>
        <v>unknown</v>
      </c>
      <c r="T7" s="3" t="s">
        <v>261</v>
      </c>
      <c r="U7" s="3">
        <f t="shared" si="3"/>
        <v>0</v>
      </c>
      <c r="V7" s="3" t="s">
        <v>258</v>
      </c>
      <c r="W7" s="3" t="str">
        <f t="shared" si="4"/>
        <v/>
      </c>
      <c r="X7" s="3" t="str">
        <f t="shared" si="5"/>
        <v/>
      </c>
      <c r="Y7" s="3" t="str">
        <f t="shared" si="6"/>
        <v/>
      </c>
      <c r="Z7" s="3" t="str">
        <f t="shared" si="7"/>
        <v/>
      </c>
      <c r="AA7" s="3" t="str">
        <f t="shared" si="8"/>
        <v/>
      </c>
      <c r="AB7" s="3" t="str">
        <f t="shared" si="9"/>
        <v/>
      </c>
      <c r="AC7" s="3" t="str">
        <f t="shared" si="10"/>
        <v/>
      </c>
      <c r="AD7" s="3" t="str">
        <f t="shared" si="11"/>
        <v/>
      </c>
      <c r="AE7" s="3" t="str">
        <f t="shared" si="12"/>
        <v/>
      </c>
      <c r="AF7" s="3" t="str">
        <f t="shared" si="13"/>
        <v/>
      </c>
      <c r="AG7" s="3" t="str">
        <f t="shared" si="14"/>
        <v/>
      </c>
      <c r="AH7" s="3" t="s">
        <v>262</v>
      </c>
      <c r="AI7" s="3" t="str">
        <f t="shared" si="15"/>
        <v/>
      </c>
      <c r="AJ7" s="3" t="str">
        <f t="shared" si="16"/>
        <v/>
      </c>
      <c r="AK7" s="4" t="str">
        <f t="shared" si="17"/>
        <v/>
      </c>
    </row>
    <row r="8" spans="1:37" x14ac:dyDescent="0.25">
      <c r="A8" s="1"/>
      <c r="B8" s="1" t="s">
        <v>17</v>
      </c>
      <c r="C8" s="1" t="s">
        <v>3</v>
      </c>
      <c r="D8" s="1"/>
      <c r="E8" s="1"/>
      <c r="F8" s="1"/>
      <c r="G8" s="1"/>
      <c r="H8" s="1"/>
      <c r="I8" s="1"/>
      <c r="J8" s="1"/>
      <c r="K8" s="1"/>
      <c r="L8" s="1"/>
      <c r="M8" s="3" t="str">
        <f t="shared" si="0"/>
        <v/>
      </c>
      <c r="N8" s="3"/>
      <c r="O8" s="3" t="s">
        <v>258</v>
      </c>
      <c r="P8" s="3" t="str">
        <f t="shared" si="1"/>
        <v/>
      </c>
      <c r="Q8" s="3" t="s">
        <v>259</v>
      </c>
      <c r="R8" s="3" t="s">
        <v>260</v>
      </c>
      <c r="S8" s="3" t="str">
        <f t="shared" si="2"/>
        <v>unknown</v>
      </c>
      <c r="T8" s="3" t="s">
        <v>261</v>
      </c>
      <c r="U8" s="3">
        <f t="shared" si="3"/>
        <v>0</v>
      </c>
      <c r="V8" s="3" t="s">
        <v>258</v>
      </c>
      <c r="W8" s="3" t="str">
        <f t="shared" si="4"/>
        <v/>
      </c>
      <c r="X8" s="3" t="str">
        <f t="shared" si="5"/>
        <v/>
      </c>
      <c r="Y8" s="3" t="str">
        <f t="shared" si="6"/>
        <v/>
      </c>
      <c r="Z8" s="3" t="str">
        <f t="shared" si="7"/>
        <v/>
      </c>
      <c r="AA8" s="3" t="str">
        <f t="shared" si="8"/>
        <v/>
      </c>
      <c r="AB8" s="3" t="str">
        <f t="shared" si="9"/>
        <v/>
      </c>
      <c r="AC8" s="3" t="str">
        <f t="shared" si="10"/>
        <v/>
      </c>
      <c r="AD8" s="3" t="str">
        <f t="shared" si="11"/>
        <v/>
      </c>
      <c r="AE8" s="3" t="str">
        <f t="shared" si="12"/>
        <v/>
      </c>
      <c r="AF8" s="3" t="str">
        <f t="shared" si="13"/>
        <v/>
      </c>
      <c r="AG8" s="3" t="str">
        <f t="shared" si="14"/>
        <v/>
      </c>
      <c r="AH8" s="3" t="s">
        <v>262</v>
      </c>
      <c r="AI8" s="3" t="str">
        <f t="shared" si="15"/>
        <v/>
      </c>
      <c r="AJ8" s="3" t="str">
        <f t="shared" si="16"/>
        <v/>
      </c>
      <c r="AK8" s="4" t="str">
        <f t="shared" si="17"/>
        <v/>
      </c>
    </row>
    <row r="9" spans="1:37" x14ac:dyDescent="0.25">
      <c r="A9" s="1"/>
      <c r="B9" s="1" t="s">
        <v>165</v>
      </c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3" t="str">
        <f t="shared" si="0"/>
        <v/>
      </c>
      <c r="N9" s="3"/>
      <c r="O9" s="3" t="s">
        <v>258</v>
      </c>
      <c r="P9" s="3" t="str">
        <f t="shared" si="1"/>
        <v/>
      </c>
      <c r="Q9" s="3" t="s">
        <v>259</v>
      </c>
      <c r="R9" s="3" t="s">
        <v>260</v>
      </c>
      <c r="S9" s="3" t="str">
        <f t="shared" si="2"/>
        <v>unknown</v>
      </c>
      <c r="T9" s="3" t="s">
        <v>261</v>
      </c>
      <c r="U9" s="3">
        <f t="shared" si="3"/>
        <v>0</v>
      </c>
      <c r="V9" s="3" t="s">
        <v>258</v>
      </c>
      <c r="W9" s="3" t="str">
        <f t="shared" si="4"/>
        <v/>
      </c>
      <c r="X9" s="3" t="str">
        <f t="shared" si="5"/>
        <v/>
      </c>
      <c r="Y9" s="3" t="str">
        <f t="shared" si="6"/>
        <v/>
      </c>
      <c r="Z9" s="3" t="str">
        <f t="shared" si="7"/>
        <v/>
      </c>
      <c r="AA9" s="3" t="str">
        <f t="shared" si="8"/>
        <v/>
      </c>
      <c r="AB9" s="3" t="str">
        <f t="shared" si="9"/>
        <v/>
      </c>
      <c r="AC9" s="3" t="str">
        <f t="shared" si="10"/>
        <v/>
      </c>
      <c r="AD9" s="3" t="str">
        <f t="shared" si="11"/>
        <v/>
      </c>
      <c r="AE9" s="3" t="str">
        <f t="shared" si="12"/>
        <v/>
      </c>
      <c r="AF9" s="3" t="str">
        <f t="shared" si="13"/>
        <v/>
      </c>
      <c r="AG9" s="3" t="str">
        <f t="shared" si="14"/>
        <v/>
      </c>
      <c r="AH9" s="3" t="s">
        <v>262</v>
      </c>
      <c r="AI9" s="3" t="str">
        <f t="shared" si="15"/>
        <v/>
      </c>
      <c r="AJ9" s="3" t="str">
        <f t="shared" si="16"/>
        <v/>
      </c>
      <c r="AK9" s="4" t="str">
        <f t="shared" si="17"/>
        <v/>
      </c>
    </row>
    <row r="10" spans="1:37" x14ac:dyDescent="0.25">
      <c r="A10" s="3" t="s">
        <v>37</v>
      </c>
      <c r="B10" s="3" t="s">
        <v>84</v>
      </c>
      <c r="C10" s="3" t="s">
        <v>201</v>
      </c>
      <c r="D10" s="3" t="s">
        <v>1</v>
      </c>
      <c r="E10" s="3" t="s">
        <v>198</v>
      </c>
      <c r="F10" s="3"/>
      <c r="G10" s="3"/>
      <c r="H10" s="3"/>
      <c r="I10" s="3"/>
      <c r="J10" s="3"/>
      <c r="K10" s="3"/>
      <c r="L10" s="3"/>
      <c r="M10" s="3" t="str">
        <f t="shared" si="0"/>
        <v>"appearance",</v>
      </c>
      <c r="N10" s="3"/>
      <c r="O10" s="3" t="s">
        <v>258</v>
      </c>
      <c r="P10" s="3" t="str">
        <f t="shared" si="1"/>
        <v>appearance</v>
      </c>
      <c r="Q10" s="3" t="s">
        <v>259</v>
      </c>
      <c r="R10" s="3" t="s">
        <v>260</v>
      </c>
      <c r="S10" s="3" t="str">
        <f t="shared" si="2"/>
        <v>string</v>
      </c>
      <c r="T10" s="3" t="s">
        <v>261</v>
      </c>
      <c r="U10" s="3" t="str">
        <f t="shared" si="3"/>
        <v>templates</v>
      </c>
      <c r="V10" s="3" t="s">
        <v>258</v>
      </c>
      <c r="W10" s="3" t="str">
        <f t="shared" si="4"/>
        <v/>
      </c>
      <c r="X10" s="3" t="str">
        <f t="shared" si="5"/>
        <v/>
      </c>
      <c r="Y10" s="3" t="str">
        <f t="shared" si="6"/>
        <v/>
      </c>
      <c r="Z10" s="3" t="str">
        <f t="shared" si="7"/>
        <v/>
      </c>
      <c r="AA10" s="3" t="str">
        <f t="shared" si="8"/>
        <v/>
      </c>
      <c r="AB10" s="3" t="str">
        <f t="shared" si="9"/>
        <v/>
      </c>
      <c r="AC10" s="3" t="str">
        <f t="shared" si="10"/>
        <v/>
      </c>
      <c r="AD10" s="3" t="str">
        <f t="shared" si="11"/>
        <v/>
      </c>
      <c r="AE10" s="3" t="str">
        <f t="shared" si="12"/>
        <v/>
      </c>
      <c r="AF10" s="3" t="str">
        <f t="shared" si="13"/>
        <v/>
      </c>
      <c r="AG10" s="3" t="str">
        <f t="shared" si="14"/>
        <v/>
      </c>
      <c r="AH10" s="3" t="s">
        <v>262</v>
      </c>
      <c r="AI10" s="3" t="str">
        <f t="shared" si="15"/>
        <v/>
      </c>
      <c r="AJ10" s="3" t="str">
        <f t="shared" si="16"/>
        <v/>
      </c>
      <c r="AK10" s="4" t="str">
        <f t="shared" si="17"/>
        <v>"appearance":{type: "string", applies_to: "templates"},</v>
      </c>
    </row>
    <row r="11" spans="1:37" x14ac:dyDescent="0.25">
      <c r="A11" s="3" t="s">
        <v>37</v>
      </c>
      <c r="B11" s="3" t="s">
        <v>45</v>
      </c>
      <c r="C11" s="3"/>
      <c r="D11" s="3" t="s">
        <v>199</v>
      </c>
      <c r="E11" s="3" t="s">
        <v>185</v>
      </c>
      <c r="F11" s="3" t="s">
        <v>37</v>
      </c>
      <c r="G11" s="3"/>
      <c r="H11" s="3"/>
      <c r="I11" s="3" t="s">
        <v>37</v>
      </c>
      <c r="J11" s="3"/>
      <c r="K11" s="3"/>
      <c r="L11" s="3"/>
      <c r="M11" s="3" t="str">
        <f t="shared" si="0"/>
        <v>"armordivisor",</v>
      </c>
      <c r="N11" s="3"/>
      <c r="O11" s="3" t="s">
        <v>258</v>
      </c>
      <c r="P11" s="3" t="str">
        <f t="shared" si="1"/>
        <v>armordivisor</v>
      </c>
      <c r="Q11" s="3" t="s">
        <v>259</v>
      </c>
      <c r="R11" s="3" t="s">
        <v>260</v>
      </c>
      <c r="S11" s="3" t="str">
        <f t="shared" si="2"/>
        <v>number</v>
      </c>
      <c r="T11" s="3" t="s">
        <v>261</v>
      </c>
      <c r="U11" s="3" t="str">
        <f t="shared" si="3"/>
        <v>traits_with_damage_modes</v>
      </c>
      <c r="V11" s="3" t="s">
        <v>258</v>
      </c>
      <c r="W11" s="3" t="str">
        <f t="shared" si="4"/>
        <v xml:space="preserve">, mode: </v>
      </c>
      <c r="X11" s="3" t="str">
        <f t="shared" si="5"/>
        <v>true</v>
      </c>
      <c r="Y11" s="3" t="str">
        <f t="shared" si="6"/>
        <v/>
      </c>
      <c r="Z11" s="3" t="str">
        <f t="shared" si="7"/>
        <v/>
      </c>
      <c r="AA11" s="3" t="str">
        <f t="shared" si="8"/>
        <v/>
      </c>
      <c r="AB11" s="3" t="str">
        <f t="shared" si="9"/>
        <v/>
      </c>
      <c r="AC11" s="3" t="str">
        <f t="shared" si="10"/>
        <v>,lazy:</v>
      </c>
      <c r="AD11" s="3" t="str">
        <f t="shared" si="11"/>
        <v>true</v>
      </c>
      <c r="AE11" s="3" t="str">
        <f t="shared" si="12"/>
        <v/>
      </c>
      <c r="AF11" s="3" t="str">
        <f t="shared" si="13"/>
        <v/>
      </c>
      <c r="AG11" s="3" t="str">
        <f t="shared" si="14"/>
        <v/>
      </c>
      <c r="AH11" s="3" t="s">
        <v>262</v>
      </c>
      <c r="AI11" s="3" t="str">
        <f t="shared" si="15"/>
        <v/>
      </c>
      <c r="AJ11" s="3" t="str">
        <f t="shared" si="16"/>
        <v/>
      </c>
      <c r="AK11" s="4" t="str">
        <f t="shared" si="17"/>
        <v>"armordivisor":{type: "number", applies_to: "traits_with_damage_modes", mode: true,lazy:true},</v>
      </c>
    </row>
    <row r="12" spans="1:37" x14ac:dyDescent="0.25">
      <c r="A12" s="1"/>
      <c r="B12" s="1" t="s">
        <v>98</v>
      </c>
      <c r="C12" s="1" t="s">
        <v>1</v>
      </c>
      <c r="D12" s="1"/>
      <c r="E12" s="1"/>
      <c r="F12" s="1"/>
      <c r="G12" s="1"/>
      <c r="H12" s="1"/>
      <c r="I12" s="1"/>
      <c r="J12" s="1"/>
      <c r="K12" s="1"/>
      <c r="L12" s="1"/>
      <c r="M12" s="3" t="str">
        <f t="shared" si="0"/>
        <v/>
      </c>
      <c r="N12" s="3"/>
      <c r="O12" s="3" t="s">
        <v>258</v>
      </c>
      <c r="P12" s="3" t="str">
        <f t="shared" si="1"/>
        <v/>
      </c>
      <c r="Q12" s="3" t="s">
        <v>259</v>
      </c>
      <c r="R12" s="3" t="s">
        <v>260</v>
      </c>
      <c r="S12" s="3" t="str">
        <f t="shared" si="2"/>
        <v>unknown</v>
      </c>
      <c r="T12" s="3" t="s">
        <v>261</v>
      </c>
      <c r="U12" s="3">
        <f t="shared" si="3"/>
        <v>0</v>
      </c>
      <c r="V12" s="3" t="s">
        <v>258</v>
      </c>
      <c r="W12" s="3" t="str">
        <f t="shared" si="4"/>
        <v/>
      </c>
      <c r="X12" s="3" t="str">
        <f t="shared" si="5"/>
        <v/>
      </c>
      <c r="Y12" s="3" t="str">
        <f t="shared" si="6"/>
        <v/>
      </c>
      <c r="Z12" s="3" t="str">
        <f t="shared" si="7"/>
        <v/>
      </c>
      <c r="AA12" s="3" t="str">
        <f t="shared" si="8"/>
        <v/>
      </c>
      <c r="AB12" s="3" t="str">
        <f t="shared" si="9"/>
        <v/>
      </c>
      <c r="AC12" s="3" t="str">
        <f t="shared" si="10"/>
        <v/>
      </c>
      <c r="AD12" s="3" t="str">
        <f t="shared" si="11"/>
        <v/>
      </c>
      <c r="AE12" s="3" t="str">
        <f t="shared" si="12"/>
        <v/>
      </c>
      <c r="AF12" s="3" t="str">
        <f t="shared" si="13"/>
        <v/>
      </c>
      <c r="AG12" s="3" t="str">
        <f t="shared" si="14"/>
        <v/>
      </c>
      <c r="AH12" s="3" t="s">
        <v>262</v>
      </c>
      <c r="AI12" s="3" t="str">
        <f t="shared" si="15"/>
        <v/>
      </c>
      <c r="AJ12" s="3" t="str">
        <f t="shared" si="16"/>
        <v/>
      </c>
      <c r="AK12" s="4" t="str">
        <f t="shared" si="17"/>
        <v/>
      </c>
    </row>
    <row r="13" spans="1:37" x14ac:dyDescent="0.25">
      <c r="A13" s="3" t="s">
        <v>37</v>
      </c>
      <c r="B13" s="3" t="s">
        <v>4</v>
      </c>
      <c r="C13" s="3"/>
      <c r="D13" s="3" t="s">
        <v>199</v>
      </c>
      <c r="E13" s="3" t="s">
        <v>203</v>
      </c>
      <c r="F13" s="3"/>
      <c r="G13" s="3"/>
      <c r="H13" s="3"/>
      <c r="I13" s="3" t="s">
        <v>37</v>
      </c>
      <c r="J13" s="3"/>
      <c r="K13" s="3"/>
      <c r="L13" s="3"/>
      <c r="M13" s="3" t="str">
        <f t="shared" si="0"/>
        <v>"basecost",</v>
      </c>
      <c r="N13" s="3"/>
      <c r="O13" s="3" t="s">
        <v>258</v>
      </c>
      <c r="P13" s="3" t="str">
        <f t="shared" si="1"/>
        <v>basecost</v>
      </c>
      <c r="Q13" s="3" t="s">
        <v>259</v>
      </c>
      <c r="R13" s="3" t="s">
        <v>260</v>
      </c>
      <c r="S13" s="3" t="str">
        <f t="shared" si="2"/>
        <v>number</v>
      </c>
      <c r="T13" s="3" t="s">
        <v>261</v>
      </c>
      <c r="U13" s="3" t="str">
        <f t="shared" si="3"/>
        <v>equipment</v>
      </c>
      <c r="V13" s="3" t="s">
        <v>258</v>
      </c>
      <c r="W13" s="3" t="str">
        <f t="shared" si="4"/>
        <v/>
      </c>
      <c r="X13" s="3" t="str">
        <f t="shared" si="5"/>
        <v/>
      </c>
      <c r="Y13" s="3" t="str">
        <f t="shared" si="6"/>
        <v/>
      </c>
      <c r="Z13" s="3" t="str">
        <f t="shared" si="7"/>
        <v/>
      </c>
      <c r="AA13" s="3" t="str">
        <f t="shared" si="8"/>
        <v/>
      </c>
      <c r="AB13" s="3" t="str">
        <f t="shared" si="9"/>
        <v/>
      </c>
      <c r="AC13" s="3" t="str">
        <f t="shared" si="10"/>
        <v>,lazy:</v>
      </c>
      <c r="AD13" s="3" t="str">
        <f t="shared" si="11"/>
        <v>true</v>
      </c>
      <c r="AE13" s="3" t="str">
        <f t="shared" si="12"/>
        <v/>
      </c>
      <c r="AF13" s="3" t="str">
        <f t="shared" si="13"/>
        <v/>
      </c>
      <c r="AG13" s="3" t="str">
        <f t="shared" si="14"/>
        <v/>
      </c>
      <c r="AH13" s="3" t="s">
        <v>262</v>
      </c>
      <c r="AI13" s="3" t="str">
        <f t="shared" si="15"/>
        <v/>
      </c>
      <c r="AJ13" s="3" t="str">
        <f t="shared" si="16"/>
        <v/>
      </c>
      <c r="AK13" s="4" t="str">
        <f t="shared" si="17"/>
        <v>"basecost":{type: "number", applies_to: "equipment",lazy:true},</v>
      </c>
    </row>
    <row r="14" spans="1:37" x14ac:dyDescent="0.25">
      <c r="A14" s="1"/>
      <c r="B14" s="1" t="s">
        <v>77</v>
      </c>
      <c r="C14" s="1" t="s">
        <v>1</v>
      </c>
      <c r="D14" s="1"/>
      <c r="E14" s="1"/>
      <c r="F14" s="1"/>
      <c r="G14" s="1"/>
      <c r="H14" s="1"/>
      <c r="I14" s="1"/>
      <c r="J14" s="1"/>
      <c r="K14" s="1"/>
      <c r="L14" s="1"/>
      <c r="M14" s="3" t="str">
        <f t="shared" si="0"/>
        <v/>
      </c>
      <c r="N14" s="3"/>
      <c r="O14" s="3" t="s">
        <v>258</v>
      </c>
      <c r="P14" s="3" t="str">
        <f t="shared" si="1"/>
        <v/>
      </c>
      <c r="Q14" s="3" t="s">
        <v>259</v>
      </c>
      <c r="R14" s="3" t="s">
        <v>260</v>
      </c>
      <c r="S14" s="3" t="str">
        <f t="shared" si="2"/>
        <v>unknown</v>
      </c>
      <c r="T14" s="3" t="s">
        <v>261</v>
      </c>
      <c r="U14" s="3">
        <f t="shared" si="3"/>
        <v>0</v>
      </c>
      <c r="V14" s="3" t="s">
        <v>258</v>
      </c>
      <c r="W14" s="3" t="str">
        <f t="shared" si="4"/>
        <v/>
      </c>
      <c r="X14" s="3" t="str">
        <f t="shared" si="5"/>
        <v/>
      </c>
      <c r="Y14" s="3" t="str">
        <f t="shared" si="6"/>
        <v/>
      </c>
      <c r="Z14" s="3" t="str">
        <f t="shared" si="7"/>
        <v/>
      </c>
      <c r="AA14" s="3" t="str">
        <f t="shared" si="8"/>
        <v/>
      </c>
      <c r="AB14" s="3" t="str">
        <f t="shared" si="9"/>
        <v/>
      </c>
      <c r="AC14" s="3" t="str">
        <f t="shared" si="10"/>
        <v/>
      </c>
      <c r="AD14" s="3" t="str">
        <f t="shared" si="11"/>
        <v/>
      </c>
      <c r="AE14" s="3" t="str">
        <f t="shared" si="12"/>
        <v/>
      </c>
      <c r="AF14" s="3" t="str">
        <f t="shared" si="13"/>
        <v/>
      </c>
      <c r="AG14" s="3" t="str">
        <f t="shared" si="14"/>
        <v/>
      </c>
      <c r="AH14" s="3" t="s">
        <v>262</v>
      </c>
      <c r="AI14" s="3" t="str">
        <f t="shared" si="15"/>
        <v/>
      </c>
      <c r="AJ14" s="3" t="str">
        <f t="shared" si="16"/>
        <v/>
      </c>
      <c r="AK14" s="4" t="str">
        <f t="shared" si="17"/>
        <v/>
      </c>
    </row>
    <row r="15" spans="1:37" x14ac:dyDescent="0.25">
      <c r="A15" s="3" t="s">
        <v>37</v>
      </c>
      <c r="B15" s="3" t="s">
        <v>118</v>
      </c>
      <c r="C15" s="3" t="s">
        <v>1</v>
      </c>
      <c r="D15" s="3" t="s">
        <v>1</v>
      </c>
      <c r="E15" s="3" t="s">
        <v>256</v>
      </c>
      <c r="F15" s="3"/>
      <c r="G15" s="3"/>
      <c r="H15" s="3"/>
      <c r="I15" s="3"/>
      <c r="J15" s="3"/>
      <c r="K15" s="3" t="s">
        <v>281</v>
      </c>
      <c r="L15" s="3"/>
      <c r="M15" s="3" t="str">
        <f t="shared" si="0"/>
        <v>"basedon",</v>
      </c>
      <c r="N15" s="3"/>
      <c r="O15" s="3" t="s">
        <v>258</v>
      </c>
      <c r="P15" s="3" t="str">
        <f t="shared" si="1"/>
        <v>basedon</v>
      </c>
      <c r="Q15" s="3" t="s">
        <v>259</v>
      </c>
      <c r="R15" s="3" t="s">
        <v>260</v>
      </c>
      <c r="S15" s="3" t="str">
        <f t="shared" si="2"/>
        <v>string</v>
      </c>
      <c r="T15" s="3" t="s">
        <v>261</v>
      </c>
      <c r="U15" s="3" t="str">
        <f t="shared" si="3"/>
        <v>any</v>
      </c>
      <c r="V15" s="3" t="s">
        <v>258</v>
      </c>
      <c r="W15" s="3" t="str">
        <f t="shared" si="4"/>
        <v/>
      </c>
      <c r="X15" s="3" t="str">
        <f t="shared" si="5"/>
        <v/>
      </c>
      <c r="Y15" s="3" t="str">
        <f t="shared" si="6"/>
        <v/>
      </c>
      <c r="Z15" s="3" t="str">
        <f t="shared" si="7"/>
        <v/>
      </c>
      <c r="AA15" s="3" t="str">
        <f t="shared" si="8"/>
        <v/>
      </c>
      <c r="AB15" s="3" t="str">
        <f t="shared" si="9"/>
        <v/>
      </c>
      <c r="AC15" s="3" t="str">
        <f t="shared" si="10"/>
        <v/>
      </c>
      <c r="AD15" s="3" t="str">
        <f t="shared" si="11"/>
        <v/>
      </c>
      <c r="AE15" s="3" t="str">
        <f t="shared" si="12"/>
        <v/>
      </c>
      <c r="AF15" s="3" t="str">
        <f t="shared" si="13"/>
        <v/>
      </c>
      <c r="AG15" s="3" t="str">
        <f t="shared" si="14"/>
        <v/>
      </c>
      <c r="AH15" s="3" t="s">
        <v>262</v>
      </c>
      <c r="AI15" s="3" t="str">
        <f t="shared" si="15"/>
        <v xml:space="preserve">// </v>
      </c>
      <c r="AJ15" s="3" t="str">
        <f t="shared" si="16"/>
        <v>I imagine this to be a reference to a trait</v>
      </c>
      <c r="AK15" s="4" t="str">
        <f t="shared" si="17"/>
        <v>"basedon":{type: "string", applies_to: "any"},// I imagine this to be a reference to a trait</v>
      </c>
    </row>
    <row r="16" spans="1:37" x14ac:dyDescent="0.25">
      <c r="A16" s="3" t="s">
        <v>37</v>
      </c>
      <c r="B16" s="3" t="s">
        <v>116</v>
      </c>
      <c r="C16" s="3" t="s">
        <v>223</v>
      </c>
      <c r="D16" s="3" t="s">
        <v>44</v>
      </c>
      <c r="E16" s="3" t="s">
        <v>256</v>
      </c>
      <c r="F16" s="3"/>
      <c r="G16" s="3"/>
      <c r="H16" s="3"/>
      <c r="I16" s="3"/>
      <c r="J16" s="3"/>
      <c r="K16" s="3"/>
      <c r="L16" s="3"/>
      <c r="M16" s="3" t="str">
        <f t="shared" si="0"/>
        <v>"basedr",</v>
      </c>
      <c r="N16" s="3"/>
      <c r="O16" s="3" t="s">
        <v>258</v>
      </c>
      <c r="P16" s="3" t="str">
        <f t="shared" si="1"/>
        <v>basedr</v>
      </c>
      <c r="Q16" s="3" t="s">
        <v>259</v>
      </c>
      <c r="R16" s="3" t="s">
        <v>260</v>
      </c>
      <c r="S16" s="3" t="str">
        <f t="shared" si="2"/>
        <v>dr</v>
      </c>
      <c r="T16" s="3" t="s">
        <v>261</v>
      </c>
      <c r="U16" s="3" t="str">
        <f t="shared" si="3"/>
        <v>any</v>
      </c>
      <c r="V16" s="3" t="s">
        <v>258</v>
      </c>
      <c r="W16" s="3" t="str">
        <f t="shared" si="4"/>
        <v/>
      </c>
      <c r="X16" s="3" t="str">
        <f t="shared" si="5"/>
        <v/>
      </c>
      <c r="Y16" s="3" t="str">
        <f t="shared" si="6"/>
        <v/>
      </c>
      <c r="Z16" s="3" t="str">
        <f t="shared" si="7"/>
        <v/>
      </c>
      <c r="AA16" s="3" t="str">
        <f t="shared" si="8"/>
        <v/>
      </c>
      <c r="AB16" s="3" t="str">
        <f t="shared" si="9"/>
        <v/>
      </c>
      <c r="AC16" s="3" t="str">
        <f t="shared" si="10"/>
        <v/>
      </c>
      <c r="AD16" s="3" t="str">
        <f t="shared" si="11"/>
        <v/>
      </c>
      <c r="AE16" s="3" t="str">
        <f t="shared" si="12"/>
        <v/>
      </c>
      <c r="AF16" s="3" t="str">
        <f t="shared" si="13"/>
        <v/>
      </c>
      <c r="AG16" s="3" t="str">
        <f t="shared" si="14"/>
        <v/>
      </c>
      <c r="AH16" s="3" t="s">
        <v>262</v>
      </c>
      <c r="AI16" s="3" t="str">
        <f t="shared" si="15"/>
        <v/>
      </c>
      <c r="AJ16" s="3" t="str">
        <f t="shared" si="16"/>
        <v/>
      </c>
      <c r="AK16" s="4" t="str">
        <f t="shared" si="17"/>
        <v>"basedr":{type: "dr", applies_to: "any"},</v>
      </c>
    </row>
    <row r="17" spans="1:37" x14ac:dyDescent="0.25">
      <c r="A17" s="3" t="s">
        <v>37</v>
      </c>
      <c r="B17" s="3" t="s">
        <v>11</v>
      </c>
      <c r="C17" s="3"/>
      <c r="D17" s="3" t="s">
        <v>199</v>
      </c>
      <c r="E17" s="3" t="s">
        <v>204</v>
      </c>
      <c r="F17" s="3"/>
      <c r="G17" s="3" t="s">
        <v>37</v>
      </c>
      <c r="H17" s="3"/>
      <c r="I17" s="3" t="s">
        <v>37</v>
      </c>
      <c r="J17" s="3"/>
      <c r="K17" s="3"/>
      <c r="L17" s="3"/>
      <c r="M17" s="3" t="str">
        <f t="shared" si="0"/>
        <v>"basevalue",</v>
      </c>
      <c r="N17" s="3"/>
      <c r="O17" s="3" t="s">
        <v>258</v>
      </c>
      <c r="P17" s="3" t="str">
        <f t="shared" si="1"/>
        <v>basevalue</v>
      </c>
      <c r="Q17" s="3" t="s">
        <v>259</v>
      </c>
      <c r="R17" s="3" t="s">
        <v>260</v>
      </c>
      <c r="S17" s="3" t="str">
        <f t="shared" si="2"/>
        <v>number</v>
      </c>
      <c r="T17" s="3" t="s">
        <v>261</v>
      </c>
      <c r="U17" s="3" t="str">
        <f t="shared" si="3"/>
        <v>attributes</v>
      </c>
      <c r="V17" s="3" t="s">
        <v>258</v>
      </c>
      <c r="W17" s="3" t="str">
        <f t="shared" si="4"/>
        <v/>
      </c>
      <c r="X17" s="3" t="str">
        <f t="shared" si="5"/>
        <v/>
      </c>
      <c r="Y17" s="3" t="str">
        <f t="shared" si="6"/>
        <v>,math:</v>
      </c>
      <c r="Z17" s="3" t="str">
        <f t="shared" si="7"/>
        <v>true</v>
      </c>
      <c r="AA17" s="3" t="str">
        <f t="shared" si="8"/>
        <v/>
      </c>
      <c r="AB17" s="3" t="str">
        <f t="shared" si="9"/>
        <v/>
      </c>
      <c r="AC17" s="3" t="str">
        <f t="shared" si="10"/>
        <v>,lazy:</v>
      </c>
      <c r="AD17" s="3" t="str">
        <f t="shared" si="11"/>
        <v>true</v>
      </c>
      <c r="AE17" s="3" t="str">
        <f t="shared" si="12"/>
        <v/>
      </c>
      <c r="AF17" s="3" t="str">
        <f t="shared" si="13"/>
        <v/>
      </c>
      <c r="AG17" s="3" t="str">
        <f t="shared" si="14"/>
        <v/>
      </c>
      <c r="AH17" s="3" t="s">
        <v>262</v>
      </c>
      <c r="AI17" s="3" t="str">
        <f t="shared" si="15"/>
        <v/>
      </c>
      <c r="AJ17" s="3" t="str">
        <f t="shared" si="16"/>
        <v/>
      </c>
      <c r="AK17" s="4" t="str">
        <f t="shared" si="17"/>
        <v>"basevalue":{type: "number", applies_to: "attributes",math:true,lazy:true},</v>
      </c>
    </row>
    <row r="18" spans="1:37" x14ac:dyDescent="0.25">
      <c r="A18" s="3" t="s">
        <v>37</v>
      </c>
      <c r="B18" s="3" t="s">
        <v>14</v>
      </c>
      <c r="C18" s="3"/>
      <c r="D18" s="3" t="s">
        <v>199</v>
      </c>
      <c r="E18" s="3" t="s">
        <v>203</v>
      </c>
      <c r="F18" s="3"/>
      <c r="G18" s="3"/>
      <c r="H18" s="3"/>
      <c r="I18" s="3" t="s">
        <v>37</v>
      </c>
      <c r="J18" s="3"/>
      <c r="K18" s="3"/>
      <c r="L18" s="3"/>
      <c r="M18" s="3" t="str">
        <f t="shared" si="0"/>
        <v>"baseweight",</v>
      </c>
      <c r="N18" s="3"/>
      <c r="O18" s="3" t="s">
        <v>258</v>
      </c>
      <c r="P18" s="3" t="str">
        <f t="shared" si="1"/>
        <v>baseweight</v>
      </c>
      <c r="Q18" s="3" t="s">
        <v>259</v>
      </c>
      <c r="R18" s="3" t="s">
        <v>260</v>
      </c>
      <c r="S18" s="3" t="str">
        <f t="shared" si="2"/>
        <v>number</v>
      </c>
      <c r="T18" s="3" t="s">
        <v>261</v>
      </c>
      <c r="U18" s="3" t="str">
        <f t="shared" si="3"/>
        <v>equipment</v>
      </c>
      <c r="V18" s="3" t="s">
        <v>258</v>
      </c>
      <c r="W18" s="3" t="str">
        <f t="shared" si="4"/>
        <v/>
      </c>
      <c r="X18" s="3" t="str">
        <f t="shared" si="5"/>
        <v/>
      </c>
      <c r="Y18" s="3" t="str">
        <f t="shared" si="6"/>
        <v/>
      </c>
      <c r="Z18" s="3" t="str">
        <f t="shared" si="7"/>
        <v/>
      </c>
      <c r="AA18" s="3" t="str">
        <f t="shared" si="8"/>
        <v/>
      </c>
      <c r="AB18" s="3" t="str">
        <f t="shared" si="9"/>
        <v/>
      </c>
      <c r="AC18" s="3" t="str">
        <f t="shared" si="10"/>
        <v>,lazy:</v>
      </c>
      <c r="AD18" s="3" t="str">
        <f t="shared" si="11"/>
        <v>true</v>
      </c>
      <c r="AE18" s="3" t="str">
        <f t="shared" si="12"/>
        <v/>
      </c>
      <c r="AF18" s="3" t="str">
        <f t="shared" si="13"/>
        <v/>
      </c>
      <c r="AG18" s="3" t="str">
        <f t="shared" si="14"/>
        <v/>
      </c>
      <c r="AH18" s="3" t="s">
        <v>262</v>
      </c>
      <c r="AI18" s="3" t="str">
        <f t="shared" si="15"/>
        <v/>
      </c>
      <c r="AJ18" s="3" t="str">
        <f t="shared" si="16"/>
        <v/>
      </c>
      <c r="AK18" s="4" t="str">
        <f t="shared" si="17"/>
        <v>"baseweight":{type: "number", applies_to: "equipment",lazy:true},</v>
      </c>
    </row>
    <row r="19" spans="1:37" x14ac:dyDescent="0.25">
      <c r="A19" s="3" t="s">
        <v>37</v>
      </c>
      <c r="B19" s="3" t="s">
        <v>36</v>
      </c>
      <c r="C19" s="3"/>
      <c r="D19" s="3" t="s">
        <v>199</v>
      </c>
      <c r="E19" s="3" t="s">
        <v>142</v>
      </c>
      <c r="F19" s="3"/>
      <c r="G19" s="3" t="s">
        <v>37</v>
      </c>
      <c r="H19" s="3"/>
      <c r="I19" s="3" t="s">
        <v>37</v>
      </c>
      <c r="J19" s="3"/>
      <c r="K19" s="3"/>
      <c r="L19" s="3"/>
      <c r="M19" s="3" t="str">
        <f t="shared" si="0"/>
        <v>"blockat",</v>
      </c>
      <c r="N19" s="3"/>
      <c r="O19" s="3" t="s">
        <v>258</v>
      </c>
      <c r="P19" s="3" t="str">
        <f t="shared" si="1"/>
        <v>blockat</v>
      </c>
      <c r="Q19" s="3" t="s">
        <v>259</v>
      </c>
      <c r="R19" s="3" t="s">
        <v>260</v>
      </c>
      <c r="S19" s="3" t="str">
        <f t="shared" si="2"/>
        <v>number</v>
      </c>
      <c r="T19" s="3" t="s">
        <v>261</v>
      </c>
      <c r="U19" s="3" t="str">
        <f t="shared" si="3"/>
        <v>traits</v>
      </c>
      <c r="V19" s="3" t="s">
        <v>258</v>
      </c>
      <c r="W19" s="3" t="str">
        <f t="shared" si="4"/>
        <v/>
      </c>
      <c r="X19" s="3" t="str">
        <f t="shared" si="5"/>
        <v/>
      </c>
      <c r="Y19" s="3" t="str">
        <f t="shared" si="6"/>
        <v>,math:</v>
      </c>
      <c r="Z19" s="3" t="str">
        <f t="shared" si="7"/>
        <v>true</v>
      </c>
      <c r="AA19" s="3" t="str">
        <f t="shared" si="8"/>
        <v/>
      </c>
      <c r="AB19" s="3" t="str">
        <f t="shared" si="9"/>
        <v/>
      </c>
      <c r="AC19" s="3" t="str">
        <f t="shared" si="10"/>
        <v>,lazy:</v>
      </c>
      <c r="AD19" s="3" t="str">
        <f t="shared" si="11"/>
        <v>true</v>
      </c>
      <c r="AE19" s="3" t="str">
        <f t="shared" si="12"/>
        <v/>
      </c>
      <c r="AF19" s="3" t="str">
        <f t="shared" si="13"/>
        <v/>
      </c>
      <c r="AG19" s="3" t="str">
        <f t="shared" si="14"/>
        <v/>
      </c>
      <c r="AH19" s="3" t="s">
        <v>262</v>
      </c>
      <c r="AI19" s="3" t="str">
        <f t="shared" si="15"/>
        <v/>
      </c>
      <c r="AJ19" s="3" t="str">
        <f t="shared" si="16"/>
        <v/>
      </c>
      <c r="AK19" s="4" t="str">
        <f t="shared" si="17"/>
        <v>"blockat":{type: "number", applies_to: "traits",math:true,lazy:true},</v>
      </c>
    </row>
    <row r="20" spans="1:37" x14ac:dyDescent="0.25">
      <c r="A20" s="3" t="s">
        <v>37</v>
      </c>
      <c r="B20" s="3" t="s">
        <v>205</v>
      </c>
      <c r="C20" s="3" t="s">
        <v>206</v>
      </c>
      <c r="D20" s="3" t="s">
        <v>1</v>
      </c>
      <c r="E20" s="3" t="s">
        <v>198</v>
      </c>
      <c r="F20" s="3"/>
      <c r="G20" s="3"/>
      <c r="H20" s="3"/>
      <c r="I20" s="3"/>
      <c r="J20" s="3"/>
      <c r="K20" s="3"/>
      <c r="L20" s="3"/>
      <c r="M20" s="3" t="str">
        <f t="shared" si="0"/>
        <v>"bodytype",</v>
      </c>
      <c r="N20" s="3"/>
      <c r="O20" s="3" t="s">
        <v>258</v>
      </c>
      <c r="P20" s="3" t="str">
        <f t="shared" si="1"/>
        <v>bodytype</v>
      </c>
      <c r="Q20" s="3" t="s">
        <v>259</v>
      </c>
      <c r="R20" s="3" t="s">
        <v>260</v>
      </c>
      <c r="S20" s="3" t="str">
        <f t="shared" si="2"/>
        <v>string</v>
      </c>
      <c r="T20" s="3" t="s">
        <v>261</v>
      </c>
      <c r="U20" s="3" t="str">
        <f t="shared" si="3"/>
        <v>templates</v>
      </c>
      <c r="V20" s="3" t="s">
        <v>258</v>
      </c>
      <c r="W20" s="3" t="str">
        <f t="shared" si="4"/>
        <v/>
      </c>
      <c r="X20" s="3" t="str">
        <f t="shared" si="5"/>
        <v/>
      </c>
      <c r="Y20" s="3" t="str">
        <f t="shared" si="6"/>
        <v/>
      </c>
      <c r="Z20" s="3" t="str">
        <f t="shared" si="7"/>
        <v/>
      </c>
      <c r="AA20" s="3" t="str">
        <f t="shared" si="8"/>
        <v/>
      </c>
      <c r="AB20" s="3" t="str">
        <f t="shared" si="9"/>
        <v/>
      </c>
      <c r="AC20" s="3" t="str">
        <f t="shared" si="10"/>
        <v/>
      </c>
      <c r="AD20" s="3" t="str">
        <f t="shared" si="11"/>
        <v/>
      </c>
      <c r="AE20" s="3" t="str">
        <f t="shared" si="12"/>
        <v/>
      </c>
      <c r="AF20" s="3" t="str">
        <f t="shared" si="13"/>
        <v/>
      </c>
      <c r="AG20" s="3" t="str">
        <f t="shared" si="14"/>
        <v/>
      </c>
      <c r="AH20" s="3" t="s">
        <v>262</v>
      </c>
      <c r="AI20" s="3" t="str">
        <f t="shared" si="15"/>
        <v/>
      </c>
      <c r="AJ20" s="3" t="str">
        <f t="shared" si="16"/>
        <v/>
      </c>
      <c r="AK20" s="4" t="str">
        <f t="shared" si="17"/>
        <v>"bodytype":{type: "string", applies_to: "templates"},</v>
      </c>
    </row>
    <row r="21" spans="1:37" x14ac:dyDescent="0.25">
      <c r="A21" s="3" t="s">
        <v>37</v>
      </c>
      <c r="B21" s="3" t="s">
        <v>110</v>
      </c>
      <c r="C21" s="3"/>
      <c r="D21" s="3" t="s">
        <v>199</v>
      </c>
      <c r="E21" s="3" t="s">
        <v>185</v>
      </c>
      <c r="F21" s="3" t="s">
        <v>37</v>
      </c>
      <c r="G21" s="3"/>
      <c r="H21" s="3"/>
      <c r="I21" s="3"/>
      <c r="J21" s="3"/>
      <c r="K21" s="3"/>
      <c r="L21" s="3"/>
      <c r="M21" s="3" t="str">
        <f t="shared" si="0"/>
        <v>"break",</v>
      </c>
      <c r="N21" s="3"/>
      <c r="O21" s="3" t="s">
        <v>258</v>
      </c>
      <c r="P21" s="3" t="str">
        <f t="shared" si="1"/>
        <v>break</v>
      </c>
      <c r="Q21" s="3" t="s">
        <v>259</v>
      </c>
      <c r="R21" s="3" t="s">
        <v>260</v>
      </c>
      <c r="S21" s="3" t="str">
        <f t="shared" si="2"/>
        <v>number</v>
      </c>
      <c r="T21" s="3" t="s">
        <v>261</v>
      </c>
      <c r="U21" s="3" t="str">
        <f t="shared" si="3"/>
        <v>traits_with_damage_modes</v>
      </c>
      <c r="V21" s="3" t="s">
        <v>258</v>
      </c>
      <c r="W21" s="3" t="str">
        <f t="shared" si="4"/>
        <v xml:space="preserve">, mode: </v>
      </c>
      <c r="X21" s="3" t="str">
        <f t="shared" si="5"/>
        <v>true</v>
      </c>
      <c r="Y21" s="3" t="str">
        <f t="shared" si="6"/>
        <v/>
      </c>
      <c r="Z21" s="3" t="str">
        <f t="shared" si="7"/>
        <v/>
      </c>
      <c r="AA21" s="3" t="str">
        <f t="shared" si="8"/>
        <v/>
      </c>
      <c r="AB21" s="3" t="str">
        <f t="shared" si="9"/>
        <v/>
      </c>
      <c r="AC21" s="3" t="str">
        <f t="shared" si="10"/>
        <v/>
      </c>
      <c r="AD21" s="3" t="str">
        <f t="shared" si="11"/>
        <v/>
      </c>
      <c r="AE21" s="3" t="str">
        <f t="shared" si="12"/>
        <v/>
      </c>
      <c r="AF21" s="3" t="str">
        <f t="shared" si="13"/>
        <v/>
      </c>
      <c r="AG21" s="3" t="str">
        <f t="shared" si="14"/>
        <v/>
      </c>
      <c r="AH21" s="3" t="s">
        <v>262</v>
      </c>
      <c r="AI21" s="3" t="str">
        <f t="shared" si="15"/>
        <v/>
      </c>
      <c r="AJ21" s="3" t="str">
        <f t="shared" si="16"/>
        <v/>
      </c>
      <c r="AK21" s="4" t="str">
        <f t="shared" si="17"/>
        <v>"break":{type: "number", applies_to: "traits_with_damage_modes", mode: true},</v>
      </c>
    </row>
    <row r="22" spans="1:37" x14ac:dyDescent="0.25">
      <c r="A22" s="3" t="s">
        <v>37</v>
      </c>
      <c r="B22" s="3" t="s">
        <v>46</v>
      </c>
      <c r="C22" s="3" t="s">
        <v>1</v>
      </c>
      <c r="D22" s="3" t="s">
        <v>199</v>
      </c>
      <c r="E22" s="3" t="s">
        <v>256</v>
      </c>
      <c r="F22" s="3"/>
      <c r="G22" s="3"/>
      <c r="H22" s="3"/>
      <c r="I22" s="3" t="s">
        <v>37</v>
      </c>
      <c r="J22" s="3"/>
      <c r="K22" s="3"/>
      <c r="L22" s="3"/>
      <c r="M22" s="3" t="str">
        <f t="shared" si="0"/>
        <v>"bulk",</v>
      </c>
      <c r="N22" s="3"/>
      <c r="O22" s="3" t="s">
        <v>258</v>
      </c>
      <c r="P22" s="3" t="str">
        <f t="shared" si="1"/>
        <v>bulk</v>
      </c>
      <c r="Q22" s="3" t="s">
        <v>259</v>
      </c>
      <c r="R22" s="3" t="s">
        <v>260</v>
      </c>
      <c r="S22" s="3" t="str">
        <f t="shared" si="2"/>
        <v>number</v>
      </c>
      <c r="T22" s="3" t="s">
        <v>261</v>
      </c>
      <c r="U22" s="3" t="str">
        <f t="shared" si="3"/>
        <v>any</v>
      </c>
      <c r="V22" s="3" t="s">
        <v>258</v>
      </c>
      <c r="W22" s="3" t="str">
        <f t="shared" si="4"/>
        <v/>
      </c>
      <c r="X22" s="3" t="str">
        <f t="shared" si="5"/>
        <v/>
      </c>
      <c r="Y22" s="3" t="str">
        <f t="shared" si="6"/>
        <v/>
      </c>
      <c r="Z22" s="3" t="str">
        <f t="shared" si="7"/>
        <v/>
      </c>
      <c r="AA22" s="3" t="str">
        <f t="shared" si="8"/>
        <v/>
      </c>
      <c r="AB22" s="3" t="str">
        <f t="shared" si="9"/>
        <v/>
      </c>
      <c r="AC22" s="3" t="str">
        <f t="shared" si="10"/>
        <v>,lazy:</v>
      </c>
      <c r="AD22" s="3" t="str">
        <f t="shared" si="11"/>
        <v>true</v>
      </c>
      <c r="AE22" s="3" t="str">
        <f t="shared" si="12"/>
        <v/>
      </c>
      <c r="AF22" s="3" t="str">
        <f t="shared" si="13"/>
        <v/>
      </c>
      <c r="AG22" s="3" t="str">
        <f t="shared" si="14"/>
        <v/>
      </c>
      <c r="AH22" s="3" t="s">
        <v>262</v>
      </c>
      <c r="AI22" s="3" t="str">
        <f t="shared" si="15"/>
        <v/>
      </c>
      <c r="AJ22" s="3" t="str">
        <f t="shared" si="16"/>
        <v/>
      </c>
      <c r="AK22" s="4" t="str">
        <f t="shared" si="17"/>
        <v>"bulk":{type: "number", applies_to: "any",lazy:true},</v>
      </c>
    </row>
    <row r="23" spans="1:37" x14ac:dyDescent="0.25">
      <c r="A23" s="3" t="s">
        <v>37</v>
      </c>
      <c r="B23" s="3" t="s">
        <v>54</v>
      </c>
      <c r="C23" s="3" t="s">
        <v>10</v>
      </c>
      <c r="D23" s="3" t="s">
        <v>10</v>
      </c>
      <c r="E23" s="3" t="s">
        <v>256</v>
      </c>
      <c r="F23" s="3"/>
      <c r="G23" s="3"/>
      <c r="H23" s="3" t="s">
        <v>37</v>
      </c>
      <c r="I23" s="3"/>
      <c r="J23" s="3"/>
      <c r="K23" s="3"/>
      <c r="L23" s="3"/>
      <c r="M23" s="3" t="str">
        <f t="shared" si="0"/>
        <v>"calcrange",</v>
      </c>
      <c r="N23" s="3"/>
      <c r="O23" s="3" t="s">
        <v>258</v>
      </c>
      <c r="P23" s="3" t="str">
        <f t="shared" si="1"/>
        <v>calcrange</v>
      </c>
      <c r="Q23" s="3" t="s">
        <v>259</v>
      </c>
      <c r="R23" s="3" t="s">
        <v>260</v>
      </c>
      <c r="S23" s="3" t="str">
        <f t="shared" si="2"/>
        <v>boolean</v>
      </c>
      <c r="T23" s="3" t="s">
        <v>261</v>
      </c>
      <c r="U23" s="3" t="str">
        <f t="shared" si="3"/>
        <v>any</v>
      </c>
      <c r="V23" s="3" t="s">
        <v>258</v>
      </c>
      <c r="W23" s="3" t="str">
        <f t="shared" si="4"/>
        <v/>
      </c>
      <c r="X23" s="3" t="str">
        <f t="shared" si="5"/>
        <v/>
      </c>
      <c r="Y23" s="3" t="str">
        <f t="shared" si="6"/>
        <v/>
      </c>
      <c r="Z23" s="3" t="str">
        <f t="shared" si="7"/>
        <v/>
      </c>
      <c r="AA23" s="3" t="str">
        <f t="shared" si="8"/>
        <v>,flag:</v>
      </c>
      <c r="AB23" s="3" t="str">
        <f t="shared" si="9"/>
        <v>true</v>
      </c>
      <c r="AC23" s="3" t="str">
        <f t="shared" si="10"/>
        <v/>
      </c>
      <c r="AD23" s="3" t="str">
        <f t="shared" si="11"/>
        <v/>
      </c>
      <c r="AE23" s="3" t="str">
        <f t="shared" si="12"/>
        <v/>
      </c>
      <c r="AF23" s="3" t="str">
        <f t="shared" si="13"/>
        <v/>
      </c>
      <c r="AG23" s="3" t="str">
        <f t="shared" si="14"/>
        <v/>
      </c>
      <c r="AH23" s="3" t="s">
        <v>262</v>
      </c>
      <c r="AI23" s="3" t="str">
        <f t="shared" si="15"/>
        <v/>
      </c>
      <c r="AJ23" s="3" t="str">
        <f t="shared" si="16"/>
        <v/>
      </c>
      <c r="AK23" s="4" t="str">
        <f t="shared" si="17"/>
        <v>"calcrange":{type: "boolean", applies_to: "any",flag:true},</v>
      </c>
    </row>
    <row r="24" spans="1:37" x14ac:dyDescent="0.25">
      <c r="A24" s="3" t="s">
        <v>37</v>
      </c>
      <c r="B24" s="3" t="s">
        <v>69</v>
      </c>
      <c r="C24" s="3" t="s">
        <v>3</v>
      </c>
      <c r="D24" s="3" t="s">
        <v>223</v>
      </c>
      <c r="E24" s="3" t="s">
        <v>256</v>
      </c>
      <c r="F24" s="3"/>
      <c r="G24" s="3"/>
      <c r="H24" s="3"/>
      <c r="I24" s="3" t="s">
        <v>37</v>
      </c>
      <c r="J24" s="3"/>
      <c r="K24" s="3"/>
      <c r="L24" s="3"/>
      <c r="M24" s="3" t="str">
        <f t="shared" si="0"/>
        <v>"castingcost",</v>
      </c>
      <c r="N24" s="3"/>
      <c r="O24" s="3" t="s">
        <v>258</v>
      </c>
      <c r="P24" s="3" t="str">
        <f t="shared" si="1"/>
        <v>castingcost</v>
      </c>
      <c r="Q24" s="3" t="s">
        <v>259</v>
      </c>
      <c r="R24" s="3" t="s">
        <v>260</v>
      </c>
      <c r="S24" s="3" t="str">
        <f t="shared" si="2"/>
        <v>unknown</v>
      </c>
      <c r="T24" s="3" t="s">
        <v>261</v>
      </c>
      <c r="U24" s="3" t="str">
        <f t="shared" si="3"/>
        <v>any</v>
      </c>
      <c r="V24" s="3" t="s">
        <v>258</v>
      </c>
      <c r="W24" s="3" t="str">
        <f t="shared" si="4"/>
        <v/>
      </c>
      <c r="X24" s="3" t="str">
        <f t="shared" si="5"/>
        <v/>
      </c>
      <c r="Y24" s="3" t="str">
        <f t="shared" si="6"/>
        <v/>
      </c>
      <c r="Z24" s="3" t="str">
        <f t="shared" si="7"/>
        <v/>
      </c>
      <c r="AA24" s="3" t="str">
        <f t="shared" si="8"/>
        <v/>
      </c>
      <c r="AB24" s="3" t="str">
        <f t="shared" si="9"/>
        <v/>
      </c>
      <c r="AC24" s="3" t="str">
        <f t="shared" si="10"/>
        <v>,lazy:</v>
      </c>
      <c r="AD24" s="3" t="str">
        <f t="shared" si="11"/>
        <v>true</v>
      </c>
      <c r="AE24" s="3" t="str">
        <f t="shared" si="12"/>
        <v/>
      </c>
      <c r="AF24" s="3" t="str">
        <f t="shared" si="13"/>
        <v/>
      </c>
      <c r="AG24" s="3" t="str">
        <f t="shared" si="14"/>
        <v/>
      </c>
      <c r="AH24" s="3" t="s">
        <v>262</v>
      </c>
      <c r="AI24" s="3" t="str">
        <f t="shared" si="15"/>
        <v/>
      </c>
      <c r="AJ24" s="3" t="str">
        <f t="shared" si="16"/>
        <v/>
      </c>
      <c r="AK24" s="4" t="str">
        <f t="shared" si="17"/>
        <v>"castingcost":{type: "unknown", applies_to: "any",lazy:true},</v>
      </c>
    </row>
    <row r="25" spans="1:37" x14ac:dyDescent="0.25">
      <c r="A25" s="3" t="s">
        <v>37</v>
      </c>
      <c r="B25" s="3" t="s">
        <v>2</v>
      </c>
      <c r="C25" s="3"/>
      <c r="D25" s="3" t="s">
        <v>208</v>
      </c>
      <c r="E25" s="3" t="s">
        <v>142</v>
      </c>
      <c r="F25" s="3"/>
      <c r="G25" s="3"/>
      <c r="H25" s="3"/>
      <c r="I25" s="3" t="s">
        <v>37</v>
      </c>
      <c r="J25" s="3"/>
      <c r="K25" s="3" t="s">
        <v>207</v>
      </c>
      <c r="L25" s="3"/>
      <c r="M25" s="3" t="str">
        <f t="shared" si="0"/>
        <v>"cat",</v>
      </c>
      <c r="N25" s="3"/>
      <c r="O25" s="3" t="s">
        <v>258</v>
      </c>
      <c r="P25" s="3" t="str">
        <f t="shared" si="1"/>
        <v>cat</v>
      </c>
      <c r="Q25" s="3" t="s">
        <v>259</v>
      </c>
      <c r="R25" s="3" t="s">
        <v>260</v>
      </c>
      <c r="S25" s="3" t="str">
        <f t="shared" si="2"/>
        <v>string[]</v>
      </c>
      <c r="T25" s="3" t="s">
        <v>261</v>
      </c>
      <c r="U25" s="3" t="str">
        <f t="shared" si="3"/>
        <v>traits</v>
      </c>
      <c r="V25" s="3" t="s">
        <v>258</v>
      </c>
      <c r="W25" s="3" t="str">
        <f t="shared" si="4"/>
        <v/>
      </c>
      <c r="X25" s="3" t="str">
        <f t="shared" si="5"/>
        <v/>
      </c>
      <c r="Y25" s="3" t="str">
        <f t="shared" si="6"/>
        <v/>
      </c>
      <c r="Z25" s="3" t="str">
        <f t="shared" si="7"/>
        <v/>
      </c>
      <c r="AA25" s="3" t="str">
        <f t="shared" si="8"/>
        <v/>
      </c>
      <c r="AB25" s="3" t="str">
        <f t="shared" si="9"/>
        <v/>
      </c>
      <c r="AC25" s="3" t="str">
        <f t="shared" si="10"/>
        <v>,lazy:</v>
      </c>
      <c r="AD25" s="3" t="str">
        <f t="shared" si="11"/>
        <v>true</v>
      </c>
      <c r="AE25" s="3" t="str">
        <f t="shared" si="12"/>
        <v/>
      </c>
      <c r="AF25" s="3" t="str">
        <f t="shared" si="13"/>
        <v/>
      </c>
      <c r="AG25" s="3" t="str">
        <f t="shared" si="14"/>
        <v/>
      </c>
      <c r="AH25" s="3" t="s">
        <v>262</v>
      </c>
      <c r="AI25" s="3" t="str">
        <f t="shared" si="15"/>
        <v xml:space="preserve">// </v>
      </c>
      <c r="AJ25" s="3" t="str">
        <f t="shared" si="16"/>
        <v>does not allow for commas or braces</v>
      </c>
      <c r="AK25" s="4" t="str">
        <f t="shared" si="17"/>
        <v>"cat":{type: "string[]", applies_to: "traits",lazy:true},// does not allow for commas or braces</v>
      </c>
    </row>
    <row r="26" spans="1:37" x14ac:dyDescent="0.25">
      <c r="A26" s="3" t="s">
        <v>37</v>
      </c>
      <c r="B26" s="3" t="s">
        <v>209</v>
      </c>
      <c r="C26" s="3" t="s">
        <v>210</v>
      </c>
      <c r="D26" s="3" t="s">
        <v>1</v>
      </c>
      <c r="E26" s="3" t="s">
        <v>198</v>
      </c>
      <c r="F26" s="3"/>
      <c r="G26" s="3"/>
      <c r="H26" s="3"/>
      <c r="I26" s="3"/>
      <c r="J26" s="3"/>
      <c r="K26" s="3"/>
      <c r="L26" s="3"/>
      <c r="M26" s="3" t="str">
        <f t="shared" si="0"/>
        <v>"charheight",</v>
      </c>
      <c r="N26" s="3"/>
      <c r="O26" s="3" t="s">
        <v>258</v>
      </c>
      <c r="P26" s="3" t="str">
        <f t="shared" si="1"/>
        <v>charheight</v>
      </c>
      <c r="Q26" s="3" t="s">
        <v>259</v>
      </c>
      <c r="R26" s="3" t="s">
        <v>260</v>
      </c>
      <c r="S26" s="3" t="str">
        <f t="shared" si="2"/>
        <v>string</v>
      </c>
      <c r="T26" s="3" t="s">
        <v>261</v>
      </c>
      <c r="U26" s="3" t="str">
        <f t="shared" si="3"/>
        <v>templates</v>
      </c>
      <c r="V26" s="3" t="s">
        <v>258</v>
      </c>
      <c r="W26" s="3" t="str">
        <f t="shared" si="4"/>
        <v/>
      </c>
      <c r="X26" s="3" t="str">
        <f t="shared" si="5"/>
        <v/>
      </c>
      <c r="Y26" s="3" t="str">
        <f t="shared" si="6"/>
        <v/>
      </c>
      <c r="Z26" s="3" t="str">
        <f t="shared" si="7"/>
        <v/>
      </c>
      <c r="AA26" s="3" t="str">
        <f t="shared" si="8"/>
        <v/>
      </c>
      <c r="AB26" s="3" t="str">
        <f t="shared" si="9"/>
        <v/>
      </c>
      <c r="AC26" s="3" t="str">
        <f t="shared" si="10"/>
        <v/>
      </c>
      <c r="AD26" s="3" t="str">
        <f t="shared" si="11"/>
        <v/>
      </c>
      <c r="AE26" s="3" t="str">
        <f t="shared" si="12"/>
        <v/>
      </c>
      <c r="AF26" s="3" t="str">
        <f t="shared" si="13"/>
        <v/>
      </c>
      <c r="AG26" s="3" t="str">
        <f t="shared" si="14"/>
        <v/>
      </c>
      <c r="AH26" s="3" t="s">
        <v>262</v>
      </c>
      <c r="AI26" s="3" t="str">
        <f t="shared" si="15"/>
        <v/>
      </c>
      <c r="AJ26" s="3" t="str">
        <f t="shared" si="16"/>
        <v/>
      </c>
      <c r="AK26" s="4" t="str">
        <f t="shared" si="17"/>
        <v>"charheight":{type: "string", applies_to: "templates"},</v>
      </c>
    </row>
    <row r="27" spans="1:37" x14ac:dyDescent="0.25">
      <c r="A27" s="3" t="s">
        <v>37</v>
      </c>
      <c r="B27" s="3" t="s">
        <v>148</v>
      </c>
      <c r="C27" s="3" t="s">
        <v>1</v>
      </c>
      <c r="D27" s="3" t="s">
        <v>199</v>
      </c>
      <c r="E27" s="3" t="s">
        <v>256</v>
      </c>
      <c r="F27" s="3"/>
      <c r="G27" s="3"/>
      <c r="H27" s="3"/>
      <c r="I27" s="3"/>
      <c r="J27" s="3"/>
      <c r="K27" s="3"/>
      <c r="L27" s="3"/>
      <c r="M27" s="3" t="str">
        <f t="shared" si="0"/>
        <v>"charminst",</v>
      </c>
      <c r="N27" s="3"/>
      <c r="O27" s="3" t="s">
        <v>258</v>
      </c>
      <c r="P27" s="3" t="str">
        <f t="shared" si="1"/>
        <v>charminst</v>
      </c>
      <c r="Q27" s="3" t="s">
        <v>259</v>
      </c>
      <c r="R27" s="3" t="s">
        <v>260</v>
      </c>
      <c r="S27" s="3" t="str">
        <f t="shared" si="2"/>
        <v>number</v>
      </c>
      <c r="T27" s="3" t="s">
        <v>261</v>
      </c>
      <c r="U27" s="3" t="str">
        <f t="shared" si="3"/>
        <v>any</v>
      </c>
      <c r="V27" s="3" t="s">
        <v>258</v>
      </c>
      <c r="W27" s="3" t="str">
        <f t="shared" si="4"/>
        <v/>
      </c>
      <c r="X27" s="3" t="str">
        <f t="shared" si="5"/>
        <v/>
      </c>
      <c r="Y27" s="3" t="str">
        <f t="shared" si="6"/>
        <v/>
      </c>
      <c r="Z27" s="3" t="str">
        <f t="shared" si="7"/>
        <v/>
      </c>
      <c r="AA27" s="3" t="str">
        <f t="shared" si="8"/>
        <v/>
      </c>
      <c r="AB27" s="3" t="str">
        <f t="shared" si="9"/>
        <v/>
      </c>
      <c r="AC27" s="3" t="str">
        <f t="shared" si="10"/>
        <v/>
      </c>
      <c r="AD27" s="3" t="str">
        <f t="shared" si="11"/>
        <v/>
      </c>
      <c r="AE27" s="3" t="str">
        <f t="shared" si="12"/>
        <v/>
      </c>
      <c r="AF27" s="3" t="str">
        <f t="shared" si="13"/>
        <v/>
      </c>
      <c r="AG27" s="3" t="str">
        <f t="shared" si="14"/>
        <v/>
      </c>
      <c r="AH27" s="3" t="s">
        <v>262</v>
      </c>
      <c r="AI27" s="3" t="str">
        <f t="shared" si="15"/>
        <v/>
      </c>
      <c r="AJ27" s="3" t="str">
        <f t="shared" si="16"/>
        <v/>
      </c>
      <c r="AK27" s="4" t="str">
        <f t="shared" si="17"/>
        <v>"charminst":{type: "number", applies_to: "any"},</v>
      </c>
    </row>
    <row r="28" spans="1:37" x14ac:dyDescent="0.25">
      <c r="A28" s="3" t="s">
        <v>37</v>
      </c>
      <c r="B28" s="3" t="s">
        <v>211</v>
      </c>
      <c r="C28" s="3" t="s">
        <v>212</v>
      </c>
      <c r="D28" s="3" t="s">
        <v>1</v>
      </c>
      <c r="E28" s="3" t="s">
        <v>198</v>
      </c>
      <c r="F28" s="3"/>
      <c r="G28" s="3"/>
      <c r="H28" s="3"/>
      <c r="I28" s="3"/>
      <c r="J28" s="3"/>
      <c r="K28" s="3"/>
      <c r="L28" s="3"/>
      <c r="M28" s="3" t="str">
        <f t="shared" si="0"/>
        <v>"charweight",</v>
      </c>
      <c r="N28" s="3"/>
      <c r="O28" s="3" t="s">
        <v>258</v>
      </c>
      <c r="P28" s="3" t="str">
        <f t="shared" si="1"/>
        <v>charweight</v>
      </c>
      <c r="Q28" s="3" t="s">
        <v>259</v>
      </c>
      <c r="R28" s="3" t="s">
        <v>260</v>
      </c>
      <c r="S28" s="3" t="str">
        <f t="shared" si="2"/>
        <v>string</v>
      </c>
      <c r="T28" s="3" t="s">
        <v>261</v>
      </c>
      <c r="U28" s="3" t="str">
        <f t="shared" si="3"/>
        <v>templates</v>
      </c>
      <c r="V28" s="3" t="s">
        <v>258</v>
      </c>
      <c r="W28" s="3" t="str">
        <f t="shared" si="4"/>
        <v/>
      </c>
      <c r="X28" s="3" t="str">
        <f t="shared" si="5"/>
        <v/>
      </c>
      <c r="Y28" s="3" t="str">
        <f t="shared" si="6"/>
        <v/>
      </c>
      <c r="Z28" s="3" t="str">
        <f t="shared" si="7"/>
        <v/>
      </c>
      <c r="AA28" s="3" t="str">
        <f t="shared" si="8"/>
        <v/>
      </c>
      <c r="AB28" s="3" t="str">
        <f t="shared" si="9"/>
        <v/>
      </c>
      <c r="AC28" s="3" t="str">
        <f t="shared" si="10"/>
        <v/>
      </c>
      <c r="AD28" s="3" t="str">
        <f t="shared" si="11"/>
        <v/>
      </c>
      <c r="AE28" s="3" t="str">
        <f t="shared" si="12"/>
        <v/>
      </c>
      <c r="AF28" s="3" t="str">
        <f t="shared" si="13"/>
        <v/>
      </c>
      <c r="AG28" s="3" t="str">
        <f t="shared" si="14"/>
        <v/>
      </c>
      <c r="AH28" s="3" t="s">
        <v>262</v>
      </c>
      <c r="AI28" s="3" t="str">
        <f t="shared" si="15"/>
        <v/>
      </c>
      <c r="AJ28" s="3" t="str">
        <f t="shared" si="16"/>
        <v/>
      </c>
      <c r="AK28" s="4" t="str">
        <f t="shared" si="17"/>
        <v>"charweight":{type: "string", applies_to: "templates"},</v>
      </c>
    </row>
    <row r="29" spans="1:37" x14ac:dyDescent="0.25">
      <c r="A29" s="3" t="s">
        <v>37</v>
      </c>
      <c r="B29" s="3" t="s">
        <v>213</v>
      </c>
      <c r="C29" s="3"/>
      <c r="D29" s="3" t="s">
        <v>223</v>
      </c>
      <c r="E29" s="3" t="s">
        <v>142</v>
      </c>
      <c r="F29" s="3"/>
      <c r="G29" s="3"/>
      <c r="H29" s="3"/>
      <c r="I29" s="3"/>
      <c r="J29" s="3"/>
      <c r="K29" s="3"/>
      <c r="L29" s="3"/>
      <c r="M29" s="3" t="str">
        <f t="shared" si="0"/>
        <v>"childof",</v>
      </c>
      <c r="N29" s="3"/>
      <c r="O29" s="3" t="s">
        <v>258</v>
      </c>
      <c r="P29" s="3" t="str">
        <f t="shared" si="1"/>
        <v>childof</v>
      </c>
      <c r="Q29" s="3" t="s">
        <v>259</v>
      </c>
      <c r="R29" s="3" t="s">
        <v>260</v>
      </c>
      <c r="S29" s="3" t="str">
        <f t="shared" si="2"/>
        <v>unknown</v>
      </c>
      <c r="T29" s="3" t="s">
        <v>261</v>
      </c>
      <c r="U29" s="3" t="str">
        <f t="shared" si="3"/>
        <v>traits</v>
      </c>
      <c r="V29" s="3" t="s">
        <v>258</v>
      </c>
      <c r="W29" s="3" t="str">
        <f t="shared" si="4"/>
        <v/>
      </c>
      <c r="X29" s="3" t="str">
        <f t="shared" si="5"/>
        <v/>
      </c>
      <c r="Y29" s="3" t="str">
        <f t="shared" si="6"/>
        <v/>
      </c>
      <c r="Z29" s="3" t="str">
        <f t="shared" si="7"/>
        <v/>
      </c>
      <c r="AA29" s="3" t="str">
        <f t="shared" si="8"/>
        <v/>
      </c>
      <c r="AB29" s="3" t="str">
        <f t="shared" si="9"/>
        <v/>
      </c>
      <c r="AC29" s="3" t="str">
        <f t="shared" si="10"/>
        <v/>
      </c>
      <c r="AD29" s="3" t="str">
        <f t="shared" si="11"/>
        <v/>
      </c>
      <c r="AE29" s="3" t="str">
        <f t="shared" si="12"/>
        <v/>
      </c>
      <c r="AF29" s="3" t="str">
        <f t="shared" si="13"/>
        <v/>
      </c>
      <c r="AG29" s="3" t="str">
        <f t="shared" si="14"/>
        <v/>
      </c>
      <c r="AH29" s="3" t="s">
        <v>262</v>
      </c>
      <c r="AI29" s="3" t="str">
        <f t="shared" si="15"/>
        <v/>
      </c>
      <c r="AJ29" s="3" t="str">
        <f t="shared" si="16"/>
        <v/>
      </c>
      <c r="AK29" s="4" t="str">
        <f t="shared" si="17"/>
        <v>"childof":{type: "unknown", applies_to: "traits"},</v>
      </c>
    </row>
    <row r="30" spans="1:37" x14ac:dyDescent="0.25">
      <c r="A30" s="3" t="s">
        <v>37</v>
      </c>
      <c r="B30" s="3" t="s">
        <v>41</v>
      </c>
      <c r="C30" s="3"/>
      <c r="D30" s="3" t="s">
        <v>1</v>
      </c>
      <c r="E30" s="3" t="s">
        <v>214</v>
      </c>
      <c r="F30" s="3"/>
      <c r="G30" s="3"/>
      <c r="H30" s="3"/>
      <c r="I30" s="3"/>
      <c r="J30" s="3"/>
      <c r="K30" s="3" t="s">
        <v>215</v>
      </c>
      <c r="L30" s="3"/>
      <c r="M30" s="3" t="str">
        <f t="shared" si="0"/>
        <v>"childprofile",</v>
      </c>
      <c r="N30" s="3"/>
      <c r="O30" s="3" t="s">
        <v>258</v>
      </c>
      <c r="P30" s="3" t="str">
        <f t="shared" si="1"/>
        <v>childprofile</v>
      </c>
      <c r="Q30" s="3" t="s">
        <v>259</v>
      </c>
      <c r="R30" s="3" t="s">
        <v>260</v>
      </c>
      <c r="S30" s="3" t="str">
        <f t="shared" si="2"/>
        <v>string</v>
      </c>
      <c r="T30" s="3" t="s">
        <v>261</v>
      </c>
      <c r="U30" s="3" t="str">
        <f t="shared" si="3"/>
        <v>parent_traits</v>
      </c>
      <c r="V30" s="3" t="s">
        <v>258</v>
      </c>
      <c r="W30" s="3" t="str">
        <f t="shared" si="4"/>
        <v/>
      </c>
      <c r="X30" s="3" t="str">
        <f t="shared" si="5"/>
        <v/>
      </c>
      <c r="Y30" s="3" t="str">
        <f t="shared" si="6"/>
        <v/>
      </c>
      <c r="Z30" s="3" t="str">
        <f t="shared" si="7"/>
        <v/>
      </c>
      <c r="AA30" s="3" t="str">
        <f t="shared" si="8"/>
        <v/>
      </c>
      <c r="AB30" s="3" t="str">
        <f t="shared" si="9"/>
        <v/>
      </c>
      <c r="AC30" s="3" t="str">
        <f t="shared" si="10"/>
        <v/>
      </c>
      <c r="AD30" s="3" t="str">
        <f t="shared" si="11"/>
        <v/>
      </c>
      <c r="AE30" s="3" t="str">
        <f t="shared" si="12"/>
        <v/>
      </c>
      <c r="AF30" s="3" t="str">
        <f t="shared" si="13"/>
        <v/>
      </c>
      <c r="AG30" s="3" t="str">
        <f t="shared" si="14"/>
        <v/>
      </c>
      <c r="AH30" s="3" t="s">
        <v>262</v>
      </c>
      <c r="AI30" s="3" t="str">
        <f t="shared" si="15"/>
        <v xml:space="preserve">// </v>
      </c>
      <c r="AJ30" s="3" t="str">
        <f t="shared" si="16"/>
        <v>1 = alternative attack</v>
      </c>
      <c r="AK30" s="4" t="str">
        <f t="shared" si="17"/>
        <v>"childprofile":{type: "string", applies_to: "parent_traits"},// 1 = alternative attack</v>
      </c>
    </row>
    <row r="31" spans="1:37" x14ac:dyDescent="0.25">
      <c r="A31" s="3" t="s">
        <v>37</v>
      </c>
      <c r="B31" s="3" t="s">
        <v>66</v>
      </c>
      <c r="C31" s="3" t="s">
        <v>3</v>
      </c>
      <c r="D31" s="3" t="s">
        <v>223</v>
      </c>
      <c r="E31" s="3" t="s">
        <v>256</v>
      </c>
      <c r="F31" s="3"/>
      <c r="G31" s="3"/>
      <c r="H31" s="3"/>
      <c r="I31" s="3"/>
      <c r="J31" s="3"/>
      <c r="K31" s="3"/>
      <c r="L31" s="3"/>
      <c r="M31" s="3" t="str">
        <f t="shared" si="0"/>
        <v>"class",</v>
      </c>
      <c r="N31" s="3"/>
      <c r="O31" s="3" t="s">
        <v>258</v>
      </c>
      <c r="P31" s="3" t="str">
        <f t="shared" si="1"/>
        <v>class</v>
      </c>
      <c r="Q31" s="3" t="s">
        <v>259</v>
      </c>
      <c r="R31" s="3" t="s">
        <v>260</v>
      </c>
      <c r="S31" s="3" t="str">
        <f t="shared" si="2"/>
        <v>unknown</v>
      </c>
      <c r="T31" s="3" t="s">
        <v>261</v>
      </c>
      <c r="U31" s="3" t="str">
        <f t="shared" si="3"/>
        <v>any</v>
      </c>
      <c r="V31" s="3" t="s">
        <v>258</v>
      </c>
      <c r="W31" s="3" t="str">
        <f t="shared" si="4"/>
        <v/>
      </c>
      <c r="X31" s="3" t="str">
        <f t="shared" si="5"/>
        <v/>
      </c>
      <c r="Y31" s="3" t="str">
        <f t="shared" si="6"/>
        <v/>
      </c>
      <c r="Z31" s="3" t="str">
        <f t="shared" si="7"/>
        <v/>
      </c>
      <c r="AA31" s="3" t="str">
        <f t="shared" si="8"/>
        <v/>
      </c>
      <c r="AB31" s="3" t="str">
        <f t="shared" si="9"/>
        <v/>
      </c>
      <c r="AC31" s="3" t="str">
        <f t="shared" si="10"/>
        <v/>
      </c>
      <c r="AD31" s="3" t="str">
        <f t="shared" si="11"/>
        <v/>
      </c>
      <c r="AE31" s="3" t="str">
        <f t="shared" si="12"/>
        <v/>
      </c>
      <c r="AF31" s="3" t="str">
        <f t="shared" si="13"/>
        <v/>
      </c>
      <c r="AG31" s="3" t="str">
        <f t="shared" si="14"/>
        <v/>
      </c>
      <c r="AH31" s="3" t="s">
        <v>262</v>
      </c>
      <c r="AI31" s="3" t="str">
        <f t="shared" si="15"/>
        <v/>
      </c>
      <c r="AJ31" s="3" t="str">
        <f t="shared" si="16"/>
        <v/>
      </c>
      <c r="AK31" s="4" t="str">
        <f t="shared" si="17"/>
        <v>"class":{type: "unknown", applies_to: "any"},</v>
      </c>
    </row>
    <row r="32" spans="1:37" x14ac:dyDescent="0.25">
      <c r="A32" s="3" t="s">
        <v>37</v>
      </c>
      <c r="B32" s="3" t="s">
        <v>73</v>
      </c>
      <c r="C32" s="3"/>
      <c r="D32" s="3"/>
      <c r="E32" s="3" t="s">
        <v>216</v>
      </c>
      <c r="F32" s="3"/>
      <c r="G32" s="3"/>
      <c r="H32" s="3"/>
      <c r="I32" s="3"/>
      <c r="J32" s="3"/>
      <c r="K32" s="3" t="s">
        <v>217</v>
      </c>
      <c r="L32" s="3"/>
      <c r="M32" s="3" t="str">
        <f t="shared" si="0"/>
        <v>"conditional",</v>
      </c>
      <c r="N32" s="3"/>
      <c r="O32" s="3" t="s">
        <v>258</v>
      </c>
      <c r="P32" s="3" t="str">
        <f t="shared" si="1"/>
        <v>conditional</v>
      </c>
      <c r="Q32" s="3" t="s">
        <v>259</v>
      </c>
      <c r="R32" s="3" t="s">
        <v>260</v>
      </c>
      <c r="S32" s="3" t="str">
        <f t="shared" si="2"/>
        <v>unknown</v>
      </c>
      <c r="T32" s="3" t="s">
        <v>261</v>
      </c>
      <c r="U32" s="3" t="str">
        <f t="shared" si="3"/>
        <v>traits_and_modifiers</v>
      </c>
      <c r="V32" s="3" t="s">
        <v>258</v>
      </c>
      <c r="W32" s="3" t="str">
        <f t="shared" si="4"/>
        <v/>
      </c>
      <c r="X32" s="3" t="str">
        <f t="shared" si="5"/>
        <v/>
      </c>
      <c r="Y32" s="3" t="str">
        <f t="shared" si="6"/>
        <v/>
      </c>
      <c r="Z32" s="3" t="str">
        <f t="shared" si="7"/>
        <v/>
      </c>
      <c r="AA32" s="3" t="str">
        <f t="shared" si="8"/>
        <v/>
      </c>
      <c r="AB32" s="3" t="str">
        <f t="shared" si="9"/>
        <v/>
      </c>
      <c r="AC32" s="3" t="str">
        <f t="shared" si="10"/>
        <v/>
      </c>
      <c r="AD32" s="3" t="str">
        <f t="shared" si="11"/>
        <v/>
      </c>
      <c r="AE32" s="3" t="str">
        <f t="shared" si="12"/>
        <v/>
      </c>
      <c r="AF32" s="3" t="str">
        <f t="shared" si="13"/>
        <v/>
      </c>
      <c r="AG32" s="3" t="str">
        <f t="shared" si="14"/>
        <v/>
      </c>
      <c r="AH32" s="3" t="s">
        <v>262</v>
      </c>
      <c r="AI32" s="3" t="str">
        <f t="shared" si="15"/>
        <v xml:space="preserve">// </v>
      </c>
      <c r="AJ32" s="3" t="str">
        <f t="shared" si="16"/>
        <v>apply conditional bonuses, something with a message showing in gca when it applies</v>
      </c>
      <c r="AK32" s="4" t="str">
        <f t="shared" si="17"/>
        <v>"conditional":{type: "unknown", applies_to: "traits_and_modifiers"},// apply conditional bonuses, something with a message showing in gca when it applies</v>
      </c>
    </row>
    <row r="33" spans="1:37" x14ac:dyDescent="0.25">
      <c r="A33" s="3" t="s">
        <v>37</v>
      </c>
      <c r="B33" s="3" t="s">
        <v>29</v>
      </c>
      <c r="C33" s="3" t="s">
        <v>1</v>
      </c>
      <c r="D33" s="3" t="s">
        <v>230</v>
      </c>
      <c r="E33" s="3" t="s">
        <v>218</v>
      </c>
      <c r="F33" s="3"/>
      <c r="G33" s="3"/>
      <c r="H33" s="3"/>
      <c r="I33" s="3" t="s">
        <v>37</v>
      </c>
      <c r="J33" s="3"/>
      <c r="K33" s="3" t="s">
        <v>219</v>
      </c>
      <c r="L33" s="3"/>
      <c r="M33" s="3" t="str">
        <f t="shared" si="0"/>
        <v>"cost",</v>
      </c>
      <c r="N33" s="3"/>
      <c r="O33" s="3" t="s">
        <v>258</v>
      </c>
      <c r="P33" s="3" t="str">
        <f t="shared" si="1"/>
        <v>cost</v>
      </c>
      <c r="Q33" s="3" t="s">
        <v>259</v>
      </c>
      <c r="R33" s="3" t="s">
        <v>260</v>
      </c>
      <c r="S33" s="3" t="str">
        <f t="shared" si="2"/>
        <v>progression</v>
      </c>
      <c r="T33" s="3" t="s">
        <v>261</v>
      </c>
      <c r="U33" s="3" t="str">
        <f t="shared" si="3"/>
        <v>advantages_perks_disadvantages_quirks_templates_modifiers</v>
      </c>
      <c r="V33" s="3" t="s">
        <v>258</v>
      </c>
      <c r="W33" s="3" t="str">
        <f t="shared" si="4"/>
        <v/>
      </c>
      <c r="X33" s="3" t="str">
        <f t="shared" si="5"/>
        <v/>
      </c>
      <c r="Y33" s="3" t="str">
        <f t="shared" si="6"/>
        <v/>
      </c>
      <c r="Z33" s="3" t="str">
        <f t="shared" si="7"/>
        <v/>
      </c>
      <c r="AA33" s="3" t="str">
        <f t="shared" si="8"/>
        <v/>
      </c>
      <c r="AB33" s="3" t="str">
        <f t="shared" si="9"/>
        <v/>
      </c>
      <c r="AC33" s="3" t="str">
        <f t="shared" si="10"/>
        <v>,lazy:</v>
      </c>
      <c r="AD33" s="3" t="str">
        <f t="shared" si="11"/>
        <v>true</v>
      </c>
      <c r="AE33" s="3" t="str">
        <f t="shared" si="12"/>
        <v/>
      </c>
      <c r="AF33" s="3" t="str">
        <f t="shared" si="13"/>
        <v/>
      </c>
      <c r="AG33" s="3" t="str">
        <f t="shared" si="14"/>
        <v/>
      </c>
      <c r="AH33" s="3" t="s">
        <v>262</v>
      </c>
      <c r="AI33" s="3" t="str">
        <f t="shared" si="15"/>
        <v xml:space="preserve">// </v>
      </c>
      <c r="AJ33" s="3" t="str">
        <f t="shared" si="16"/>
        <v>cost OR cost progression (split by \)</v>
      </c>
      <c r="AK33" s="4" t="str">
        <f t="shared" si="17"/>
        <v>"cost":{type: "progression", applies_to: "advantages_perks_disadvantages_quirks_templates_modifiers",lazy:true},// cost OR cost progression (split by \)</v>
      </c>
    </row>
    <row r="34" spans="1:37" x14ac:dyDescent="0.25">
      <c r="A34" s="3" t="s">
        <v>37</v>
      </c>
      <c r="B34" s="3" t="s">
        <v>220</v>
      </c>
      <c r="C34" s="3"/>
      <c r="D34" s="3" t="s">
        <v>199</v>
      </c>
      <c r="E34" s="3" t="s">
        <v>203</v>
      </c>
      <c r="F34" s="3"/>
      <c r="G34" s="3"/>
      <c r="H34" s="3"/>
      <c r="I34" s="3"/>
      <c r="J34" s="3"/>
      <c r="K34" s="3"/>
      <c r="L34" s="3"/>
      <c r="M34" s="3" t="str">
        <f t="shared" si="0"/>
        <v>"count",</v>
      </c>
      <c r="N34" s="3"/>
      <c r="O34" s="3" t="s">
        <v>258</v>
      </c>
      <c r="P34" s="3" t="str">
        <f t="shared" si="1"/>
        <v>count</v>
      </c>
      <c r="Q34" s="3" t="s">
        <v>259</v>
      </c>
      <c r="R34" s="3" t="s">
        <v>260</v>
      </c>
      <c r="S34" s="3" t="str">
        <f t="shared" si="2"/>
        <v>number</v>
      </c>
      <c r="T34" s="3" t="s">
        <v>261</v>
      </c>
      <c r="U34" s="3" t="str">
        <f t="shared" si="3"/>
        <v>equipment</v>
      </c>
      <c r="V34" s="3" t="s">
        <v>258</v>
      </c>
      <c r="W34" s="3" t="str">
        <f t="shared" si="4"/>
        <v/>
      </c>
      <c r="X34" s="3" t="str">
        <f t="shared" si="5"/>
        <v/>
      </c>
      <c r="Y34" s="3" t="str">
        <f t="shared" si="6"/>
        <v/>
      </c>
      <c r="Z34" s="3" t="str">
        <f t="shared" si="7"/>
        <v/>
      </c>
      <c r="AA34" s="3" t="str">
        <f t="shared" si="8"/>
        <v/>
      </c>
      <c r="AB34" s="3" t="str">
        <f t="shared" si="9"/>
        <v/>
      </c>
      <c r="AC34" s="3" t="str">
        <f t="shared" si="10"/>
        <v/>
      </c>
      <c r="AD34" s="3" t="str">
        <f t="shared" si="11"/>
        <v/>
      </c>
      <c r="AE34" s="3" t="str">
        <f t="shared" si="12"/>
        <v/>
      </c>
      <c r="AF34" s="3" t="str">
        <f t="shared" si="13"/>
        <v/>
      </c>
      <c r="AG34" s="3" t="str">
        <f t="shared" si="14"/>
        <v/>
      </c>
      <c r="AH34" s="3" t="s">
        <v>262</v>
      </c>
      <c r="AI34" s="3" t="str">
        <f t="shared" si="15"/>
        <v/>
      </c>
      <c r="AJ34" s="3" t="str">
        <f t="shared" si="16"/>
        <v/>
      </c>
      <c r="AK34" s="4" t="str">
        <f t="shared" si="17"/>
        <v>"count":{type: "number", applies_to: "equipment"},</v>
      </c>
    </row>
    <row r="35" spans="1:37" x14ac:dyDescent="0.25">
      <c r="A35" s="3" t="s">
        <v>37</v>
      </c>
      <c r="B35" s="3" t="s">
        <v>63</v>
      </c>
      <c r="C35" s="3"/>
      <c r="D35" s="3" t="s">
        <v>1</v>
      </c>
      <c r="E35" s="3" t="s">
        <v>142</v>
      </c>
      <c r="F35" s="3"/>
      <c r="G35" s="3"/>
      <c r="H35" s="3"/>
      <c r="I35" s="3"/>
      <c r="J35" s="3"/>
      <c r="K35" s="3" t="s">
        <v>221</v>
      </c>
      <c r="L35" s="3"/>
      <c r="M35" s="3" t="str">
        <f t="shared" si="0"/>
        <v>"countasneed",</v>
      </c>
      <c r="N35" s="3"/>
      <c r="O35" s="3" t="s">
        <v>258</v>
      </c>
      <c r="P35" s="3" t="str">
        <f t="shared" si="1"/>
        <v>countasneed</v>
      </c>
      <c r="Q35" s="3" t="s">
        <v>259</v>
      </c>
      <c r="R35" s="3" t="s">
        <v>260</v>
      </c>
      <c r="S35" s="3" t="str">
        <f t="shared" si="2"/>
        <v>string</v>
      </c>
      <c r="T35" s="3" t="s">
        <v>261</v>
      </c>
      <c r="U35" s="3" t="str">
        <f t="shared" si="3"/>
        <v>traits</v>
      </c>
      <c r="V35" s="3" t="s">
        <v>258</v>
      </c>
      <c r="W35" s="3" t="str">
        <f t="shared" si="4"/>
        <v/>
      </c>
      <c r="X35" s="3" t="str">
        <f t="shared" si="5"/>
        <v/>
      </c>
      <c r="Y35" s="3" t="str">
        <f t="shared" si="6"/>
        <v/>
      </c>
      <c r="Z35" s="3" t="str">
        <f t="shared" si="7"/>
        <v/>
      </c>
      <c r="AA35" s="3" t="str">
        <f t="shared" si="8"/>
        <v/>
      </c>
      <c r="AB35" s="3" t="str">
        <f t="shared" si="9"/>
        <v/>
      </c>
      <c r="AC35" s="3" t="str">
        <f t="shared" si="10"/>
        <v/>
      </c>
      <c r="AD35" s="3" t="str">
        <f t="shared" si="11"/>
        <v/>
      </c>
      <c r="AE35" s="3" t="str">
        <f t="shared" si="12"/>
        <v/>
      </c>
      <c r="AF35" s="3" t="str">
        <f t="shared" si="13"/>
        <v/>
      </c>
      <c r="AG35" s="3" t="str">
        <f t="shared" si="14"/>
        <v/>
      </c>
      <c r="AH35" s="3" t="s">
        <v>262</v>
      </c>
      <c r="AI35" s="3" t="str">
        <f t="shared" si="15"/>
        <v xml:space="preserve">// </v>
      </c>
      <c r="AJ35" s="3" t="str">
        <f t="shared" si="16"/>
        <v>????</v>
      </c>
      <c r="AK35" s="4" t="str">
        <f t="shared" si="17"/>
        <v>"countasneed":{type: "string", applies_to: "traits"},// ????</v>
      </c>
    </row>
    <row r="36" spans="1:37" x14ac:dyDescent="0.25">
      <c r="A36" s="3" t="s">
        <v>37</v>
      </c>
      <c r="B36" s="3" t="s">
        <v>166</v>
      </c>
      <c r="C36" s="3" t="s">
        <v>1</v>
      </c>
      <c r="D36" s="3" t="s">
        <v>223</v>
      </c>
      <c r="E36" s="3" t="s">
        <v>256</v>
      </c>
      <c r="F36" s="3"/>
      <c r="G36" s="3"/>
      <c r="H36" s="3"/>
      <c r="I36" s="3"/>
      <c r="J36" s="3"/>
      <c r="K36" s="3"/>
      <c r="L36" s="3"/>
      <c r="M36" s="3" t="str">
        <f t="shared" si="0"/>
        <v>"countcapacity",</v>
      </c>
      <c r="N36" s="3"/>
      <c r="O36" s="3" t="s">
        <v>258</v>
      </c>
      <c r="P36" s="3" t="str">
        <f t="shared" si="1"/>
        <v>countcapacity</v>
      </c>
      <c r="Q36" s="3" t="s">
        <v>259</v>
      </c>
      <c r="R36" s="3" t="s">
        <v>260</v>
      </c>
      <c r="S36" s="3" t="str">
        <f t="shared" si="2"/>
        <v>unknown</v>
      </c>
      <c r="T36" s="3" t="s">
        <v>261</v>
      </c>
      <c r="U36" s="3" t="str">
        <f t="shared" si="3"/>
        <v>any</v>
      </c>
      <c r="V36" s="3" t="s">
        <v>258</v>
      </c>
      <c r="W36" s="3" t="str">
        <f t="shared" si="4"/>
        <v/>
      </c>
      <c r="X36" s="3" t="str">
        <f t="shared" si="5"/>
        <v/>
      </c>
      <c r="Y36" s="3" t="str">
        <f t="shared" si="6"/>
        <v/>
      </c>
      <c r="Z36" s="3" t="str">
        <f t="shared" si="7"/>
        <v/>
      </c>
      <c r="AA36" s="3" t="str">
        <f t="shared" si="8"/>
        <v/>
      </c>
      <c r="AB36" s="3" t="str">
        <f t="shared" si="9"/>
        <v/>
      </c>
      <c r="AC36" s="3" t="str">
        <f t="shared" si="10"/>
        <v/>
      </c>
      <c r="AD36" s="3" t="str">
        <f t="shared" si="11"/>
        <v/>
      </c>
      <c r="AE36" s="3" t="str">
        <f t="shared" si="12"/>
        <v/>
      </c>
      <c r="AF36" s="3" t="str">
        <f t="shared" si="13"/>
        <v/>
      </c>
      <c r="AG36" s="3" t="str">
        <f t="shared" si="14"/>
        <v/>
      </c>
      <c r="AH36" s="3" t="s">
        <v>262</v>
      </c>
      <c r="AI36" s="3" t="str">
        <f t="shared" si="15"/>
        <v/>
      </c>
      <c r="AJ36" s="3" t="str">
        <f t="shared" si="16"/>
        <v/>
      </c>
      <c r="AK36" s="4" t="str">
        <f t="shared" si="17"/>
        <v>"countcapacity":{type: "unknown", applies_to: "any"},</v>
      </c>
    </row>
    <row r="37" spans="1:37" x14ac:dyDescent="0.25">
      <c r="A37" s="1"/>
      <c r="B37" s="1" t="s">
        <v>127</v>
      </c>
      <c r="C37" s="1" t="s">
        <v>3</v>
      </c>
      <c r="D37" s="1"/>
      <c r="E37" s="1"/>
      <c r="F37" s="1"/>
      <c r="G37" s="1"/>
      <c r="H37" s="1"/>
      <c r="I37" s="1"/>
      <c r="J37" s="1"/>
      <c r="K37" s="1"/>
      <c r="L37" s="1"/>
      <c r="M37" s="3" t="str">
        <f t="shared" si="0"/>
        <v/>
      </c>
      <c r="N37" s="3"/>
      <c r="O37" s="3" t="s">
        <v>258</v>
      </c>
      <c r="P37" s="3" t="str">
        <f t="shared" si="1"/>
        <v/>
      </c>
      <c r="Q37" s="3" t="s">
        <v>259</v>
      </c>
      <c r="R37" s="3" t="s">
        <v>260</v>
      </c>
      <c r="S37" s="3" t="str">
        <f t="shared" si="2"/>
        <v>unknown</v>
      </c>
      <c r="T37" s="3" t="s">
        <v>261</v>
      </c>
      <c r="U37" s="3">
        <f t="shared" si="3"/>
        <v>0</v>
      </c>
      <c r="V37" s="3" t="s">
        <v>258</v>
      </c>
      <c r="W37" s="3" t="str">
        <f t="shared" si="4"/>
        <v/>
      </c>
      <c r="X37" s="3" t="str">
        <f t="shared" si="5"/>
        <v/>
      </c>
      <c r="Y37" s="3" t="str">
        <f t="shared" si="6"/>
        <v/>
      </c>
      <c r="Z37" s="3" t="str">
        <f t="shared" si="7"/>
        <v/>
      </c>
      <c r="AA37" s="3" t="str">
        <f t="shared" si="8"/>
        <v/>
      </c>
      <c r="AB37" s="3" t="str">
        <f t="shared" si="9"/>
        <v/>
      </c>
      <c r="AC37" s="3" t="str">
        <f t="shared" si="10"/>
        <v/>
      </c>
      <c r="AD37" s="3" t="str">
        <f t="shared" si="11"/>
        <v/>
      </c>
      <c r="AE37" s="3" t="str">
        <f t="shared" si="12"/>
        <v/>
      </c>
      <c r="AF37" s="3" t="str">
        <f t="shared" si="13"/>
        <v/>
      </c>
      <c r="AG37" s="3" t="str">
        <f t="shared" si="14"/>
        <v/>
      </c>
      <c r="AH37" s="3" t="s">
        <v>262</v>
      </c>
      <c r="AI37" s="3" t="str">
        <f t="shared" si="15"/>
        <v/>
      </c>
      <c r="AJ37" s="3" t="str">
        <f t="shared" si="16"/>
        <v/>
      </c>
      <c r="AK37" s="4" t="str">
        <f t="shared" si="17"/>
        <v/>
      </c>
    </row>
    <row r="38" spans="1:37" x14ac:dyDescent="0.25">
      <c r="A38" s="3" t="s">
        <v>37</v>
      </c>
      <c r="B38" s="3" t="s">
        <v>85</v>
      </c>
      <c r="C38" s="3"/>
      <c r="D38" s="3" t="s">
        <v>223</v>
      </c>
      <c r="E38" s="3" t="s">
        <v>142</v>
      </c>
      <c r="F38" s="3"/>
      <c r="G38" s="3"/>
      <c r="H38" s="3"/>
      <c r="I38" s="3"/>
      <c r="J38" s="3"/>
      <c r="K38" s="3" t="s">
        <v>222</v>
      </c>
      <c r="L38" s="3"/>
      <c r="M38" s="3" t="str">
        <f t="shared" si="0"/>
        <v>"creates",</v>
      </c>
      <c r="N38" s="3"/>
      <c r="O38" s="3" t="s">
        <v>258</v>
      </c>
      <c r="P38" s="3" t="str">
        <f t="shared" si="1"/>
        <v>creates</v>
      </c>
      <c r="Q38" s="3" t="s">
        <v>259</v>
      </c>
      <c r="R38" s="3" t="s">
        <v>260</v>
      </c>
      <c r="S38" s="3" t="str">
        <f t="shared" si="2"/>
        <v>unknown</v>
      </c>
      <c r="T38" s="3" t="s">
        <v>261</v>
      </c>
      <c r="U38" s="3" t="str">
        <f t="shared" si="3"/>
        <v>traits</v>
      </c>
      <c r="V38" s="3" t="s">
        <v>258</v>
      </c>
      <c r="W38" s="3" t="str">
        <f t="shared" si="4"/>
        <v/>
      </c>
      <c r="X38" s="3" t="str">
        <f t="shared" si="5"/>
        <v/>
      </c>
      <c r="Y38" s="3" t="str">
        <f t="shared" si="6"/>
        <v/>
      </c>
      <c r="Z38" s="3" t="str">
        <f t="shared" si="7"/>
        <v/>
      </c>
      <c r="AA38" s="3" t="str">
        <f t="shared" si="8"/>
        <v/>
      </c>
      <c r="AB38" s="3" t="str">
        <f t="shared" si="9"/>
        <v/>
      </c>
      <c r="AC38" s="3" t="str">
        <f t="shared" si="10"/>
        <v/>
      </c>
      <c r="AD38" s="3" t="str">
        <f t="shared" si="11"/>
        <v/>
      </c>
      <c r="AE38" s="3" t="str">
        <f t="shared" si="12"/>
        <v/>
      </c>
      <c r="AF38" s="3" t="str">
        <f t="shared" si="13"/>
        <v/>
      </c>
      <c r="AG38" s="3" t="str">
        <f t="shared" si="14"/>
        <v/>
      </c>
      <c r="AH38" s="3" t="s">
        <v>262</v>
      </c>
      <c r="AI38" s="3" t="str">
        <f t="shared" si="15"/>
        <v xml:space="preserve">// </v>
      </c>
      <c r="AJ38" s="3" t="str">
        <f t="shared" si="16"/>
        <v>creates new traits</v>
      </c>
      <c r="AK38" s="4" t="str">
        <f t="shared" si="17"/>
        <v>"creates":{type: "unknown", applies_to: "traits"},// creates new traits</v>
      </c>
    </row>
    <row r="39" spans="1:37" x14ac:dyDescent="0.25">
      <c r="A39" s="3" t="s">
        <v>37</v>
      </c>
      <c r="B39" s="3" t="s">
        <v>164</v>
      </c>
      <c r="C39" s="3" t="s">
        <v>1</v>
      </c>
      <c r="D39" s="3" t="s">
        <v>44</v>
      </c>
      <c r="E39" s="3" t="s">
        <v>256</v>
      </c>
      <c r="F39" s="3"/>
      <c r="G39" s="3"/>
      <c r="H39" s="3"/>
      <c r="I39" s="3"/>
      <c r="J39" s="3"/>
      <c r="K39" s="3"/>
      <c r="L39" s="3"/>
      <c r="M39" s="3" t="str">
        <f t="shared" si="0"/>
        <v>"crushingdr",</v>
      </c>
      <c r="N39" s="3"/>
      <c r="O39" s="3" t="s">
        <v>258</v>
      </c>
      <c r="P39" s="3" t="str">
        <f t="shared" si="1"/>
        <v>crushingdr</v>
      </c>
      <c r="Q39" s="3" t="s">
        <v>259</v>
      </c>
      <c r="R39" s="3" t="s">
        <v>260</v>
      </c>
      <c r="S39" s="3" t="str">
        <f t="shared" si="2"/>
        <v>dr</v>
      </c>
      <c r="T39" s="3" t="s">
        <v>261</v>
      </c>
      <c r="U39" s="3" t="str">
        <f t="shared" si="3"/>
        <v>any</v>
      </c>
      <c r="V39" s="3" t="s">
        <v>258</v>
      </c>
      <c r="W39" s="3" t="str">
        <f t="shared" si="4"/>
        <v/>
      </c>
      <c r="X39" s="3" t="str">
        <f t="shared" si="5"/>
        <v/>
      </c>
      <c r="Y39" s="3" t="str">
        <f t="shared" si="6"/>
        <v/>
      </c>
      <c r="Z39" s="3" t="str">
        <f t="shared" si="7"/>
        <v/>
      </c>
      <c r="AA39" s="3" t="str">
        <f t="shared" si="8"/>
        <v/>
      </c>
      <c r="AB39" s="3" t="str">
        <f t="shared" si="9"/>
        <v/>
      </c>
      <c r="AC39" s="3" t="str">
        <f t="shared" si="10"/>
        <v/>
      </c>
      <c r="AD39" s="3" t="str">
        <f t="shared" si="11"/>
        <v/>
      </c>
      <c r="AE39" s="3" t="str">
        <f t="shared" si="12"/>
        <v/>
      </c>
      <c r="AF39" s="3" t="str">
        <f t="shared" si="13"/>
        <v/>
      </c>
      <c r="AG39" s="3" t="str">
        <f t="shared" si="14"/>
        <v/>
      </c>
      <c r="AH39" s="3" t="s">
        <v>262</v>
      </c>
      <c r="AI39" s="3" t="str">
        <f t="shared" si="15"/>
        <v/>
      </c>
      <c r="AJ39" s="3" t="str">
        <f t="shared" si="16"/>
        <v/>
      </c>
      <c r="AK39" s="4" t="str">
        <f t="shared" si="17"/>
        <v>"crushingdr":{type: "dr", applies_to: "any"},</v>
      </c>
    </row>
    <row r="40" spans="1:37" x14ac:dyDescent="0.25">
      <c r="A40" s="3" t="s">
        <v>37</v>
      </c>
      <c r="B40" s="3" t="s">
        <v>122</v>
      </c>
      <c r="C40" s="3" t="s">
        <v>3</v>
      </c>
      <c r="D40" s="3" t="s">
        <v>44</v>
      </c>
      <c r="E40" s="3" t="s">
        <v>256</v>
      </c>
      <c r="F40" s="3"/>
      <c r="G40" s="3"/>
      <c r="H40" s="3"/>
      <c r="I40" s="3"/>
      <c r="J40" s="3"/>
      <c r="K40" s="3"/>
      <c r="L40" s="3"/>
      <c r="M40" s="3" t="str">
        <f t="shared" si="0"/>
        <v>"cuttingdr",</v>
      </c>
      <c r="N40" s="3"/>
      <c r="O40" s="3" t="s">
        <v>258</v>
      </c>
      <c r="P40" s="3" t="str">
        <f t="shared" si="1"/>
        <v>cuttingdr</v>
      </c>
      <c r="Q40" s="3" t="s">
        <v>259</v>
      </c>
      <c r="R40" s="3" t="s">
        <v>260</v>
      </c>
      <c r="S40" s="3" t="str">
        <f t="shared" si="2"/>
        <v>dr</v>
      </c>
      <c r="T40" s="3" t="s">
        <v>261</v>
      </c>
      <c r="U40" s="3" t="str">
        <f t="shared" si="3"/>
        <v>any</v>
      </c>
      <c r="V40" s="3" t="s">
        <v>258</v>
      </c>
      <c r="W40" s="3" t="str">
        <f t="shared" si="4"/>
        <v/>
      </c>
      <c r="X40" s="3" t="str">
        <f t="shared" si="5"/>
        <v/>
      </c>
      <c r="Y40" s="3" t="str">
        <f t="shared" si="6"/>
        <v/>
      </c>
      <c r="Z40" s="3" t="str">
        <f t="shared" si="7"/>
        <v/>
      </c>
      <c r="AA40" s="3" t="str">
        <f t="shared" si="8"/>
        <v/>
      </c>
      <c r="AB40" s="3" t="str">
        <f t="shared" si="9"/>
        <v/>
      </c>
      <c r="AC40" s="3" t="str">
        <f t="shared" si="10"/>
        <v/>
      </c>
      <c r="AD40" s="3" t="str">
        <f t="shared" si="11"/>
        <v/>
      </c>
      <c r="AE40" s="3" t="str">
        <f t="shared" si="12"/>
        <v/>
      </c>
      <c r="AF40" s="3" t="str">
        <f t="shared" si="13"/>
        <v/>
      </c>
      <c r="AG40" s="3" t="str">
        <f t="shared" si="14"/>
        <v/>
      </c>
      <c r="AH40" s="3" t="s">
        <v>262</v>
      </c>
      <c r="AI40" s="3" t="str">
        <f t="shared" si="15"/>
        <v/>
      </c>
      <c r="AJ40" s="3" t="str">
        <f t="shared" si="16"/>
        <v/>
      </c>
      <c r="AK40" s="4" t="str">
        <f t="shared" si="17"/>
        <v>"cuttingdr":{type: "dr", applies_to: "any"},</v>
      </c>
    </row>
    <row r="41" spans="1:37" x14ac:dyDescent="0.25">
      <c r="A41" s="3" t="s">
        <v>37</v>
      </c>
      <c r="B41" s="3" t="s">
        <v>19</v>
      </c>
      <c r="C41" s="3"/>
      <c r="D41" s="3" t="s">
        <v>223</v>
      </c>
      <c r="E41" s="3" t="s">
        <v>185</v>
      </c>
      <c r="F41" s="3" t="s">
        <v>37</v>
      </c>
      <c r="G41" s="3" t="s">
        <v>37</v>
      </c>
      <c r="H41" s="3"/>
      <c r="I41" s="3"/>
      <c r="J41" s="3"/>
      <c r="K41" s="3" t="s">
        <v>224</v>
      </c>
      <c r="L41" s="3"/>
      <c r="M41" s="3" t="str">
        <f t="shared" si="0"/>
        <v>"damage",</v>
      </c>
      <c r="N41" s="3"/>
      <c r="O41" s="3" t="s">
        <v>258</v>
      </c>
      <c r="P41" s="3" t="str">
        <f t="shared" si="1"/>
        <v>damage</v>
      </c>
      <c r="Q41" s="3" t="s">
        <v>259</v>
      </c>
      <c r="R41" s="3" t="s">
        <v>260</v>
      </c>
      <c r="S41" s="3" t="str">
        <f t="shared" si="2"/>
        <v>unknown</v>
      </c>
      <c r="T41" s="3" t="s">
        <v>261</v>
      </c>
      <c r="U41" s="3" t="str">
        <f t="shared" si="3"/>
        <v>traits_with_damage_modes</v>
      </c>
      <c r="V41" s="3" t="s">
        <v>258</v>
      </c>
      <c r="W41" s="3" t="str">
        <f t="shared" si="4"/>
        <v xml:space="preserve">, mode: </v>
      </c>
      <c r="X41" s="3" t="str">
        <f t="shared" si="5"/>
        <v>true</v>
      </c>
      <c r="Y41" s="3" t="str">
        <f t="shared" si="6"/>
        <v>,math:</v>
      </c>
      <c r="Z41" s="3" t="str">
        <f t="shared" si="7"/>
        <v>true</v>
      </c>
      <c r="AA41" s="3" t="str">
        <f t="shared" si="8"/>
        <v/>
      </c>
      <c r="AB41" s="3" t="str">
        <f t="shared" si="9"/>
        <v/>
      </c>
      <c r="AC41" s="3" t="str">
        <f t="shared" si="10"/>
        <v/>
      </c>
      <c r="AD41" s="3" t="str">
        <f t="shared" si="11"/>
        <v/>
      </c>
      <c r="AE41" s="3" t="str">
        <f t="shared" si="12"/>
        <v/>
      </c>
      <c r="AF41" s="3" t="str">
        <f t="shared" si="13"/>
        <v/>
      </c>
      <c r="AG41" s="3" t="str">
        <f t="shared" si="14"/>
        <v/>
      </c>
      <c r="AH41" s="3" t="s">
        <v>262</v>
      </c>
      <c r="AI41" s="3" t="str">
        <f t="shared" si="15"/>
        <v xml:space="preserve">// </v>
      </c>
      <c r="AJ41" s="3" t="str">
        <f t="shared" si="16"/>
        <v>generally written as a standard gurps damage code</v>
      </c>
      <c r="AK41" s="4" t="str">
        <f t="shared" si="17"/>
        <v>"damage":{type: "unknown", applies_to: "traits_with_damage_modes", mode: true,math:true},// generally written as a standard gurps damage code</v>
      </c>
    </row>
    <row r="42" spans="1:37" x14ac:dyDescent="0.25">
      <c r="A42" s="3" t="s">
        <v>37</v>
      </c>
      <c r="B42" s="3" t="s">
        <v>90</v>
      </c>
      <c r="C42" s="3"/>
      <c r="D42" s="3"/>
      <c r="E42" s="3" t="s">
        <v>185</v>
      </c>
      <c r="F42" s="3" t="s">
        <v>37</v>
      </c>
      <c r="G42" s="3"/>
      <c r="H42" s="3"/>
      <c r="I42" s="3"/>
      <c r="J42" s="3"/>
      <c r="K42" s="3"/>
      <c r="L42" s="3"/>
      <c r="M42" s="3" t="str">
        <f t="shared" si="0"/>
        <v>"damagebasedon",</v>
      </c>
      <c r="N42" s="3"/>
      <c r="O42" s="3" t="s">
        <v>258</v>
      </c>
      <c r="P42" s="3" t="str">
        <f t="shared" si="1"/>
        <v>damagebasedon</v>
      </c>
      <c r="Q42" s="3" t="s">
        <v>259</v>
      </c>
      <c r="R42" s="3" t="s">
        <v>260</v>
      </c>
      <c r="S42" s="3" t="str">
        <f t="shared" si="2"/>
        <v>unknown</v>
      </c>
      <c r="T42" s="3" t="s">
        <v>261</v>
      </c>
      <c r="U42" s="3" t="str">
        <f t="shared" si="3"/>
        <v>traits_with_damage_modes</v>
      </c>
      <c r="V42" s="3" t="s">
        <v>258</v>
      </c>
      <c r="W42" s="3" t="str">
        <f t="shared" si="4"/>
        <v xml:space="preserve">, mode: </v>
      </c>
      <c r="X42" s="3" t="str">
        <f t="shared" si="5"/>
        <v>true</v>
      </c>
      <c r="Y42" s="3" t="str">
        <f t="shared" si="6"/>
        <v/>
      </c>
      <c r="Z42" s="3" t="str">
        <f t="shared" si="7"/>
        <v/>
      </c>
      <c r="AA42" s="3" t="str">
        <f t="shared" si="8"/>
        <v/>
      </c>
      <c r="AB42" s="3" t="str">
        <f t="shared" si="9"/>
        <v/>
      </c>
      <c r="AC42" s="3" t="str">
        <f t="shared" si="10"/>
        <v/>
      </c>
      <c r="AD42" s="3" t="str">
        <f t="shared" si="11"/>
        <v/>
      </c>
      <c r="AE42" s="3" t="str">
        <f t="shared" si="12"/>
        <v/>
      </c>
      <c r="AF42" s="3" t="str">
        <f t="shared" si="13"/>
        <v/>
      </c>
      <c r="AG42" s="3" t="str">
        <f t="shared" si="14"/>
        <v/>
      </c>
      <c r="AH42" s="3" t="s">
        <v>262</v>
      </c>
      <c r="AI42" s="3" t="str">
        <f t="shared" si="15"/>
        <v/>
      </c>
      <c r="AJ42" s="3" t="str">
        <f t="shared" si="16"/>
        <v/>
      </c>
      <c r="AK42" s="4" t="str">
        <f t="shared" si="17"/>
        <v>"damagebasedon":{type: "unknown", applies_to: "traits_with_damage_modes", mode: true},</v>
      </c>
    </row>
    <row r="43" spans="1:37" x14ac:dyDescent="0.25">
      <c r="A43" s="3" t="s">
        <v>37</v>
      </c>
      <c r="B43" s="3" t="s">
        <v>225</v>
      </c>
      <c r="C43" s="3"/>
      <c r="D43" s="3" t="s">
        <v>223</v>
      </c>
      <c r="E43" s="3" t="s">
        <v>185</v>
      </c>
      <c r="F43" s="3" t="s">
        <v>37</v>
      </c>
      <c r="G43" s="3"/>
      <c r="H43" s="3" t="s">
        <v>37</v>
      </c>
      <c r="I43" s="3"/>
      <c r="J43" s="3"/>
      <c r="K43" s="3" t="s">
        <v>226</v>
      </c>
      <c r="L43" s="3"/>
      <c r="M43" s="3" t="str">
        <f t="shared" si="0"/>
        <v>"damageistext",</v>
      </c>
      <c r="N43" s="3"/>
      <c r="O43" s="3" t="s">
        <v>258</v>
      </c>
      <c r="P43" s="3" t="str">
        <f t="shared" si="1"/>
        <v>damageistext</v>
      </c>
      <c r="Q43" s="3" t="s">
        <v>259</v>
      </c>
      <c r="R43" s="3" t="s">
        <v>260</v>
      </c>
      <c r="S43" s="3" t="str">
        <f t="shared" si="2"/>
        <v>unknown</v>
      </c>
      <c r="T43" s="3" t="s">
        <v>261</v>
      </c>
      <c r="U43" s="3" t="str">
        <f t="shared" si="3"/>
        <v>traits_with_damage_modes</v>
      </c>
      <c r="V43" s="3" t="s">
        <v>258</v>
      </c>
      <c r="W43" s="3" t="str">
        <f t="shared" si="4"/>
        <v xml:space="preserve">, mode: </v>
      </c>
      <c r="X43" s="3" t="str">
        <f t="shared" si="5"/>
        <v>true</v>
      </c>
      <c r="Y43" s="3" t="str">
        <f t="shared" si="6"/>
        <v/>
      </c>
      <c r="Z43" s="3" t="str">
        <f t="shared" si="7"/>
        <v/>
      </c>
      <c r="AA43" s="3" t="str">
        <f t="shared" si="8"/>
        <v>,flag:</v>
      </c>
      <c r="AB43" s="3" t="str">
        <f t="shared" si="9"/>
        <v>true</v>
      </c>
      <c r="AC43" s="3" t="str">
        <f t="shared" si="10"/>
        <v/>
      </c>
      <c r="AD43" s="3" t="str">
        <f t="shared" si="11"/>
        <v/>
      </c>
      <c r="AE43" s="3" t="str">
        <f t="shared" si="12"/>
        <v/>
      </c>
      <c r="AF43" s="3" t="str">
        <f t="shared" si="13"/>
        <v/>
      </c>
      <c r="AG43" s="3" t="str">
        <f t="shared" si="14"/>
        <v/>
      </c>
      <c r="AH43" s="3" t="s">
        <v>262</v>
      </c>
      <c r="AI43" s="3" t="str">
        <f t="shared" si="15"/>
        <v xml:space="preserve">// </v>
      </c>
      <c r="AJ43" s="3" t="str">
        <f t="shared" si="16"/>
        <v>check wtf this does</v>
      </c>
      <c r="AK43" s="4" t="str">
        <f t="shared" si="17"/>
        <v>"damageistext":{type: "unknown", applies_to: "traits_with_damage_modes", mode: true,flag:true},// check wtf this does</v>
      </c>
    </row>
    <row r="44" spans="1:37" x14ac:dyDescent="0.25">
      <c r="A44" s="3" t="s">
        <v>37</v>
      </c>
      <c r="B44" s="3" t="s">
        <v>20</v>
      </c>
      <c r="C44" s="3"/>
      <c r="D44" s="3" t="s">
        <v>223</v>
      </c>
      <c r="E44" s="3" t="s">
        <v>185</v>
      </c>
      <c r="F44" s="3" t="s">
        <v>37</v>
      </c>
      <c r="G44" s="3"/>
      <c r="H44" s="3"/>
      <c r="I44" s="3"/>
      <c r="J44" s="3"/>
      <c r="K44" s="3"/>
      <c r="L44" s="3"/>
      <c r="M44" s="3" t="str">
        <f t="shared" si="0"/>
        <v>"damtype",</v>
      </c>
      <c r="N44" s="3"/>
      <c r="O44" s="3" t="s">
        <v>258</v>
      </c>
      <c r="P44" s="3" t="str">
        <f t="shared" si="1"/>
        <v>damtype</v>
      </c>
      <c r="Q44" s="3" t="s">
        <v>259</v>
      </c>
      <c r="R44" s="3" t="s">
        <v>260</v>
      </c>
      <c r="S44" s="3" t="str">
        <f t="shared" si="2"/>
        <v>unknown</v>
      </c>
      <c r="T44" s="3" t="s">
        <v>261</v>
      </c>
      <c r="U44" s="3" t="str">
        <f t="shared" si="3"/>
        <v>traits_with_damage_modes</v>
      </c>
      <c r="V44" s="3" t="s">
        <v>258</v>
      </c>
      <c r="W44" s="3" t="str">
        <f t="shared" si="4"/>
        <v xml:space="preserve">, mode: </v>
      </c>
      <c r="X44" s="3" t="str">
        <f t="shared" si="5"/>
        <v>true</v>
      </c>
      <c r="Y44" s="3" t="str">
        <f t="shared" si="6"/>
        <v/>
      </c>
      <c r="Z44" s="3" t="str">
        <f t="shared" si="7"/>
        <v/>
      </c>
      <c r="AA44" s="3" t="str">
        <f t="shared" si="8"/>
        <v/>
      </c>
      <c r="AB44" s="3" t="str">
        <f t="shared" si="9"/>
        <v/>
      </c>
      <c r="AC44" s="3" t="str">
        <f t="shared" si="10"/>
        <v/>
      </c>
      <c r="AD44" s="3" t="str">
        <f t="shared" si="11"/>
        <v/>
      </c>
      <c r="AE44" s="3" t="str">
        <f t="shared" si="12"/>
        <v/>
      </c>
      <c r="AF44" s="3" t="str">
        <f t="shared" si="13"/>
        <v/>
      </c>
      <c r="AG44" s="3" t="str">
        <f t="shared" si="14"/>
        <v/>
      </c>
      <c r="AH44" s="3" t="s">
        <v>262</v>
      </c>
      <c r="AI44" s="3" t="str">
        <f t="shared" si="15"/>
        <v/>
      </c>
      <c r="AJ44" s="3" t="str">
        <f t="shared" si="16"/>
        <v/>
      </c>
      <c r="AK44" s="4" t="str">
        <f t="shared" si="17"/>
        <v>"damtype":{type: "unknown", applies_to: "traits_with_damage_modes", mode: true},</v>
      </c>
    </row>
    <row r="45" spans="1:37" x14ac:dyDescent="0.25">
      <c r="A45" s="3" t="s">
        <v>37</v>
      </c>
      <c r="B45" s="3" t="s">
        <v>112</v>
      </c>
      <c r="C45" s="3" t="s">
        <v>234</v>
      </c>
      <c r="D45" s="3" t="s">
        <v>44</v>
      </c>
      <c r="E45" s="3" t="s">
        <v>142</v>
      </c>
      <c r="F45" s="3"/>
      <c r="G45" s="3"/>
      <c r="H45" s="3"/>
      <c r="I45" s="3"/>
      <c r="J45" s="3"/>
      <c r="K45" s="3"/>
      <c r="L45" s="3"/>
      <c r="M45" s="3" t="str">
        <f t="shared" si="0"/>
        <v>"db",</v>
      </c>
      <c r="N45" s="3"/>
      <c r="O45" s="3" t="s">
        <v>258</v>
      </c>
      <c r="P45" s="3" t="str">
        <f t="shared" si="1"/>
        <v>db</v>
      </c>
      <c r="Q45" s="3" t="s">
        <v>259</v>
      </c>
      <c r="R45" s="3" t="s">
        <v>260</v>
      </c>
      <c r="S45" s="3" t="str">
        <f t="shared" si="2"/>
        <v>dr</v>
      </c>
      <c r="T45" s="3" t="s">
        <v>261</v>
      </c>
      <c r="U45" s="3" t="str">
        <f t="shared" si="3"/>
        <v>traits</v>
      </c>
      <c r="V45" s="3" t="s">
        <v>258</v>
      </c>
      <c r="W45" s="3" t="str">
        <f t="shared" si="4"/>
        <v/>
      </c>
      <c r="X45" s="3" t="str">
        <f t="shared" si="5"/>
        <v/>
      </c>
      <c r="Y45" s="3" t="str">
        <f t="shared" si="6"/>
        <v/>
      </c>
      <c r="Z45" s="3" t="str">
        <f t="shared" si="7"/>
        <v/>
      </c>
      <c r="AA45" s="3" t="str">
        <f t="shared" si="8"/>
        <v/>
      </c>
      <c r="AB45" s="3" t="str">
        <f t="shared" si="9"/>
        <v/>
      </c>
      <c r="AC45" s="3" t="str">
        <f t="shared" si="10"/>
        <v/>
      </c>
      <c r="AD45" s="3" t="str">
        <f t="shared" si="11"/>
        <v/>
      </c>
      <c r="AE45" s="3" t="str">
        <f t="shared" si="12"/>
        <v/>
      </c>
      <c r="AF45" s="3" t="str">
        <f t="shared" si="13"/>
        <v/>
      </c>
      <c r="AG45" s="3" t="str">
        <f t="shared" si="14"/>
        <v/>
      </c>
      <c r="AH45" s="3" t="s">
        <v>262</v>
      </c>
      <c r="AI45" s="3" t="str">
        <f t="shared" si="15"/>
        <v/>
      </c>
      <c r="AJ45" s="3" t="str">
        <f t="shared" si="16"/>
        <v/>
      </c>
      <c r="AK45" s="4" t="str">
        <f t="shared" si="17"/>
        <v>"db":{type: "dr", applies_to: "traits"},</v>
      </c>
    </row>
    <row r="46" spans="1:37" x14ac:dyDescent="0.25">
      <c r="A46" s="3" t="s">
        <v>37</v>
      </c>
      <c r="B46" s="3" t="s">
        <v>34</v>
      </c>
      <c r="C46" s="3"/>
      <c r="D46" s="1" t="s">
        <v>199</v>
      </c>
      <c r="E46" s="3" t="s">
        <v>228</v>
      </c>
      <c r="F46" s="3"/>
      <c r="G46" s="3" t="s">
        <v>37</v>
      </c>
      <c r="H46" s="3"/>
      <c r="I46" s="3" t="s">
        <v>37</v>
      </c>
      <c r="J46" s="3"/>
      <c r="K46" s="3" t="s">
        <v>227</v>
      </c>
      <c r="L46" s="3"/>
      <c r="M46" s="3" t="str">
        <f t="shared" si="0"/>
        <v>"default",</v>
      </c>
      <c r="N46" s="3"/>
      <c r="O46" s="3" t="s">
        <v>258</v>
      </c>
      <c r="P46" s="3" t="str">
        <f t="shared" si="1"/>
        <v>default</v>
      </c>
      <c r="Q46" s="3" t="s">
        <v>259</v>
      </c>
      <c r="R46" s="3" t="s">
        <v>260</v>
      </c>
      <c r="S46" s="3" t="str">
        <f t="shared" si="2"/>
        <v>number</v>
      </c>
      <c r="T46" s="3" t="s">
        <v>261</v>
      </c>
      <c r="U46" s="3" t="str">
        <f t="shared" si="3"/>
        <v>skills_and_spells</v>
      </c>
      <c r="V46" s="3" t="s">
        <v>258</v>
      </c>
      <c r="W46" s="3" t="str">
        <f t="shared" si="4"/>
        <v/>
      </c>
      <c r="X46" s="3" t="str">
        <f t="shared" si="5"/>
        <v/>
      </c>
      <c r="Y46" s="3" t="str">
        <f t="shared" si="6"/>
        <v>,math:</v>
      </c>
      <c r="Z46" s="3" t="str">
        <f t="shared" si="7"/>
        <v>true</v>
      </c>
      <c r="AA46" s="3" t="str">
        <f t="shared" si="8"/>
        <v/>
      </c>
      <c r="AB46" s="3" t="str">
        <f t="shared" si="9"/>
        <v/>
      </c>
      <c r="AC46" s="3" t="str">
        <f t="shared" si="10"/>
        <v>,lazy:</v>
      </c>
      <c r="AD46" s="3" t="str">
        <f t="shared" si="11"/>
        <v>true</v>
      </c>
      <c r="AE46" s="3" t="str">
        <f t="shared" si="12"/>
        <v/>
      </c>
      <c r="AF46" s="3" t="str">
        <f t="shared" si="13"/>
        <v/>
      </c>
      <c r="AG46" s="3" t="str">
        <f t="shared" si="14"/>
        <v/>
      </c>
      <c r="AH46" s="3" t="s">
        <v>262</v>
      </c>
      <c r="AI46" s="3" t="str">
        <f t="shared" si="15"/>
        <v xml:space="preserve">// </v>
      </c>
      <c r="AJ46" s="3" t="str">
        <f t="shared" si="16"/>
        <v>math enabled but in a more restricted fashion than normal</v>
      </c>
      <c r="AK46" s="4" t="str">
        <f t="shared" si="17"/>
        <v>"default":{type: "number", applies_to: "skills_and_spells",math:true,lazy:true},// math enabled but in a more restricted fashion than normal</v>
      </c>
    </row>
    <row r="47" spans="1:37" x14ac:dyDescent="0.25">
      <c r="A47" s="1"/>
      <c r="B47" s="1"/>
      <c r="C47" s="1"/>
      <c r="D47" s="1"/>
      <c r="E47" s="3" t="s">
        <v>228</v>
      </c>
      <c r="F47" s="1"/>
      <c r="G47" s="1" t="s">
        <v>37</v>
      </c>
      <c r="H47" s="1"/>
      <c r="I47" s="1" t="s">
        <v>37</v>
      </c>
      <c r="J47" s="1"/>
      <c r="K47" s="1"/>
      <c r="L47" s="1"/>
      <c r="M47" s="3" t="str">
        <f t="shared" si="0"/>
        <v/>
      </c>
      <c r="N47" s="3"/>
      <c r="O47" s="3" t="s">
        <v>258</v>
      </c>
      <c r="P47" s="3" t="str">
        <f t="shared" si="1"/>
        <v/>
      </c>
      <c r="Q47" s="3" t="s">
        <v>259</v>
      </c>
      <c r="R47" s="3" t="s">
        <v>260</v>
      </c>
      <c r="S47" s="3" t="str">
        <f t="shared" si="2"/>
        <v>unknown</v>
      </c>
      <c r="T47" s="3" t="s">
        <v>261</v>
      </c>
      <c r="U47" s="3" t="str">
        <f t="shared" si="3"/>
        <v>skills_and_spells</v>
      </c>
      <c r="V47" s="3" t="s">
        <v>258</v>
      </c>
      <c r="W47" s="3" t="str">
        <f t="shared" si="4"/>
        <v/>
      </c>
      <c r="X47" s="3" t="str">
        <f t="shared" si="5"/>
        <v/>
      </c>
      <c r="Y47" s="3" t="str">
        <f t="shared" si="6"/>
        <v>,math:</v>
      </c>
      <c r="Z47" s="3" t="str">
        <f t="shared" si="7"/>
        <v>true</v>
      </c>
      <c r="AA47" s="3" t="str">
        <f t="shared" si="8"/>
        <v/>
      </c>
      <c r="AB47" s="3" t="str">
        <f t="shared" si="9"/>
        <v/>
      </c>
      <c r="AC47" s="3" t="str">
        <f t="shared" si="10"/>
        <v>,lazy:</v>
      </c>
      <c r="AD47" s="3" t="str">
        <f t="shared" si="11"/>
        <v>true</v>
      </c>
      <c r="AE47" s="3" t="str">
        <f t="shared" si="12"/>
        <v/>
      </c>
      <c r="AF47" s="3" t="str">
        <f t="shared" si="13"/>
        <v/>
      </c>
      <c r="AG47" s="3" t="str">
        <f t="shared" si="14"/>
        <v/>
      </c>
      <c r="AH47" s="3" t="s">
        <v>262</v>
      </c>
      <c r="AI47" s="3" t="str">
        <f t="shared" si="15"/>
        <v/>
      </c>
      <c r="AJ47" s="3" t="str">
        <f t="shared" si="16"/>
        <v/>
      </c>
      <c r="AK47" s="4" t="str">
        <f t="shared" si="17"/>
        <v/>
      </c>
    </row>
    <row r="48" spans="1:37" x14ac:dyDescent="0.25">
      <c r="A48" s="3" t="s">
        <v>37</v>
      </c>
      <c r="B48" s="3" t="s">
        <v>282</v>
      </c>
      <c r="C48" s="3" t="s">
        <v>1</v>
      </c>
      <c r="D48" s="3" t="s">
        <v>199</v>
      </c>
      <c r="E48" s="3" t="s">
        <v>256</v>
      </c>
      <c r="F48" s="3"/>
      <c r="G48" s="3" t="s">
        <v>37</v>
      </c>
      <c r="H48" s="3"/>
      <c r="I48" s="3" t="s">
        <v>37</v>
      </c>
      <c r="J48" s="3"/>
      <c r="K48" s="3"/>
      <c r="L48" s="3"/>
      <c r="M48" s="3" t="str">
        <f t="shared" si="0"/>
        <v>"defaultX",</v>
      </c>
      <c r="N48" s="3"/>
      <c r="O48" s="3" t="s">
        <v>258</v>
      </c>
      <c r="P48" s="3" t="str">
        <f t="shared" si="1"/>
        <v>defaultX</v>
      </c>
      <c r="Q48" s="3" t="s">
        <v>259</v>
      </c>
      <c r="R48" s="3" t="s">
        <v>260</v>
      </c>
      <c r="S48" s="3" t="str">
        <f t="shared" si="2"/>
        <v>number</v>
      </c>
      <c r="T48" s="3" t="s">
        <v>261</v>
      </c>
      <c r="U48" s="3" t="str">
        <f t="shared" si="3"/>
        <v>any</v>
      </c>
      <c r="V48" s="3" t="s">
        <v>258</v>
      </c>
      <c r="W48" s="3" t="str">
        <f t="shared" si="4"/>
        <v/>
      </c>
      <c r="X48" s="3" t="str">
        <f t="shared" si="5"/>
        <v/>
      </c>
      <c r="Y48" s="3" t="str">
        <f t="shared" si="6"/>
        <v>,math:</v>
      </c>
      <c r="Z48" s="3" t="str">
        <f t="shared" si="7"/>
        <v>true</v>
      </c>
      <c r="AA48" s="3" t="str">
        <f t="shared" si="8"/>
        <v/>
      </c>
      <c r="AB48" s="3" t="str">
        <f t="shared" si="9"/>
        <v/>
      </c>
      <c r="AC48" s="3" t="str">
        <f t="shared" si="10"/>
        <v>,lazy:</v>
      </c>
      <c r="AD48" s="3" t="str">
        <f t="shared" si="11"/>
        <v>true</v>
      </c>
      <c r="AE48" s="3" t="str">
        <f t="shared" si="12"/>
        <v/>
      </c>
      <c r="AF48" s="3" t="str">
        <f t="shared" si="13"/>
        <v/>
      </c>
      <c r="AG48" s="3" t="str">
        <f t="shared" si="14"/>
        <v/>
      </c>
      <c r="AH48" s="3" t="s">
        <v>262</v>
      </c>
      <c r="AI48" s="3" t="str">
        <f t="shared" si="15"/>
        <v/>
      </c>
      <c r="AJ48" s="3" t="str">
        <f t="shared" si="16"/>
        <v/>
      </c>
      <c r="AK48" s="4" t="str">
        <f t="shared" si="17"/>
        <v>"defaultX":{type: "number", applies_to: "any",math:true,lazy:true},</v>
      </c>
    </row>
    <row r="49" spans="1:37" x14ac:dyDescent="0.25">
      <c r="A49" s="3" t="s">
        <v>37</v>
      </c>
      <c r="B49" s="3" t="s">
        <v>6</v>
      </c>
      <c r="C49" s="3"/>
      <c r="D49" s="3" t="s">
        <v>1</v>
      </c>
      <c r="E49" s="3" t="s">
        <v>216</v>
      </c>
      <c r="F49" s="3"/>
      <c r="G49" s="3"/>
      <c r="H49" s="3"/>
      <c r="I49" s="3" t="s">
        <v>37</v>
      </c>
      <c r="J49" s="3"/>
      <c r="K49" s="3" t="s">
        <v>229</v>
      </c>
      <c r="L49" s="3"/>
      <c r="M49" s="3" t="str">
        <f t="shared" si="0"/>
        <v>"description",</v>
      </c>
      <c r="N49" s="3"/>
      <c r="O49" s="3" t="s">
        <v>258</v>
      </c>
      <c r="P49" s="3" t="str">
        <f t="shared" si="1"/>
        <v>description</v>
      </c>
      <c r="Q49" s="3" t="s">
        <v>259</v>
      </c>
      <c r="R49" s="3" t="s">
        <v>260</v>
      </c>
      <c r="S49" s="3" t="str">
        <f t="shared" si="2"/>
        <v>string</v>
      </c>
      <c r="T49" s="3" t="s">
        <v>261</v>
      </c>
      <c r="U49" s="3" t="str">
        <f t="shared" si="3"/>
        <v>traits_and_modifiers</v>
      </c>
      <c r="V49" s="3" t="s">
        <v>258</v>
      </c>
      <c r="W49" s="3" t="str">
        <f t="shared" si="4"/>
        <v/>
      </c>
      <c r="X49" s="3" t="str">
        <f t="shared" si="5"/>
        <v/>
      </c>
      <c r="Y49" s="3" t="str">
        <f t="shared" si="6"/>
        <v/>
      </c>
      <c r="Z49" s="3" t="str">
        <f t="shared" si="7"/>
        <v/>
      </c>
      <c r="AA49" s="3" t="str">
        <f t="shared" si="8"/>
        <v/>
      </c>
      <c r="AB49" s="3" t="str">
        <f t="shared" si="9"/>
        <v/>
      </c>
      <c r="AC49" s="3" t="str">
        <f t="shared" si="10"/>
        <v>,lazy:</v>
      </c>
      <c r="AD49" s="3" t="str">
        <f t="shared" si="11"/>
        <v>true</v>
      </c>
      <c r="AE49" s="3" t="str">
        <f t="shared" si="12"/>
        <v/>
      </c>
      <c r="AF49" s="3" t="str">
        <f t="shared" si="13"/>
        <v/>
      </c>
      <c r="AG49" s="3" t="str">
        <f t="shared" si="14"/>
        <v/>
      </c>
      <c r="AH49" s="3" t="s">
        <v>262</v>
      </c>
      <c r="AI49" s="3" t="str">
        <f t="shared" si="15"/>
        <v xml:space="preserve">// </v>
      </c>
      <c r="AJ49" s="3" t="str">
        <f t="shared" si="16"/>
        <v>sometimes can be a colon string (mostly equipment I gather)</v>
      </c>
      <c r="AK49" s="4" t="str">
        <f t="shared" si="17"/>
        <v>"description":{type: "string", applies_to: "traits_and_modifiers",lazy:true},// sometimes can be a colon string (mostly equipment I gather)</v>
      </c>
    </row>
    <row r="50" spans="1:37" x14ac:dyDescent="0.25">
      <c r="A50" s="3" t="s">
        <v>37</v>
      </c>
      <c r="B50" s="3" t="s">
        <v>124</v>
      </c>
      <c r="C50" s="3" t="s">
        <v>3</v>
      </c>
      <c r="D50" s="3" t="s">
        <v>223</v>
      </c>
      <c r="E50" s="3" t="s">
        <v>256</v>
      </c>
      <c r="F50" s="3"/>
      <c r="G50" s="3"/>
      <c r="H50" s="3"/>
      <c r="I50" s="3"/>
      <c r="J50" s="3"/>
      <c r="K50" s="3"/>
      <c r="L50" s="3"/>
      <c r="M50" s="3" t="str">
        <f t="shared" si="0"/>
        <v>"disadat",</v>
      </c>
      <c r="N50" s="3"/>
      <c r="O50" s="3" t="s">
        <v>258</v>
      </c>
      <c r="P50" s="3" t="str">
        <f t="shared" si="1"/>
        <v>disadat</v>
      </c>
      <c r="Q50" s="3" t="s">
        <v>259</v>
      </c>
      <c r="R50" s="3" t="s">
        <v>260</v>
      </c>
      <c r="S50" s="3" t="str">
        <f t="shared" si="2"/>
        <v>unknown</v>
      </c>
      <c r="T50" s="3" t="s">
        <v>261</v>
      </c>
      <c r="U50" s="3" t="str">
        <f t="shared" si="3"/>
        <v>any</v>
      </c>
      <c r="V50" s="3" t="s">
        <v>258</v>
      </c>
      <c r="W50" s="3" t="str">
        <f t="shared" si="4"/>
        <v/>
      </c>
      <c r="X50" s="3" t="str">
        <f t="shared" si="5"/>
        <v/>
      </c>
      <c r="Y50" s="3" t="str">
        <f t="shared" si="6"/>
        <v/>
      </c>
      <c r="Z50" s="3" t="str">
        <f t="shared" si="7"/>
        <v/>
      </c>
      <c r="AA50" s="3" t="str">
        <f t="shared" si="8"/>
        <v/>
      </c>
      <c r="AB50" s="3" t="str">
        <f t="shared" si="9"/>
        <v/>
      </c>
      <c r="AC50" s="3" t="str">
        <f t="shared" si="10"/>
        <v/>
      </c>
      <c r="AD50" s="3" t="str">
        <f t="shared" si="11"/>
        <v/>
      </c>
      <c r="AE50" s="3" t="str">
        <f t="shared" si="12"/>
        <v/>
      </c>
      <c r="AF50" s="3" t="str">
        <f t="shared" si="13"/>
        <v/>
      </c>
      <c r="AG50" s="3" t="str">
        <f t="shared" si="14"/>
        <v/>
      </c>
      <c r="AH50" s="3" t="s">
        <v>262</v>
      </c>
      <c r="AI50" s="3" t="str">
        <f t="shared" si="15"/>
        <v/>
      </c>
      <c r="AJ50" s="3" t="str">
        <f t="shared" si="16"/>
        <v/>
      </c>
      <c r="AK50" s="4" t="str">
        <f t="shared" si="17"/>
        <v>"disadat":{type: "unknown", applies_to: "any"},</v>
      </c>
    </row>
    <row r="51" spans="1:37" x14ac:dyDescent="0.25">
      <c r="A51" s="3" t="s">
        <v>37</v>
      </c>
      <c r="B51" s="3" t="s">
        <v>13</v>
      </c>
      <c r="C51" s="3"/>
      <c r="D51" s="3" t="s">
        <v>10</v>
      </c>
      <c r="E51" s="3" t="s">
        <v>204</v>
      </c>
      <c r="F51" s="3"/>
      <c r="G51" s="3"/>
      <c r="H51" s="3"/>
      <c r="I51" s="3"/>
      <c r="J51" s="3"/>
      <c r="K51" s="3" t="s">
        <v>267</v>
      </c>
      <c r="L51" s="3"/>
      <c r="M51" s="3" t="str">
        <f t="shared" si="0"/>
        <v>"display",</v>
      </c>
      <c r="N51" s="3"/>
      <c r="O51" s="3" t="s">
        <v>258</v>
      </c>
      <c r="P51" s="3" t="str">
        <f t="shared" si="1"/>
        <v>display</v>
      </c>
      <c r="Q51" s="3" t="s">
        <v>259</v>
      </c>
      <c r="R51" s="3" t="s">
        <v>260</v>
      </c>
      <c r="S51" s="3" t="str">
        <f t="shared" si="2"/>
        <v>boolean</v>
      </c>
      <c r="T51" s="3" t="s">
        <v>261</v>
      </c>
      <c r="U51" s="3" t="str">
        <f t="shared" si="3"/>
        <v>attributes</v>
      </c>
      <c r="V51" s="3" t="s">
        <v>258</v>
      </c>
      <c r="W51" s="3" t="str">
        <f t="shared" si="4"/>
        <v/>
      </c>
      <c r="X51" s="3" t="str">
        <f t="shared" si="5"/>
        <v/>
      </c>
      <c r="Y51" s="3" t="str">
        <f t="shared" si="6"/>
        <v/>
      </c>
      <c r="Z51" s="3" t="str">
        <f t="shared" si="7"/>
        <v/>
      </c>
      <c r="AA51" s="3" t="str">
        <f t="shared" si="8"/>
        <v/>
      </c>
      <c r="AB51" s="3" t="str">
        <f t="shared" si="9"/>
        <v/>
      </c>
      <c r="AC51" s="3" t="str">
        <f t="shared" si="10"/>
        <v/>
      </c>
      <c r="AD51" s="3" t="str">
        <f t="shared" si="11"/>
        <v/>
      </c>
      <c r="AE51" s="3" t="str">
        <f t="shared" si="12"/>
        <v/>
      </c>
      <c r="AF51" s="3" t="str">
        <f t="shared" si="13"/>
        <v/>
      </c>
      <c r="AG51" s="3" t="str">
        <f t="shared" si="14"/>
        <v/>
      </c>
      <c r="AH51" s="3" t="s">
        <v>262</v>
      </c>
      <c r="AI51" s="3" t="str">
        <f t="shared" si="15"/>
        <v xml:space="preserve">// </v>
      </c>
      <c r="AJ51" s="3" t="str">
        <f t="shared" si="16"/>
        <v>only accepts no as a value</v>
      </c>
      <c r="AK51" s="4" t="str">
        <f t="shared" si="17"/>
        <v>"display":{type: "boolean", applies_to: "attributes"},// only accepts no as a value</v>
      </c>
    </row>
    <row r="52" spans="1:37" x14ac:dyDescent="0.25">
      <c r="A52" s="3" t="s">
        <v>37</v>
      </c>
      <c r="B52" s="3" t="s">
        <v>40</v>
      </c>
      <c r="C52" s="3" t="s">
        <v>1</v>
      </c>
      <c r="D52" s="3" t="s">
        <v>1</v>
      </c>
      <c r="E52" s="3" t="s">
        <v>218</v>
      </c>
      <c r="F52" s="3"/>
      <c r="G52" s="3"/>
      <c r="H52" s="3"/>
      <c r="I52" s="3"/>
      <c r="J52" s="3"/>
      <c r="K52" s="3"/>
      <c r="L52" s="3"/>
      <c r="M52" s="3" t="str">
        <f t="shared" si="0"/>
        <v>"displaycost",</v>
      </c>
      <c r="N52" s="3"/>
      <c r="O52" s="3" t="s">
        <v>258</v>
      </c>
      <c r="P52" s="3" t="str">
        <f t="shared" si="1"/>
        <v>displaycost</v>
      </c>
      <c r="Q52" s="3" t="s">
        <v>259</v>
      </c>
      <c r="R52" s="3" t="s">
        <v>260</v>
      </c>
      <c r="S52" s="3" t="str">
        <f t="shared" si="2"/>
        <v>string</v>
      </c>
      <c r="T52" s="3" t="s">
        <v>261</v>
      </c>
      <c r="U52" s="3" t="str">
        <f t="shared" si="3"/>
        <v>advantages_perks_disadvantages_quirks_templates_modifiers</v>
      </c>
      <c r="V52" s="3" t="s">
        <v>258</v>
      </c>
      <c r="W52" s="3" t="str">
        <f t="shared" si="4"/>
        <v/>
      </c>
      <c r="X52" s="3" t="str">
        <f t="shared" si="5"/>
        <v/>
      </c>
      <c r="Y52" s="3" t="str">
        <f t="shared" si="6"/>
        <v/>
      </c>
      <c r="Z52" s="3" t="str">
        <f t="shared" si="7"/>
        <v/>
      </c>
      <c r="AA52" s="3" t="str">
        <f t="shared" si="8"/>
        <v/>
      </c>
      <c r="AB52" s="3" t="str">
        <f t="shared" si="9"/>
        <v/>
      </c>
      <c r="AC52" s="3" t="str">
        <f t="shared" si="10"/>
        <v/>
      </c>
      <c r="AD52" s="3" t="str">
        <f t="shared" si="11"/>
        <v/>
      </c>
      <c r="AE52" s="3" t="str">
        <f t="shared" si="12"/>
        <v/>
      </c>
      <c r="AF52" s="3" t="str">
        <f t="shared" si="13"/>
        <v/>
      </c>
      <c r="AG52" s="3" t="str">
        <f t="shared" si="14"/>
        <v/>
      </c>
      <c r="AH52" s="3" t="s">
        <v>262</v>
      </c>
      <c r="AI52" s="3" t="str">
        <f t="shared" si="15"/>
        <v/>
      </c>
      <c r="AJ52" s="3" t="str">
        <f t="shared" si="16"/>
        <v/>
      </c>
      <c r="AK52" s="4" t="str">
        <f t="shared" si="17"/>
        <v>"displaycost":{type: "string", applies_to: "advantages_perks_disadvantages_quirks_templates_modifiers"},</v>
      </c>
    </row>
    <row r="53" spans="1:37" x14ac:dyDescent="0.25">
      <c r="A53" s="3" t="s">
        <v>37</v>
      </c>
      <c r="B53" s="3" t="s">
        <v>75</v>
      </c>
      <c r="C53" s="3" t="s">
        <v>1</v>
      </c>
      <c r="D53" s="3" t="s">
        <v>1</v>
      </c>
      <c r="E53" s="3" t="s">
        <v>256</v>
      </c>
      <c r="F53" s="3"/>
      <c r="G53" s="3"/>
      <c r="H53" s="3"/>
      <c r="I53" s="3"/>
      <c r="J53" s="3"/>
      <c r="K53" s="3"/>
      <c r="L53" s="3"/>
      <c r="M53" s="3" t="str">
        <f t="shared" si="0"/>
        <v>"displayname",</v>
      </c>
      <c r="N53" s="3"/>
      <c r="O53" s="3" t="s">
        <v>258</v>
      </c>
      <c r="P53" s="3" t="str">
        <f t="shared" si="1"/>
        <v>displayname</v>
      </c>
      <c r="Q53" s="3" t="s">
        <v>259</v>
      </c>
      <c r="R53" s="3" t="s">
        <v>260</v>
      </c>
      <c r="S53" s="3" t="str">
        <f t="shared" si="2"/>
        <v>string</v>
      </c>
      <c r="T53" s="3" t="s">
        <v>261</v>
      </c>
      <c r="U53" s="3" t="str">
        <f t="shared" si="3"/>
        <v>any</v>
      </c>
      <c r="V53" s="3" t="s">
        <v>258</v>
      </c>
      <c r="W53" s="3" t="str">
        <f t="shared" si="4"/>
        <v/>
      </c>
      <c r="X53" s="3" t="str">
        <f t="shared" si="5"/>
        <v/>
      </c>
      <c r="Y53" s="3" t="str">
        <f t="shared" si="6"/>
        <v/>
      </c>
      <c r="Z53" s="3" t="str">
        <f t="shared" si="7"/>
        <v/>
      </c>
      <c r="AA53" s="3" t="str">
        <f t="shared" si="8"/>
        <v/>
      </c>
      <c r="AB53" s="3" t="str">
        <f t="shared" si="9"/>
        <v/>
      </c>
      <c r="AC53" s="3" t="str">
        <f t="shared" si="10"/>
        <v/>
      </c>
      <c r="AD53" s="3" t="str">
        <f t="shared" si="11"/>
        <v/>
      </c>
      <c r="AE53" s="3" t="str">
        <f t="shared" si="12"/>
        <v/>
      </c>
      <c r="AF53" s="3" t="str">
        <f t="shared" si="13"/>
        <v/>
      </c>
      <c r="AG53" s="3" t="str">
        <f t="shared" si="14"/>
        <v/>
      </c>
      <c r="AH53" s="3" t="s">
        <v>262</v>
      </c>
      <c r="AI53" s="3" t="str">
        <f t="shared" si="15"/>
        <v/>
      </c>
      <c r="AJ53" s="3" t="str">
        <f t="shared" si="16"/>
        <v/>
      </c>
      <c r="AK53" s="4" t="str">
        <f t="shared" si="17"/>
        <v>"displayname":{type: "string", applies_to: "any"},</v>
      </c>
    </row>
    <row r="54" spans="1:37" x14ac:dyDescent="0.25">
      <c r="A54" s="3" t="s">
        <v>37</v>
      </c>
      <c r="B54" s="3" t="s">
        <v>169</v>
      </c>
      <c r="C54" s="3" t="s">
        <v>1</v>
      </c>
      <c r="D54" s="3" t="s">
        <v>1</v>
      </c>
      <c r="E54" s="3" t="s">
        <v>256</v>
      </c>
      <c r="F54" s="3"/>
      <c r="G54" s="3"/>
      <c r="H54" s="3"/>
      <c r="I54" s="3" t="s">
        <v>37</v>
      </c>
      <c r="J54" s="3"/>
      <c r="K54" s="3"/>
      <c r="L54" s="3"/>
      <c r="M54" s="3" t="str">
        <f t="shared" si="0"/>
        <v>"displaynameformula",</v>
      </c>
      <c r="N54" s="3"/>
      <c r="O54" s="3" t="s">
        <v>258</v>
      </c>
      <c r="P54" s="3" t="str">
        <f t="shared" si="1"/>
        <v>displaynameformula</v>
      </c>
      <c r="Q54" s="3" t="s">
        <v>259</v>
      </c>
      <c r="R54" s="3" t="s">
        <v>260</v>
      </c>
      <c r="S54" s="3" t="str">
        <f t="shared" si="2"/>
        <v>string</v>
      </c>
      <c r="T54" s="3" t="s">
        <v>261</v>
      </c>
      <c r="U54" s="3" t="str">
        <f t="shared" si="3"/>
        <v>any</v>
      </c>
      <c r="V54" s="3" t="s">
        <v>258</v>
      </c>
      <c r="W54" s="3" t="str">
        <f t="shared" si="4"/>
        <v/>
      </c>
      <c r="X54" s="3" t="str">
        <f t="shared" si="5"/>
        <v/>
      </c>
      <c r="Y54" s="3" t="str">
        <f t="shared" si="6"/>
        <v/>
      </c>
      <c r="Z54" s="3" t="str">
        <f t="shared" si="7"/>
        <v/>
      </c>
      <c r="AA54" s="3" t="str">
        <f t="shared" si="8"/>
        <v/>
      </c>
      <c r="AB54" s="3" t="str">
        <f t="shared" si="9"/>
        <v/>
      </c>
      <c r="AC54" s="3" t="str">
        <f t="shared" si="10"/>
        <v>,lazy:</v>
      </c>
      <c r="AD54" s="3" t="str">
        <f t="shared" si="11"/>
        <v>true</v>
      </c>
      <c r="AE54" s="3" t="str">
        <f t="shared" si="12"/>
        <v/>
      </c>
      <c r="AF54" s="3" t="str">
        <f t="shared" si="13"/>
        <v/>
      </c>
      <c r="AG54" s="3" t="str">
        <f t="shared" si="14"/>
        <v/>
      </c>
      <c r="AH54" s="3" t="s">
        <v>262</v>
      </c>
      <c r="AI54" s="3" t="str">
        <f t="shared" si="15"/>
        <v/>
      </c>
      <c r="AJ54" s="3" t="str">
        <f t="shared" si="16"/>
        <v/>
      </c>
      <c r="AK54" s="4" t="str">
        <f t="shared" si="17"/>
        <v>"displaynameformula":{type: "string", applies_to: "any",lazy:true},</v>
      </c>
    </row>
    <row r="55" spans="1:37" x14ac:dyDescent="0.25">
      <c r="A55" s="3" t="s">
        <v>37</v>
      </c>
      <c r="B55" s="3" t="s">
        <v>42</v>
      </c>
      <c r="C55" s="3" t="s">
        <v>1</v>
      </c>
      <c r="D55" s="3" t="s">
        <v>1</v>
      </c>
      <c r="E55" s="3" t="s">
        <v>256</v>
      </c>
      <c r="F55" s="3"/>
      <c r="G55" s="3"/>
      <c r="H55" s="3"/>
      <c r="I55" s="3"/>
      <c r="J55" s="3"/>
      <c r="K55" s="3"/>
      <c r="L55" s="3"/>
      <c r="M55" s="3" t="str">
        <f t="shared" si="0"/>
        <v>"displayweight",</v>
      </c>
      <c r="N55" s="3"/>
      <c r="O55" s="3" t="s">
        <v>258</v>
      </c>
      <c r="P55" s="3" t="str">
        <f t="shared" si="1"/>
        <v>displayweight</v>
      </c>
      <c r="Q55" s="3" t="s">
        <v>259</v>
      </c>
      <c r="R55" s="3" t="s">
        <v>260</v>
      </c>
      <c r="S55" s="3" t="str">
        <f t="shared" si="2"/>
        <v>string</v>
      </c>
      <c r="T55" s="3" t="s">
        <v>261</v>
      </c>
      <c r="U55" s="3" t="str">
        <f t="shared" si="3"/>
        <v>any</v>
      </c>
      <c r="V55" s="3" t="s">
        <v>258</v>
      </c>
      <c r="W55" s="3" t="str">
        <f t="shared" si="4"/>
        <v/>
      </c>
      <c r="X55" s="3" t="str">
        <f t="shared" si="5"/>
        <v/>
      </c>
      <c r="Y55" s="3" t="str">
        <f t="shared" si="6"/>
        <v/>
      </c>
      <c r="Z55" s="3" t="str">
        <f t="shared" si="7"/>
        <v/>
      </c>
      <c r="AA55" s="3" t="str">
        <f t="shared" si="8"/>
        <v/>
      </c>
      <c r="AB55" s="3" t="str">
        <f t="shared" si="9"/>
        <v/>
      </c>
      <c r="AC55" s="3" t="str">
        <f t="shared" si="10"/>
        <v/>
      </c>
      <c r="AD55" s="3" t="str">
        <f t="shared" si="11"/>
        <v/>
      </c>
      <c r="AE55" s="3" t="str">
        <f t="shared" si="12"/>
        <v/>
      </c>
      <c r="AF55" s="3" t="str">
        <f t="shared" si="13"/>
        <v/>
      </c>
      <c r="AG55" s="3" t="str">
        <f t="shared" si="14"/>
        <v/>
      </c>
      <c r="AH55" s="3" t="s">
        <v>262</v>
      </c>
      <c r="AI55" s="3" t="str">
        <f t="shared" si="15"/>
        <v/>
      </c>
      <c r="AJ55" s="3" t="str">
        <f t="shared" si="16"/>
        <v/>
      </c>
      <c r="AK55" s="4" t="str">
        <f t="shared" si="17"/>
        <v>"displayweight":{type: "string", applies_to: "any"},</v>
      </c>
    </row>
    <row r="56" spans="1:37" x14ac:dyDescent="0.25">
      <c r="A56" s="3" t="s">
        <v>37</v>
      </c>
      <c r="B56" s="3" t="s">
        <v>149</v>
      </c>
      <c r="C56" s="3" t="s">
        <v>1</v>
      </c>
      <c r="D56" s="3" t="s">
        <v>223</v>
      </c>
      <c r="E56" s="3" t="s">
        <v>256</v>
      </c>
      <c r="F56" s="3"/>
      <c r="G56" s="3"/>
      <c r="H56" s="3"/>
      <c r="I56" s="3"/>
      <c r="J56" s="3"/>
      <c r="K56" s="3"/>
      <c r="L56" s="3"/>
      <c r="M56" s="3" t="str">
        <f t="shared" si="0"/>
        <v>"dmg",</v>
      </c>
      <c r="N56" s="3"/>
      <c r="O56" s="3" t="s">
        <v>258</v>
      </c>
      <c r="P56" s="3" t="str">
        <f t="shared" si="1"/>
        <v>dmg</v>
      </c>
      <c r="Q56" s="3" t="s">
        <v>259</v>
      </c>
      <c r="R56" s="3" t="s">
        <v>260</v>
      </c>
      <c r="S56" s="3" t="str">
        <f t="shared" si="2"/>
        <v>unknown</v>
      </c>
      <c r="T56" s="3" t="s">
        <v>261</v>
      </c>
      <c r="U56" s="3" t="str">
        <f t="shared" si="3"/>
        <v>any</v>
      </c>
      <c r="V56" s="3" t="s">
        <v>258</v>
      </c>
      <c r="W56" s="3" t="str">
        <f t="shared" si="4"/>
        <v/>
      </c>
      <c r="X56" s="3" t="str">
        <f t="shared" si="5"/>
        <v/>
      </c>
      <c r="Y56" s="3" t="str">
        <f t="shared" si="6"/>
        <v/>
      </c>
      <c r="Z56" s="3" t="str">
        <f t="shared" si="7"/>
        <v/>
      </c>
      <c r="AA56" s="3" t="str">
        <f t="shared" si="8"/>
        <v/>
      </c>
      <c r="AB56" s="3" t="str">
        <f t="shared" si="9"/>
        <v/>
      </c>
      <c r="AC56" s="3" t="str">
        <f t="shared" si="10"/>
        <v/>
      </c>
      <c r="AD56" s="3" t="str">
        <f t="shared" si="11"/>
        <v/>
      </c>
      <c r="AE56" s="3" t="str">
        <f t="shared" si="12"/>
        <v/>
      </c>
      <c r="AF56" s="3" t="str">
        <f t="shared" si="13"/>
        <v/>
      </c>
      <c r="AG56" s="3" t="str">
        <f t="shared" si="14"/>
        <v/>
      </c>
      <c r="AH56" s="3" t="s">
        <v>262</v>
      </c>
      <c r="AI56" s="3" t="str">
        <f t="shared" si="15"/>
        <v/>
      </c>
      <c r="AJ56" s="3" t="str">
        <f t="shared" si="16"/>
        <v/>
      </c>
      <c r="AK56" s="4" t="str">
        <f t="shared" si="17"/>
        <v>"dmg":{type: "unknown", applies_to: "any"},</v>
      </c>
    </row>
    <row r="57" spans="1:37" x14ac:dyDescent="0.25">
      <c r="A57" s="3" t="s">
        <v>37</v>
      </c>
      <c r="B57" s="3" t="s">
        <v>137</v>
      </c>
      <c r="C57" s="3" t="s">
        <v>1</v>
      </c>
      <c r="D57" s="3" t="s">
        <v>223</v>
      </c>
      <c r="E57" s="3" t="s">
        <v>256</v>
      </c>
      <c r="F57" s="3"/>
      <c r="G57" s="3"/>
      <c r="H57" s="3"/>
      <c r="I57" s="3"/>
      <c r="J57" s="3"/>
      <c r="K57" s="3"/>
      <c r="L57" s="3"/>
      <c r="M57" s="3" t="str">
        <f t="shared" si="0"/>
        <v>"dodge",</v>
      </c>
      <c r="N57" s="3"/>
      <c r="O57" s="3" t="s">
        <v>258</v>
      </c>
      <c r="P57" s="3" t="str">
        <f t="shared" si="1"/>
        <v>dodge</v>
      </c>
      <c r="Q57" s="3" t="s">
        <v>259</v>
      </c>
      <c r="R57" s="3" t="s">
        <v>260</v>
      </c>
      <c r="S57" s="3" t="str">
        <f t="shared" si="2"/>
        <v>unknown</v>
      </c>
      <c r="T57" s="3" t="s">
        <v>261</v>
      </c>
      <c r="U57" s="3" t="str">
        <f t="shared" si="3"/>
        <v>any</v>
      </c>
      <c r="V57" s="3" t="s">
        <v>258</v>
      </c>
      <c r="W57" s="3" t="str">
        <f t="shared" si="4"/>
        <v/>
      </c>
      <c r="X57" s="3" t="str">
        <f t="shared" si="5"/>
        <v/>
      </c>
      <c r="Y57" s="3" t="str">
        <f t="shared" si="6"/>
        <v/>
      </c>
      <c r="Z57" s="3" t="str">
        <f t="shared" si="7"/>
        <v/>
      </c>
      <c r="AA57" s="3" t="str">
        <f t="shared" si="8"/>
        <v/>
      </c>
      <c r="AB57" s="3" t="str">
        <f t="shared" si="9"/>
        <v/>
      </c>
      <c r="AC57" s="3" t="str">
        <f t="shared" si="10"/>
        <v/>
      </c>
      <c r="AD57" s="3" t="str">
        <f t="shared" si="11"/>
        <v/>
      </c>
      <c r="AE57" s="3" t="str">
        <f t="shared" si="12"/>
        <v/>
      </c>
      <c r="AF57" s="3" t="str">
        <f t="shared" si="13"/>
        <v/>
      </c>
      <c r="AG57" s="3" t="str">
        <f t="shared" si="14"/>
        <v/>
      </c>
      <c r="AH57" s="3" t="s">
        <v>262</v>
      </c>
      <c r="AI57" s="3" t="str">
        <f t="shared" si="15"/>
        <v/>
      </c>
      <c r="AJ57" s="3" t="str">
        <f t="shared" si="16"/>
        <v/>
      </c>
      <c r="AK57" s="4" t="str">
        <f t="shared" si="17"/>
        <v>"dodge":{type: "unknown", applies_to: "any"},</v>
      </c>
    </row>
    <row r="58" spans="1:37" x14ac:dyDescent="0.25">
      <c r="A58" s="3" t="s">
        <v>37</v>
      </c>
      <c r="B58" s="3" t="s">
        <v>76</v>
      </c>
      <c r="C58" s="3" t="s">
        <v>1</v>
      </c>
      <c r="D58" s="3" t="s">
        <v>223</v>
      </c>
      <c r="E58" s="3" t="s">
        <v>256</v>
      </c>
      <c r="F58" s="3"/>
      <c r="G58" s="3"/>
      <c r="H58" s="3"/>
      <c r="I58" s="3"/>
      <c r="J58" s="3"/>
      <c r="K58" s="3"/>
      <c r="L58" s="3"/>
      <c r="M58" s="3" t="str">
        <f t="shared" si="0"/>
        <v>"don",</v>
      </c>
      <c r="N58" s="3"/>
      <c r="O58" s="3" t="s">
        <v>258</v>
      </c>
      <c r="P58" s="3" t="str">
        <f t="shared" si="1"/>
        <v>don</v>
      </c>
      <c r="Q58" s="3" t="s">
        <v>259</v>
      </c>
      <c r="R58" s="3" t="s">
        <v>260</v>
      </c>
      <c r="S58" s="3" t="str">
        <f t="shared" si="2"/>
        <v>unknown</v>
      </c>
      <c r="T58" s="3" t="s">
        <v>261</v>
      </c>
      <c r="U58" s="3" t="str">
        <f t="shared" si="3"/>
        <v>any</v>
      </c>
      <c r="V58" s="3" t="s">
        <v>258</v>
      </c>
      <c r="W58" s="3" t="str">
        <f t="shared" si="4"/>
        <v/>
      </c>
      <c r="X58" s="3" t="str">
        <f t="shared" si="5"/>
        <v/>
      </c>
      <c r="Y58" s="3" t="str">
        <f t="shared" si="6"/>
        <v/>
      </c>
      <c r="Z58" s="3" t="str">
        <f t="shared" si="7"/>
        <v/>
      </c>
      <c r="AA58" s="3" t="str">
        <f t="shared" si="8"/>
        <v/>
      </c>
      <c r="AB58" s="3" t="str">
        <f t="shared" si="9"/>
        <v/>
      </c>
      <c r="AC58" s="3" t="str">
        <f t="shared" si="10"/>
        <v/>
      </c>
      <c r="AD58" s="3" t="str">
        <f t="shared" si="11"/>
        <v/>
      </c>
      <c r="AE58" s="3" t="str">
        <f t="shared" si="12"/>
        <v/>
      </c>
      <c r="AF58" s="3" t="str">
        <f t="shared" si="13"/>
        <v/>
      </c>
      <c r="AG58" s="3" t="str">
        <f t="shared" si="14"/>
        <v/>
      </c>
      <c r="AH58" s="3" t="s">
        <v>262</v>
      </c>
      <c r="AI58" s="3" t="str">
        <f t="shared" si="15"/>
        <v/>
      </c>
      <c r="AJ58" s="3" t="str">
        <f t="shared" si="16"/>
        <v/>
      </c>
      <c r="AK58" s="4" t="str">
        <f t="shared" si="17"/>
        <v>"don":{type: "unknown", applies_to: "any"},</v>
      </c>
    </row>
    <row r="59" spans="1:37" x14ac:dyDescent="0.25">
      <c r="A59" s="3" t="s">
        <v>37</v>
      </c>
      <c r="B59" s="3" t="s">
        <v>104</v>
      </c>
      <c r="C59" s="3"/>
      <c r="D59" s="3" t="s">
        <v>230</v>
      </c>
      <c r="E59" s="3" t="s">
        <v>204</v>
      </c>
      <c r="F59" s="3"/>
      <c r="G59" s="3"/>
      <c r="H59" s="3"/>
      <c r="I59" s="3"/>
      <c r="J59" s="3"/>
      <c r="K59" s="3" t="s">
        <v>219</v>
      </c>
      <c r="L59" s="3"/>
      <c r="M59" s="3" t="str">
        <f t="shared" si="0"/>
        <v>"down",</v>
      </c>
      <c r="N59" s="3"/>
      <c r="O59" s="3" t="s">
        <v>258</v>
      </c>
      <c r="P59" s="3" t="str">
        <f t="shared" si="1"/>
        <v>down</v>
      </c>
      <c r="Q59" s="3" t="s">
        <v>259</v>
      </c>
      <c r="R59" s="3" t="s">
        <v>260</v>
      </c>
      <c r="S59" s="3" t="str">
        <f t="shared" si="2"/>
        <v>progression</v>
      </c>
      <c r="T59" s="3" t="s">
        <v>261</v>
      </c>
      <c r="U59" s="3" t="str">
        <f t="shared" si="3"/>
        <v>attributes</v>
      </c>
      <c r="V59" s="3" t="s">
        <v>258</v>
      </c>
      <c r="W59" s="3" t="str">
        <f t="shared" si="4"/>
        <v/>
      </c>
      <c r="X59" s="3" t="str">
        <f t="shared" si="5"/>
        <v/>
      </c>
      <c r="Y59" s="3" t="str">
        <f t="shared" si="6"/>
        <v/>
      </c>
      <c r="Z59" s="3" t="str">
        <f t="shared" si="7"/>
        <v/>
      </c>
      <c r="AA59" s="3" t="str">
        <f t="shared" si="8"/>
        <v/>
      </c>
      <c r="AB59" s="3" t="str">
        <f t="shared" si="9"/>
        <v/>
      </c>
      <c r="AC59" s="3" t="str">
        <f t="shared" si="10"/>
        <v/>
      </c>
      <c r="AD59" s="3" t="str">
        <f t="shared" si="11"/>
        <v/>
      </c>
      <c r="AE59" s="3" t="str">
        <f t="shared" si="12"/>
        <v/>
      </c>
      <c r="AF59" s="3" t="str">
        <f t="shared" si="13"/>
        <v/>
      </c>
      <c r="AG59" s="3" t="str">
        <f t="shared" si="14"/>
        <v/>
      </c>
      <c r="AH59" s="3" t="s">
        <v>262</v>
      </c>
      <c r="AI59" s="3" t="str">
        <f t="shared" si="15"/>
        <v xml:space="preserve">// </v>
      </c>
      <c r="AJ59" s="3" t="str">
        <f t="shared" si="16"/>
        <v>cost OR cost progression (split by \)</v>
      </c>
      <c r="AK59" s="4" t="str">
        <f t="shared" si="17"/>
        <v>"down":{type: "progression", applies_to: "attributes"},// cost OR cost progression (split by \)</v>
      </c>
    </row>
    <row r="60" spans="1:37" x14ac:dyDescent="0.25">
      <c r="A60" s="3" t="s">
        <v>37</v>
      </c>
      <c r="B60" s="3" t="s">
        <v>231</v>
      </c>
      <c r="C60" s="3"/>
      <c r="D60" s="3" t="s">
        <v>286</v>
      </c>
      <c r="E60" s="3" t="s">
        <v>232</v>
      </c>
      <c r="F60" s="3"/>
      <c r="G60" s="3" t="s">
        <v>37</v>
      </c>
      <c r="H60" s="3"/>
      <c r="I60" s="3"/>
      <c r="J60" s="3"/>
      <c r="K60" s="3" t="s">
        <v>233</v>
      </c>
      <c r="L60" s="3"/>
      <c r="M60" s="3" t="str">
        <f t="shared" si="0"/>
        <v>"downto",</v>
      </c>
      <c r="N60" s="3"/>
      <c r="O60" s="3" t="s">
        <v>258</v>
      </c>
      <c r="P60" s="3" t="str">
        <f t="shared" si="1"/>
        <v>downto</v>
      </c>
      <c r="Q60" s="3" t="s">
        <v>259</v>
      </c>
      <c r="R60" s="3" t="s">
        <v>260</v>
      </c>
      <c r="S60" s="3" t="str">
        <f t="shared" si="2"/>
        <v>number_suffixed</v>
      </c>
      <c r="T60" s="3" t="s">
        <v>261</v>
      </c>
      <c r="U60" s="3" t="str">
        <f t="shared" si="3"/>
        <v>traits_other_than_equipment</v>
      </c>
      <c r="V60" s="3" t="s">
        <v>258</v>
      </c>
      <c r="W60" s="3" t="str">
        <f t="shared" si="4"/>
        <v/>
      </c>
      <c r="X60" s="3" t="str">
        <f t="shared" si="5"/>
        <v/>
      </c>
      <c r="Y60" s="3" t="str">
        <f t="shared" si="6"/>
        <v>,math:</v>
      </c>
      <c r="Z60" s="3" t="str">
        <f t="shared" si="7"/>
        <v>true</v>
      </c>
      <c r="AA60" s="3" t="str">
        <f t="shared" si="8"/>
        <v/>
      </c>
      <c r="AB60" s="3" t="str">
        <f t="shared" si="9"/>
        <v/>
      </c>
      <c r="AC60" s="3" t="str">
        <f t="shared" si="10"/>
        <v/>
      </c>
      <c r="AD60" s="3" t="str">
        <f t="shared" si="11"/>
        <v/>
      </c>
      <c r="AE60" s="3" t="str">
        <f t="shared" si="12"/>
        <v/>
      </c>
      <c r="AF60" s="3" t="str">
        <f t="shared" si="13"/>
        <v/>
      </c>
      <c r="AG60" s="3" t="str">
        <f t="shared" si="14"/>
        <v/>
      </c>
      <c r="AH60" s="3" t="s">
        <v>262</v>
      </c>
      <c r="AI60" s="3" t="str">
        <f t="shared" si="15"/>
        <v xml:space="preserve">// </v>
      </c>
      <c r="AJ60" s="3" t="str">
        <f t="shared" si="16"/>
        <v>&lt;value&gt; or &lt;value&gt;[pts], minimum level allowed for the trait</v>
      </c>
      <c r="AK60" s="4" t="str">
        <f t="shared" si="17"/>
        <v>"downto":{type: "number_suffixed", applies_to: "traits_other_than_equipment",math:true},// &lt;value&gt; or &lt;value&gt;[pts], minimum level allowed for the trait</v>
      </c>
    </row>
    <row r="61" spans="1:37" x14ac:dyDescent="0.25">
      <c r="A61" s="3" t="s">
        <v>37</v>
      </c>
      <c r="B61" s="3" t="s">
        <v>44</v>
      </c>
      <c r="C61" s="3" t="s">
        <v>285</v>
      </c>
      <c r="D61" s="3" t="s">
        <v>44</v>
      </c>
      <c r="E61" s="3" t="s">
        <v>142</v>
      </c>
      <c r="F61" s="3"/>
      <c r="G61" s="3"/>
      <c r="H61" s="3"/>
      <c r="I61" s="3" t="s">
        <v>37</v>
      </c>
      <c r="J61" s="3"/>
      <c r="K61" s="3"/>
      <c r="L61" s="3"/>
      <c r="M61" s="3" t="str">
        <f t="shared" si="0"/>
        <v>"dr",</v>
      </c>
      <c r="N61" s="3"/>
      <c r="O61" s="3" t="s">
        <v>258</v>
      </c>
      <c r="P61" s="3" t="str">
        <f t="shared" si="1"/>
        <v>dr</v>
      </c>
      <c r="Q61" s="3" t="s">
        <v>259</v>
      </c>
      <c r="R61" s="3" t="s">
        <v>260</v>
      </c>
      <c r="S61" s="3" t="str">
        <f t="shared" si="2"/>
        <v>dr</v>
      </c>
      <c r="T61" s="3" t="s">
        <v>261</v>
      </c>
      <c r="U61" s="3" t="str">
        <f t="shared" si="3"/>
        <v>traits</v>
      </c>
      <c r="V61" s="3" t="s">
        <v>258</v>
      </c>
      <c r="W61" s="3" t="str">
        <f t="shared" si="4"/>
        <v/>
      </c>
      <c r="X61" s="3" t="str">
        <f t="shared" si="5"/>
        <v/>
      </c>
      <c r="Y61" s="3" t="str">
        <f t="shared" si="6"/>
        <v/>
      </c>
      <c r="Z61" s="3" t="str">
        <f t="shared" si="7"/>
        <v/>
      </c>
      <c r="AA61" s="3" t="str">
        <f t="shared" si="8"/>
        <v/>
      </c>
      <c r="AB61" s="3" t="str">
        <f t="shared" si="9"/>
        <v/>
      </c>
      <c r="AC61" s="3" t="str">
        <f t="shared" si="10"/>
        <v>,lazy:</v>
      </c>
      <c r="AD61" s="3" t="str">
        <f t="shared" si="11"/>
        <v>true</v>
      </c>
      <c r="AE61" s="3" t="str">
        <f t="shared" si="12"/>
        <v/>
      </c>
      <c r="AF61" s="3" t="str">
        <f t="shared" si="13"/>
        <v/>
      </c>
      <c r="AG61" s="3" t="str">
        <f t="shared" si="14"/>
        <v/>
      </c>
      <c r="AH61" s="3" t="s">
        <v>262</v>
      </c>
      <c r="AI61" s="3" t="str">
        <f t="shared" si="15"/>
        <v/>
      </c>
      <c r="AJ61" s="3" t="str">
        <f t="shared" si="16"/>
        <v/>
      </c>
      <c r="AK61" s="4" t="str">
        <f t="shared" si="17"/>
        <v>"dr":{type: "dr", applies_to: "traits",lazy:true},</v>
      </c>
    </row>
    <row r="62" spans="1:37" x14ac:dyDescent="0.25">
      <c r="A62" s="3" t="s">
        <v>37</v>
      </c>
      <c r="B62" s="3" t="s">
        <v>88</v>
      </c>
      <c r="C62" s="3" t="s">
        <v>3</v>
      </c>
      <c r="D62" s="3" t="s">
        <v>223</v>
      </c>
      <c r="E62" s="3" t="s">
        <v>256</v>
      </c>
      <c r="F62" s="3"/>
      <c r="G62" s="3"/>
      <c r="H62" s="3"/>
      <c r="I62" s="3"/>
      <c r="J62" s="3"/>
      <c r="K62" s="3"/>
      <c r="L62" s="3"/>
      <c r="M62" s="3" t="str">
        <f t="shared" si="0"/>
        <v>"drnotes",</v>
      </c>
      <c r="N62" s="3"/>
      <c r="O62" s="3" t="s">
        <v>258</v>
      </c>
      <c r="P62" s="3" t="str">
        <f t="shared" si="1"/>
        <v>drnotes</v>
      </c>
      <c r="Q62" s="3" t="s">
        <v>259</v>
      </c>
      <c r="R62" s="3" t="s">
        <v>260</v>
      </c>
      <c r="S62" s="3" t="str">
        <f t="shared" si="2"/>
        <v>unknown</v>
      </c>
      <c r="T62" s="3" t="s">
        <v>261</v>
      </c>
      <c r="U62" s="3" t="str">
        <f t="shared" si="3"/>
        <v>any</v>
      </c>
      <c r="V62" s="3" t="s">
        <v>258</v>
      </c>
      <c r="W62" s="3" t="str">
        <f t="shared" si="4"/>
        <v/>
      </c>
      <c r="X62" s="3" t="str">
        <f t="shared" si="5"/>
        <v/>
      </c>
      <c r="Y62" s="3" t="str">
        <f t="shared" si="6"/>
        <v/>
      </c>
      <c r="Z62" s="3" t="str">
        <f t="shared" si="7"/>
        <v/>
      </c>
      <c r="AA62" s="3" t="str">
        <f t="shared" si="8"/>
        <v/>
      </c>
      <c r="AB62" s="3" t="str">
        <f t="shared" si="9"/>
        <v/>
      </c>
      <c r="AC62" s="3" t="str">
        <f t="shared" si="10"/>
        <v/>
      </c>
      <c r="AD62" s="3" t="str">
        <f t="shared" si="11"/>
        <v/>
      </c>
      <c r="AE62" s="3" t="str">
        <f t="shared" si="12"/>
        <v/>
      </c>
      <c r="AF62" s="3" t="str">
        <f t="shared" si="13"/>
        <v/>
      </c>
      <c r="AG62" s="3" t="str">
        <f t="shared" si="14"/>
        <v/>
      </c>
      <c r="AH62" s="3" t="s">
        <v>262</v>
      </c>
      <c r="AI62" s="3" t="str">
        <f t="shared" si="15"/>
        <v/>
      </c>
      <c r="AJ62" s="3" t="str">
        <f t="shared" si="16"/>
        <v/>
      </c>
      <c r="AK62" s="4" t="str">
        <f t="shared" si="17"/>
        <v>"drnotes":{type: "unknown", applies_to: "any"},</v>
      </c>
    </row>
    <row r="63" spans="1:37" x14ac:dyDescent="0.25">
      <c r="A63" s="3" t="s">
        <v>37</v>
      </c>
      <c r="B63" s="3" t="s">
        <v>68</v>
      </c>
      <c r="C63" s="3" t="s">
        <v>1</v>
      </c>
      <c r="D63" s="3" t="s">
        <v>223</v>
      </c>
      <c r="E63" s="3" t="s">
        <v>256</v>
      </c>
      <c r="F63" s="3"/>
      <c r="G63" s="3"/>
      <c r="H63" s="3"/>
      <c r="I63" s="3"/>
      <c r="J63" s="3"/>
      <c r="K63" s="3"/>
      <c r="L63" s="3"/>
      <c r="M63" s="3" t="str">
        <f t="shared" si="0"/>
        <v>"duration",</v>
      </c>
      <c r="N63" s="3"/>
      <c r="O63" s="3" t="s">
        <v>258</v>
      </c>
      <c r="P63" s="3" t="str">
        <f t="shared" si="1"/>
        <v>duration</v>
      </c>
      <c r="Q63" s="3" t="s">
        <v>259</v>
      </c>
      <c r="R63" s="3" t="s">
        <v>260</v>
      </c>
      <c r="S63" s="3" t="str">
        <f t="shared" si="2"/>
        <v>unknown</v>
      </c>
      <c r="T63" s="3" t="s">
        <v>261</v>
      </c>
      <c r="U63" s="3" t="str">
        <f t="shared" si="3"/>
        <v>any</v>
      </c>
      <c r="V63" s="3" t="s">
        <v>258</v>
      </c>
      <c r="W63" s="3" t="str">
        <f t="shared" si="4"/>
        <v/>
      </c>
      <c r="X63" s="3" t="str">
        <f t="shared" si="5"/>
        <v/>
      </c>
      <c r="Y63" s="3" t="str">
        <f t="shared" si="6"/>
        <v/>
      </c>
      <c r="Z63" s="3" t="str">
        <f t="shared" si="7"/>
        <v/>
      </c>
      <c r="AA63" s="3" t="str">
        <f t="shared" si="8"/>
        <v/>
      </c>
      <c r="AB63" s="3" t="str">
        <f t="shared" si="9"/>
        <v/>
      </c>
      <c r="AC63" s="3" t="str">
        <f t="shared" si="10"/>
        <v/>
      </c>
      <c r="AD63" s="3" t="str">
        <f t="shared" si="11"/>
        <v/>
      </c>
      <c r="AE63" s="3" t="str">
        <f t="shared" si="12"/>
        <v/>
      </c>
      <c r="AF63" s="3" t="str">
        <f t="shared" si="13"/>
        <v/>
      </c>
      <c r="AG63" s="3" t="str">
        <f t="shared" si="14"/>
        <v/>
      </c>
      <c r="AH63" s="3" t="s">
        <v>262</v>
      </c>
      <c r="AI63" s="3" t="str">
        <f t="shared" si="15"/>
        <v/>
      </c>
      <c r="AJ63" s="3" t="str">
        <f t="shared" si="16"/>
        <v/>
      </c>
      <c r="AK63" s="4" t="str">
        <f t="shared" si="17"/>
        <v>"duration":{type: "unknown", applies_to: "any"},</v>
      </c>
    </row>
    <row r="64" spans="1:37" x14ac:dyDescent="0.25">
      <c r="A64" s="3" t="s">
        <v>37</v>
      </c>
      <c r="B64" s="3" t="s">
        <v>131</v>
      </c>
      <c r="C64" s="3" t="s">
        <v>1</v>
      </c>
      <c r="D64" s="3" t="s">
        <v>199</v>
      </c>
      <c r="E64" s="3" t="s">
        <v>256</v>
      </c>
      <c r="F64" s="3"/>
      <c r="G64" s="3"/>
      <c r="H64" s="3"/>
      <c r="I64" s="3"/>
      <c r="J64" s="3"/>
      <c r="K64" s="3"/>
      <c r="L64" s="3"/>
      <c r="M64" s="3" t="str">
        <f t="shared" si="0"/>
        <v>"dx",</v>
      </c>
      <c r="N64" s="3"/>
      <c r="O64" s="3" t="s">
        <v>258</v>
      </c>
      <c r="P64" s="3" t="str">
        <f t="shared" si="1"/>
        <v>dx</v>
      </c>
      <c r="Q64" s="3" t="s">
        <v>259</v>
      </c>
      <c r="R64" s="3" t="s">
        <v>260</v>
      </c>
      <c r="S64" s="3" t="str">
        <f t="shared" si="2"/>
        <v>number</v>
      </c>
      <c r="T64" s="3" t="s">
        <v>261</v>
      </c>
      <c r="U64" s="3" t="str">
        <f t="shared" si="3"/>
        <v>any</v>
      </c>
      <c r="V64" s="3" t="s">
        <v>258</v>
      </c>
      <c r="W64" s="3" t="str">
        <f t="shared" si="4"/>
        <v/>
      </c>
      <c r="X64" s="3" t="str">
        <f t="shared" si="5"/>
        <v/>
      </c>
      <c r="Y64" s="3" t="str">
        <f t="shared" si="6"/>
        <v/>
      </c>
      <c r="Z64" s="3" t="str">
        <f t="shared" si="7"/>
        <v/>
      </c>
      <c r="AA64" s="3" t="str">
        <f t="shared" si="8"/>
        <v/>
      </c>
      <c r="AB64" s="3" t="str">
        <f t="shared" si="9"/>
        <v/>
      </c>
      <c r="AC64" s="3" t="str">
        <f t="shared" si="10"/>
        <v/>
      </c>
      <c r="AD64" s="3" t="str">
        <f t="shared" si="11"/>
        <v/>
      </c>
      <c r="AE64" s="3" t="str">
        <f t="shared" si="12"/>
        <v/>
      </c>
      <c r="AF64" s="3" t="str">
        <f t="shared" si="13"/>
        <v/>
      </c>
      <c r="AG64" s="3" t="str">
        <f t="shared" si="14"/>
        <v/>
      </c>
      <c r="AH64" s="3" t="s">
        <v>262</v>
      </c>
      <c r="AI64" s="3" t="str">
        <f t="shared" si="15"/>
        <v/>
      </c>
      <c r="AJ64" s="3" t="str">
        <f t="shared" si="16"/>
        <v/>
      </c>
      <c r="AK64" s="4" t="str">
        <f t="shared" si="17"/>
        <v>"dx":{type: "number", applies_to: "any"},</v>
      </c>
    </row>
    <row r="65" spans="1:37" x14ac:dyDescent="0.25">
      <c r="A65" s="1"/>
      <c r="B65" s="1" t="s">
        <v>158</v>
      </c>
      <c r="C65" s="1" t="s">
        <v>10</v>
      </c>
      <c r="D65" s="1"/>
      <c r="E65" s="1"/>
      <c r="F65" s="1"/>
      <c r="G65" s="1"/>
      <c r="H65" s="1"/>
      <c r="I65" s="1"/>
      <c r="J65" s="1"/>
      <c r="K65" s="1"/>
      <c r="L65" s="1"/>
      <c r="M65" s="3" t="str">
        <f t="shared" si="0"/>
        <v/>
      </c>
      <c r="N65" s="3"/>
      <c r="O65" s="3" t="s">
        <v>258</v>
      </c>
      <c r="P65" s="3" t="str">
        <f t="shared" si="1"/>
        <v/>
      </c>
      <c r="Q65" s="3" t="s">
        <v>259</v>
      </c>
      <c r="R65" s="3" t="s">
        <v>260</v>
      </c>
      <c r="S65" s="3" t="str">
        <f t="shared" si="2"/>
        <v>unknown</v>
      </c>
      <c r="T65" s="3" t="s">
        <v>261</v>
      </c>
      <c r="U65" s="3">
        <f t="shared" si="3"/>
        <v>0</v>
      </c>
      <c r="V65" s="3" t="s">
        <v>258</v>
      </c>
      <c r="W65" s="3" t="str">
        <f t="shared" si="4"/>
        <v/>
      </c>
      <c r="X65" s="3" t="str">
        <f t="shared" si="5"/>
        <v/>
      </c>
      <c r="Y65" s="3" t="str">
        <f t="shared" si="6"/>
        <v/>
      </c>
      <c r="Z65" s="3" t="str">
        <f t="shared" si="7"/>
        <v/>
      </c>
      <c r="AA65" s="3" t="str">
        <f t="shared" si="8"/>
        <v/>
      </c>
      <c r="AB65" s="3" t="str">
        <f t="shared" si="9"/>
        <v/>
      </c>
      <c r="AC65" s="3" t="str">
        <f t="shared" si="10"/>
        <v/>
      </c>
      <c r="AD65" s="3" t="str">
        <f t="shared" si="11"/>
        <v/>
      </c>
      <c r="AE65" s="3" t="str">
        <f t="shared" si="12"/>
        <v/>
      </c>
      <c r="AF65" s="3" t="str">
        <f t="shared" si="13"/>
        <v/>
      </c>
      <c r="AG65" s="3" t="str">
        <f t="shared" si="14"/>
        <v/>
      </c>
      <c r="AH65" s="3" t="s">
        <v>262</v>
      </c>
      <c r="AI65" s="3" t="str">
        <f t="shared" si="15"/>
        <v/>
      </c>
      <c r="AJ65" s="3" t="str">
        <f t="shared" si="16"/>
        <v/>
      </c>
      <c r="AK65" s="4" t="str">
        <f t="shared" si="17"/>
        <v/>
      </c>
    </row>
    <row r="66" spans="1:37" x14ac:dyDescent="0.25">
      <c r="A66" s="1"/>
      <c r="B66" s="1" t="s">
        <v>91</v>
      </c>
      <c r="C66" s="1" t="s">
        <v>1</v>
      </c>
      <c r="D66" s="1"/>
      <c r="E66" s="1"/>
      <c r="F66" s="1"/>
      <c r="G66" s="1"/>
      <c r="H66" s="1"/>
      <c r="I66" s="1"/>
      <c r="J66" s="1"/>
      <c r="K66" s="1"/>
      <c r="L66" s="1"/>
      <c r="M66" s="3" t="str">
        <f t="shared" ref="M66:M129" si="18">IF(A66="x", _xlfn.CONCAT("""", B66, ""","), "")</f>
        <v/>
      </c>
      <c r="N66" s="3"/>
      <c r="O66" s="3" t="s">
        <v>258</v>
      </c>
      <c r="P66" s="3" t="str">
        <f t="shared" ref="P66:P129" si="19">IF(A66="x", B66, "")</f>
        <v/>
      </c>
      <c r="Q66" s="3" t="s">
        <v>259</v>
      </c>
      <c r="R66" s="3" t="s">
        <v>260</v>
      </c>
      <c r="S66" s="3" t="str">
        <f t="shared" ref="S66:S129" si="20">IF(D66="", "unknown", D66)</f>
        <v>unknown</v>
      </c>
      <c r="T66" s="3" t="s">
        <v>261</v>
      </c>
      <c r="U66" s="3">
        <f t="shared" ref="U66:U129" si="21">E66</f>
        <v>0</v>
      </c>
      <c r="V66" s="3" t="s">
        <v>258</v>
      </c>
      <c r="W66" s="3" t="str">
        <f t="shared" ref="W66:W129" si="22">IF(F66="x", ", mode: ", "")</f>
        <v/>
      </c>
      <c r="X66" s="3" t="str">
        <f t="shared" ref="X66:X129" si="23">IF(F66="x", "true", "")</f>
        <v/>
      </c>
      <c r="Y66" s="3" t="str">
        <f t="shared" ref="Y66:Y129" si="24">IF(G66="x", ",math:", "")</f>
        <v/>
      </c>
      <c r="Z66" s="3" t="str">
        <f t="shared" ref="Z66:Z129" si="25">IF(G66="x", "true", "")</f>
        <v/>
      </c>
      <c r="AA66" s="3" t="str">
        <f t="shared" ref="AA66:AA129" si="26">IF(H66="x", ",flag:", "")</f>
        <v/>
      </c>
      <c r="AB66" s="3" t="str">
        <f t="shared" ref="AB66:AB129" si="27">IF(H66="x", "true", "")</f>
        <v/>
      </c>
      <c r="AC66" s="3" t="str">
        <f t="shared" ref="AC66:AC129" si="28">IF(OR(I66="x", I66="NO"), ",lazy:", "")</f>
        <v/>
      </c>
      <c r="AD66" s="3" t="str">
        <f t="shared" ref="AD66:AD129" si="29">IF(I66="x", "true", IF(I66="NO", "false", ""))</f>
        <v/>
      </c>
      <c r="AE66" s="3" t="str">
        <f t="shared" ref="AE66:AE129" si="30">IF(J66&lt;&gt;"",",pipe: """, "")</f>
        <v/>
      </c>
      <c r="AF66" s="3" t="str">
        <f t="shared" ref="AF66:AF129" si="31">IF(J66&lt;&gt;"", J66, "")</f>
        <v/>
      </c>
      <c r="AG66" s="3" t="str">
        <f t="shared" ref="AG66:AG129" si="32">IF(J66&lt;&gt;"","""", "")</f>
        <v/>
      </c>
      <c r="AH66" s="3" t="s">
        <v>262</v>
      </c>
      <c r="AI66" s="3" t="str">
        <f t="shared" ref="AI66:AI129" si="33">IF(K66&lt;&gt;"", "// ", "")</f>
        <v/>
      </c>
      <c r="AJ66" s="3" t="str">
        <f t="shared" ref="AJ66:AJ129" si="34">IF(K66&lt;&gt;"", K66, "")</f>
        <v/>
      </c>
      <c r="AK66" s="4" t="str">
        <f t="shared" ref="AK66:AK129" si="35">IF(A66&lt;&gt;"x", "", _xlfn.CONCAT(O66:AJ66))</f>
        <v/>
      </c>
    </row>
    <row r="67" spans="1:37" x14ac:dyDescent="0.25">
      <c r="A67" s="1"/>
      <c r="B67" s="1" t="s">
        <v>153</v>
      </c>
      <c r="C67" s="1" t="s">
        <v>1</v>
      </c>
      <c r="D67" s="1"/>
      <c r="E67" s="1"/>
      <c r="F67" s="1"/>
      <c r="G67" s="1"/>
      <c r="H67" s="1"/>
      <c r="I67" s="1"/>
      <c r="J67" s="1"/>
      <c r="K67" s="1"/>
      <c r="L67" s="1"/>
      <c r="M67" s="3" t="str">
        <f t="shared" si="18"/>
        <v/>
      </c>
      <c r="N67" s="3"/>
      <c r="O67" s="3" t="s">
        <v>258</v>
      </c>
      <c r="P67" s="3" t="str">
        <f t="shared" si="19"/>
        <v/>
      </c>
      <c r="Q67" s="3" t="s">
        <v>259</v>
      </c>
      <c r="R67" s="3" t="s">
        <v>260</v>
      </c>
      <c r="S67" s="3" t="str">
        <f t="shared" si="20"/>
        <v>unknown</v>
      </c>
      <c r="T67" s="3" t="s">
        <v>261</v>
      </c>
      <c r="U67" s="3">
        <f t="shared" si="21"/>
        <v>0</v>
      </c>
      <c r="V67" s="3" t="s">
        <v>258</v>
      </c>
      <c r="W67" s="3" t="str">
        <f t="shared" si="22"/>
        <v/>
      </c>
      <c r="X67" s="3" t="str">
        <f t="shared" si="23"/>
        <v/>
      </c>
      <c r="Y67" s="3" t="str">
        <f t="shared" si="24"/>
        <v/>
      </c>
      <c r="Z67" s="3" t="str">
        <f t="shared" si="25"/>
        <v/>
      </c>
      <c r="AA67" s="3" t="str">
        <f t="shared" si="26"/>
        <v/>
      </c>
      <c r="AB67" s="3" t="str">
        <f t="shared" si="27"/>
        <v/>
      </c>
      <c r="AC67" s="3" t="str">
        <f t="shared" si="28"/>
        <v/>
      </c>
      <c r="AD67" s="3" t="str">
        <f t="shared" si="29"/>
        <v/>
      </c>
      <c r="AE67" s="3" t="str">
        <f t="shared" si="30"/>
        <v/>
      </c>
      <c r="AF67" s="3" t="str">
        <f t="shared" si="31"/>
        <v/>
      </c>
      <c r="AG67" s="3" t="str">
        <f t="shared" si="32"/>
        <v/>
      </c>
      <c r="AH67" s="3" t="s">
        <v>262</v>
      </c>
      <c r="AI67" s="3" t="str">
        <f t="shared" si="33"/>
        <v/>
      </c>
      <c r="AJ67" s="3" t="str">
        <f t="shared" si="34"/>
        <v/>
      </c>
      <c r="AK67" s="4" t="str">
        <f t="shared" si="35"/>
        <v/>
      </c>
    </row>
    <row r="68" spans="1:37" x14ac:dyDescent="0.25">
      <c r="A68" s="1"/>
      <c r="B68" s="1" t="s">
        <v>160</v>
      </c>
      <c r="C68" s="1" t="s">
        <v>1</v>
      </c>
      <c r="D68" s="1"/>
      <c r="E68" s="1"/>
      <c r="F68" s="1"/>
      <c r="G68" s="1"/>
      <c r="H68" s="1"/>
      <c r="I68" s="1"/>
      <c r="J68" s="1"/>
      <c r="K68" s="1"/>
      <c r="L68" s="1"/>
      <c r="M68" s="3" t="str">
        <f t="shared" si="18"/>
        <v/>
      </c>
      <c r="N68" s="3"/>
      <c r="O68" s="3" t="s">
        <v>258</v>
      </c>
      <c r="P68" s="3" t="str">
        <f t="shared" si="19"/>
        <v/>
      </c>
      <c r="Q68" s="3" t="s">
        <v>259</v>
      </c>
      <c r="R68" s="3" t="s">
        <v>260</v>
      </c>
      <c r="S68" s="3" t="str">
        <f t="shared" si="20"/>
        <v>unknown</v>
      </c>
      <c r="T68" s="3" t="s">
        <v>261</v>
      </c>
      <c r="U68" s="3">
        <f t="shared" si="21"/>
        <v>0</v>
      </c>
      <c r="V68" s="3" t="s">
        <v>258</v>
      </c>
      <c r="W68" s="3" t="str">
        <f t="shared" si="22"/>
        <v/>
      </c>
      <c r="X68" s="3" t="str">
        <f t="shared" si="23"/>
        <v/>
      </c>
      <c r="Y68" s="3" t="str">
        <f t="shared" si="24"/>
        <v/>
      </c>
      <c r="Z68" s="3" t="str">
        <f t="shared" si="25"/>
        <v/>
      </c>
      <c r="AA68" s="3" t="str">
        <f t="shared" si="26"/>
        <v/>
      </c>
      <c r="AB68" s="3" t="str">
        <f t="shared" si="27"/>
        <v/>
      </c>
      <c r="AC68" s="3" t="str">
        <f t="shared" si="28"/>
        <v/>
      </c>
      <c r="AD68" s="3" t="str">
        <f t="shared" si="29"/>
        <v/>
      </c>
      <c r="AE68" s="3" t="str">
        <f t="shared" si="30"/>
        <v/>
      </c>
      <c r="AF68" s="3" t="str">
        <f t="shared" si="31"/>
        <v/>
      </c>
      <c r="AG68" s="3" t="str">
        <f t="shared" si="32"/>
        <v/>
      </c>
      <c r="AH68" s="3" t="s">
        <v>262</v>
      </c>
      <c r="AI68" s="3" t="str">
        <f t="shared" si="33"/>
        <v/>
      </c>
      <c r="AJ68" s="3" t="str">
        <f t="shared" si="34"/>
        <v/>
      </c>
      <c r="AK68" s="4" t="str">
        <f t="shared" si="35"/>
        <v/>
      </c>
    </row>
    <row r="69" spans="1:37" x14ac:dyDescent="0.25">
      <c r="A69" s="1"/>
      <c r="B69" s="1" t="s">
        <v>109</v>
      </c>
      <c r="C69" s="1" t="s">
        <v>1</v>
      </c>
      <c r="D69" s="1"/>
      <c r="E69" s="1"/>
      <c r="F69" s="1"/>
      <c r="G69" s="1"/>
      <c r="H69" s="1"/>
      <c r="I69" s="1"/>
      <c r="J69" s="1"/>
      <c r="K69" s="1"/>
      <c r="L69" s="1"/>
      <c r="M69" s="3" t="str">
        <f t="shared" si="18"/>
        <v/>
      </c>
      <c r="N69" s="3"/>
      <c r="O69" s="3" t="s">
        <v>258</v>
      </c>
      <c r="P69" s="3" t="str">
        <f t="shared" si="19"/>
        <v/>
      </c>
      <c r="Q69" s="3" t="s">
        <v>259</v>
      </c>
      <c r="R69" s="3" t="s">
        <v>260</v>
      </c>
      <c r="S69" s="3" t="str">
        <f t="shared" si="20"/>
        <v>unknown</v>
      </c>
      <c r="T69" s="3" t="s">
        <v>261</v>
      </c>
      <c r="U69" s="3">
        <f t="shared" si="21"/>
        <v>0</v>
      </c>
      <c r="V69" s="3" t="s">
        <v>258</v>
      </c>
      <c r="W69" s="3" t="str">
        <f t="shared" si="22"/>
        <v/>
      </c>
      <c r="X69" s="3" t="str">
        <f t="shared" si="23"/>
        <v/>
      </c>
      <c r="Y69" s="3" t="str">
        <f t="shared" si="24"/>
        <v/>
      </c>
      <c r="Z69" s="3" t="str">
        <f t="shared" si="25"/>
        <v/>
      </c>
      <c r="AA69" s="3" t="str">
        <f t="shared" si="26"/>
        <v/>
      </c>
      <c r="AB69" s="3" t="str">
        <f t="shared" si="27"/>
        <v/>
      </c>
      <c r="AC69" s="3" t="str">
        <f t="shared" si="28"/>
        <v/>
      </c>
      <c r="AD69" s="3" t="str">
        <f t="shared" si="29"/>
        <v/>
      </c>
      <c r="AE69" s="3" t="str">
        <f t="shared" si="30"/>
        <v/>
      </c>
      <c r="AF69" s="3" t="str">
        <f t="shared" si="31"/>
        <v/>
      </c>
      <c r="AG69" s="3" t="str">
        <f t="shared" si="32"/>
        <v/>
      </c>
      <c r="AH69" s="3" t="s">
        <v>262</v>
      </c>
      <c r="AI69" s="3" t="str">
        <f t="shared" si="33"/>
        <v/>
      </c>
      <c r="AJ69" s="3" t="str">
        <f t="shared" si="34"/>
        <v/>
      </c>
      <c r="AK69" s="4" t="str">
        <f t="shared" si="35"/>
        <v/>
      </c>
    </row>
    <row r="70" spans="1:37" x14ac:dyDescent="0.25">
      <c r="A70" s="1"/>
      <c r="B70" s="1" t="s">
        <v>175</v>
      </c>
      <c r="C70" s="1" t="s">
        <v>1</v>
      </c>
      <c r="D70" s="1"/>
      <c r="E70" s="1"/>
      <c r="F70" s="1"/>
      <c r="G70" s="1"/>
      <c r="H70" s="1"/>
      <c r="I70" s="1"/>
      <c r="J70" s="1"/>
      <c r="K70" s="1"/>
      <c r="L70" s="1"/>
      <c r="M70" s="3" t="str">
        <f t="shared" si="18"/>
        <v/>
      </c>
      <c r="N70" s="3"/>
      <c r="O70" s="3" t="s">
        <v>258</v>
      </c>
      <c r="P70" s="3" t="str">
        <f t="shared" si="19"/>
        <v/>
      </c>
      <c r="Q70" s="3" t="s">
        <v>259</v>
      </c>
      <c r="R70" s="3" t="s">
        <v>260</v>
      </c>
      <c r="S70" s="3" t="str">
        <f t="shared" si="20"/>
        <v>unknown</v>
      </c>
      <c r="T70" s="3" t="s">
        <v>261</v>
      </c>
      <c r="U70" s="3">
        <f t="shared" si="21"/>
        <v>0</v>
      </c>
      <c r="V70" s="3" t="s">
        <v>258</v>
      </c>
      <c r="W70" s="3" t="str">
        <f t="shared" si="22"/>
        <v/>
      </c>
      <c r="X70" s="3" t="str">
        <f t="shared" si="23"/>
        <v/>
      </c>
      <c r="Y70" s="3" t="str">
        <f t="shared" si="24"/>
        <v/>
      </c>
      <c r="Z70" s="3" t="str">
        <f t="shared" si="25"/>
        <v/>
      </c>
      <c r="AA70" s="3" t="str">
        <f t="shared" si="26"/>
        <v/>
      </c>
      <c r="AB70" s="3" t="str">
        <f t="shared" si="27"/>
        <v/>
      </c>
      <c r="AC70" s="3" t="str">
        <f t="shared" si="28"/>
        <v/>
      </c>
      <c r="AD70" s="3" t="str">
        <f t="shared" si="29"/>
        <v/>
      </c>
      <c r="AE70" s="3" t="str">
        <f t="shared" si="30"/>
        <v/>
      </c>
      <c r="AF70" s="3" t="str">
        <f t="shared" si="31"/>
        <v/>
      </c>
      <c r="AG70" s="3" t="str">
        <f t="shared" si="32"/>
        <v/>
      </c>
      <c r="AH70" s="3" t="s">
        <v>262</v>
      </c>
      <c r="AI70" s="3" t="str">
        <f t="shared" si="33"/>
        <v/>
      </c>
      <c r="AJ70" s="3" t="str">
        <f t="shared" si="34"/>
        <v/>
      </c>
      <c r="AK70" s="4" t="str">
        <f t="shared" si="35"/>
        <v/>
      </c>
    </row>
    <row r="71" spans="1:37" x14ac:dyDescent="0.25">
      <c r="A71" s="3" t="s">
        <v>37</v>
      </c>
      <c r="B71" s="3" t="s">
        <v>86</v>
      </c>
      <c r="C71" s="3" t="s">
        <v>3</v>
      </c>
      <c r="D71" s="3" t="s">
        <v>223</v>
      </c>
      <c r="E71" s="3" t="s">
        <v>256</v>
      </c>
      <c r="F71" s="3"/>
      <c r="G71" s="3"/>
      <c r="H71" s="3"/>
      <c r="I71" s="3"/>
      <c r="J71" s="3"/>
      <c r="K71" s="3"/>
      <c r="L71" s="3"/>
      <c r="M71" s="3" t="str">
        <f t="shared" si="18"/>
        <v>"features",</v>
      </c>
      <c r="N71" s="3"/>
      <c r="O71" s="3" t="s">
        <v>258</v>
      </c>
      <c r="P71" s="3" t="str">
        <f t="shared" si="19"/>
        <v>features</v>
      </c>
      <c r="Q71" s="3" t="s">
        <v>259</v>
      </c>
      <c r="R71" s="3" t="s">
        <v>260</v>
      </c>
      <c r="S71" s="3" t="str">
        <f t="shared" si="20"/>
        <v>unknown</v>
      </c>
      <c r="T71" s="3" t="s">
        <v>261</v>
      </c>
      <c r="U71" s="3" t="str">
        <f t="shared" si="21"/>
        <v>any</v>
      </c>
      <c r="V71" s="3" t="s">
        <v>258</v>
      </c>
      <c r="W71" s="3" t="str">
        <f t="shared" si="22"/>
        <v/>
      </c>
      <c r="X71" s="3" t="str">
        <f t="shared" si="23"/>
        <v/>
      </c>
      <c r="Y71" s="3" t="str">
        <f t="shared" si="24"/>
        <v/>
      </c>
      <c r="Z71" s="3" t="str">
        <f t="shared" si="25"/>
        <v/>
      </c>
      <c r="AA71" s="3" t="str">
        <f t="shared" si="26"/>
        <v/>
      </c>
      <c r="AB71" s="3" t="str">
        <f t="shared" si="27"/>
        <v/>
      </c>
      <c r="AC71" s="3" t="str">
        <f t="shared" si="28"/>
        <v/>
      </c>
      <c r="AD71" s="3" t="str">
        <f t="shared" si="29"/>
        <v/>
      </c>
      <c r="AE71" s="3" t="str">
        <f t="shared" si="30"/>
        <v/>
      </c>
      <c r="AF71" s="3" t="str">
        <f t="shared" si="31"/>
        <v/>
      </c>
      <c r="AG71" s="3" t="str">
        <f t="shared" si="32"/>
        <v/>
      </c>
      <c r="AH71" s="3" t="s">
        <v>262</v>
      </c>
      <c r="AI71" s="3" t="str">
        <f t="shared" si="33"/>
        <v/>
      </c>
      <c r="AJ71" s="3" t="str">
        <f t="shared" si="34"/>
        <v/>
      </c>
      <c r="AK71" s="4" t="str">
        <f t="shared" si="35"/>
        <v>"features":{type: "unknown", applies_to: "any"},</v>
      </c>
    </row>
    <row r="72" spans="1:37" x14ac:dyDescent="0.25">
      <c r="A72" s="3" t="s">
        <v>37</v>
      </c>
      <c r="B72" s="3" t="s">
        <v>159</v>
      </c>
      <c r="C72" s="3" t="s">
        <v>1</v>
      </c>
      <c r="D72" s="3" t="s">
        <v>223</v>
      </c>
      <c r="E72" s="3" t="s">
        <v>256</v>
      </c>
      <c r="F72" s="3"/>
      <c r="G72" s="3"/>
      <c r="H72" s="3"/>
      <c r="I72" s="3"/>
      <c r="J72" s="3"/>
      <c r="K72" s="3"/>
      <c r="L72" s="3"/>
      <c r="M72" s="3" t="str">
        <f t="shared" si="18"/>
        <v>"fencingweapon",</v>
      </c>
      <c r="N72" s="3"/>
      <c r="O72" s="3" t="s">
        <v>258</v>
      </c>
      <c r="P72" s="3" t="str">
        <f t="shared" si="19"/>
        <v>fencingweapon</v>
      </c>
      <c r="Q72" s="3" t="s">
        <v>259</v>
      </c>
      <c r="R72" s="3" t="s">
        <v>260</v>
      </c>
      <c r="S72" s="3" t="str">
        <f t="shared" si="20"/>
        <v>unknown</v>
      </c>
      <c r="T72" s="3" t="s">
        <v>261</v>
      </c>
      <c r="U72" s="3" t="str">
        <f t="shared" si="21"/>
        <v>any</v>
      </c>
      <c r="V72" s="3" t="s">
        <v>258</v>
      </c>
      <c r="W72" s="3" t="str">
        <f t="shared" si="22"/>
        <v/>
      </c>
      <c r="X72" s="3" t="str">
        <f t="shared" si="23"/>
        <v/>
      </c>
      <c r="Y72" s="3" t="str">
        <f t="shared" si="24"/>
        <v/>
      </c>
      <c r="Z72" s="3" t="str">
        <f t="shared" si="25"/>
        <v/>
      </c>
      <c r="AA72" s="3" t="str">
        <f t="shared" si="26"/>
        <v/>
      </c>
      <c r="AB72" s="3" t="str">
        <f t="shared" si="27"/>
        <v/>
      </c>
      <c r="AC72" s="3" t="str">
        <f t="shared" si="28"/>
        <v/>
      </c>
      <c r="AD72" s="3" t="str">
        <f t="shared" si="29"/>
        <v/>
      </c>
      <c r="AE72" s="3" t="str">
        <f t="shared" si="30"/>
        <v/>
      </c>
      <c r="AF72" s="3" t="str">
        <f t="shared" si="31"/>
        <v/>
      </c>
      <c r="AG72" s="3" t="str">
        <f t="shared" si="32"/>
        <v/>
      </c>
      <c r="AH72" s="3" t="s">
        <v>262</v>
      </c>
      <c r="AI72" s="3" t="str">
        <f t="shared" si="33"/>
        <v/>
      </c>
      <c r="AJ72" s="3" t="str">
        <f t="shared" si="34"/>
        <v/>
      </c>
      <c r="AK72" s="4" t="str">
        <f t="shared" si="35"/>
        <v>"fencingweapon":{type: "unknown", applies_to: "any"},</v>
      </c>
    </row>
    <row r="73" spans="1:37" x14ac:dyDescent="0.25">
      <c r="A73" s="3" t="s">
        <v>37</v>
      </c>
      <c r="B73" s="3" t="s">
        <v>235</v>
      </c>
      <c r="C73" s="3"/>
      <c r="D73" s="3" t="s">
        <v>10</v>
      </c>
      <c r="E73" s="3" t="s">
        <v>125</v>
      </c>
      <c r="F73" s="3"/>
      <c r="G73" s="3"/>
      <c r="H73" s="3" t="s">
        <v>37</v>
      </c>
      <c r="I73" s="3"/>
      <c r="J73" s="3"/>
      <c r="K73" s="3"/>
      <c r="L73" s="3"/>
      <c r="M73" s="3" t="str">
        <f t="shared" si="18"/>
        <v>"forceformula",</v>
      </c>
      <c r="N73" s="3"/>
      <c r="O73" s="3" t="s">
        <v>258</v>
      </c>
      <c r="P73" s="3" t="str">
        <f t="shared" si="19"/>
        <v>forceformula</v>
      </c>
      <c r="Q73" s="3" t="s">
        <v>259</v>
      </c>
      <c r="R73" s="3" t="s">
        <v>260</v>
      </c>
      <c r="S73" s="3" t="str">
        <f t="shared" si="20"/>
        <v>boolean</v>
      </c>
      <c r="T73" s="3" t="s">
        <v>261</v>
      </c>
      <c r="U73" s="3" t="str">
        <f t="shared" si="21"/>
        <v>modifiers</v>
      </c>
      <c r="V73" s="3" t="s">
        <v>258</v>
      </c>
      <c r="W73" s="3" t="str">
        <f t="shared" si="22"/>
        <v/>
      </c>
      <c r="X73" s="3" t="str">
        <f t="shared" si="23"/>
        <v/>
      </c>
      <c r="Y73" s="3" t="str">
        <f t="shared" si="24"/>
        <v/>
      </c>
      <c r="Z73" s="3" t="str">
        <f t="shared" si="25"/>
        <v/>
      </c>
      <c r="AA73" s="3" t="str">
        <f t="shared" si="26"/>
        <v>,flag:</v>
      </c>
      <c r="AB73" s="3" t="str">
        <f t="shared" si="27"/>
        <v>true</v>
      </c>
      <c r="AC73" s="3" t="str">
        <f t="shared" si="28"/>
        <v/>
      </c>
      <c r="AD73" s="3" t="str">
        <f t="shared" si="29"/>
        <v/>
      </c>
      <c r="AE73" s="3" t="str">
        <f t="shared" si="30"/>
        <v/>
      </c>
      <c r="AF73" s="3" t="str">
        <f t="shared" si="31"/>
        <v/>
      </c>
      <c r="AG73" s="3" t="str">
        <f t="shared" si="32"/>
        <v/>
      </c>
      <c r="AH73" s="3" t="s">
        <v>262</v>
      </c>
      <c r="AI73" s="3" t="str">
        <f t="shared" si="33"/>
        <v/>
      </c>
      <c r="AJ73" s="3" t="str">
        <f t="shared" si="34"/>
        <v/>
      </c>
      <c r="AK73" s="4" t="str">
        <f t="shared" si="35"/>
        <v>"forceformula":{type: "boolean", applies_to: "modifiers",flag:true},</v>
      </c>
    </row>
    <row r="74" spans="1:37" x14ac:dyDescent="0.25">
      <c r="A74" s="3" t="s">
        <v>37</v>
      </c>
      <c r="B74" s="3" t="s">
        <v>236</v>
      </c>
      <c r="C74" s="3"/>
      <c r="D74" s="3" t="s">
        <v>223</v>
      </c>
      <c r="E74" s="3" t="s">
        <v>218</v>
      </c>
      <c r="F74" s="3"/>
      <c r="G74" s="3"/>
      <c r="H74" s="3"/>
      <c r="I74" s="3"/>
      <c r="J74" s="3"/>
      <c r="K74" s="3" t="s">
        <v>237</v>
      </c>
      <c r="L74" s="3"/>
      <c r="M74" s="3" t="str">
        <f t="shared" si="18"/>
        <v>"formula",</v>
      </c>
      <c r="N74" s="3"/>
      <c r="O74" s="3" t="s">
        <v>258</v>
      </c>
      <c r="P74" s="3" t="str">
        <f t="shared" si="19"/>
        <v>formula</v>
      </c>
      <c r="Q74" s="3" t="s">
        <v>259</v>
      </c>
      <c r="R74" s="3" t="s">
        <v>260</v>
      </c>
      <c r="S74" s="3" t="str">
        <f t="shared" si="20"/>
        <v>unknown</v>
      </c>
      <c r="T74" s="3" t="s">
        <v>261</v>
      </c>
      <c r="U74" s="3" t="str">
        <f t="shared" si="21"/>
        <v>advantages_perks_disadvantages_quirks_templates_modifiers</v>
      </c>
      <c r="V74" s="3" t="s">
        <v>258</v>
      </c>
      <c r="W74" s="3" t="str">
        <f t="shared" si="22"/>
        <v/>
      </c>
      <c r="X74" s="3" t="str">
        <f t="shared" si="23"/>
        <v/>
      </c>
      <c r="Y74" s="3" t="str">
        <f t="shared" si="24"/>
        <v/>
      </c>
      <c r="Z74" s="3" t="str">
        <f t="shared" si="25"/>
        <v/>
      </c>
      <c r="AA74" s="3" t="str">
        <f t="shared" si="26"/>
        <v/>
      </c>
      <c r="AB74" s="3" t="str">
        <f t="shared" si="27"/>
        <v/>
      </c>
      <c r="AC74" s="3" t="str">
        <f t="shared" si="28"/>
        <v/>
      </c>
      <c r="AD74" s="3" t="str">
        <f t="shared" si="29"/>
        <v/>
      </c>
      <c r="AE74" s="3" t="str">
        <f t="shared" si="30"/>
        <v/>
      </c>
      <c r="AF74" s="3" t="str">
        <f t="shared" si="31"/>
        <v/>
      </c>
      <c r="AG74" s="3" t="str">
        <f t="shared" si="32"/>
        <v/>
      </c>
      <c r="AH74" s="3" t="s">
        <v>262</v>
      </c>
      <c r="AI74" s="3" t="str">
        <f t="shared" si="33"/>
        <v xml:space="preserve">// </v>
      </c>
      <c r="AJ74" s="3" t="str">
        <f t="shared" si="34"/>
        <v>trait cost</v>
      </c>
      <c r="AK74" s="4" t="str">
        <f t="shared" si="35"/>
        <v>"formula":{type: "unknown", applies_to: "advantages_perks_disadvantages_quirks_templates_modifiers"},// trait cost</v>
      </c>
    </row>
    <row r="75" spans="1:37" x14ac:dyDescent="0.25">
      <c r="A75" s="1"/>
      <c r="B75" s="1" t="s">
        <v>108</v>
      </c>
      <c r="C75" s="1" t="s">
        <v>1</v>
      </c>
      <c r="D75" s="1"/>
      <c r="E75" s="1"/>
      <c r="F75" s="1"/>
      <c r="G75" s="1"/>
      <c r="H75" s="1"/>
      <c r="I75" s="1"/>
      <c r="J75" s="1"/>
      <c r="K75" s="1"/>
      <c r="L75" s="1"/>
      <c r="M75" s="3" t="str">
        <f t="shared" si="18"/>
        <v/>
      </c>
      <c r="N75" s="3"/>
      <c r="O75" s="3" t="s">
        <v>258</v>
      </c>
      <c r="P75" s="3" t="str">
        <f t="shared" si="19"/>
        <v/>
      </c>
      <c r="Q75" s="3" t="s">
        <v>259</v>
      </c>
      <c r="R75" s="3" t="s">
        <v>260</v>
      </c>
      <c r="S75" s="3" t="str">
        <f t="shared" si="20"/>
        <v>unknown</v>
      </c>
      <c r="T75" s="3" t="s">
        <v>261</v>
      </c>
      <c r="U75" s="3">
        <f t="shared" si="21"/>
        <v>0</v>
      </c>
      <c r="V75" s="3" t="s">
        <v>258</v>
      </c>
      <c r="W75" s="3" t="str">
        <f t="shared" si="22"/>
        <v/>
      </c>
      <c r="X75" s="3" t="str">
        <f t="shared" si="23"/>
        <v/>
      </c>
      <c r="Y75" s="3" t="str">
        <f t="shared" si="24"/>
        <v/>
      </c>
      <c r="Z75" s="3" t="str">
        <f t="shared" si="25"/>
        <v/>
      </c>
      <c r="AA75" s="3" t="str">
        <f t="shared" si="26"/>
        <v/>
      </c>
      <c r="AB75" s="3" t="str">
        <f t="shared" si="27"/>
        <v/>
      </c>
      <c r="AC75" s="3" t="str">
        <f t="shared" si="28"/>
        <v/>
      </c>
      <c r="AD75" s="3" t="str">
        <f t="shared" si="29"/>
        <v/>
      </c>
      <c r="AE75" s="3" t="str">
        <f t="shared" si="30"/>
        <v/>
      </c>
      <c r="AF75" s="3" t="str">
        <f t="shared" si="31"/>
        <v/>
      </c>
      <c r="AG75" s="3" t="str">
        <f t="shared" si="32"/>
        <v/>
      </c>
      <c r="AH75" s="3" t="s">
        <v>262</v>
      </c>
      <c r="AI75" s="3" t="str">
        <f t="shared" si="33"/>
        <v/>
      </c>
      <c r="AJ75" s="3" t="str">
        <f t="shared" si="34"/>
        <v/>
      </c>
      <c r="AK75" s="4" t="str">
        <f t="shared" si="35"/>
        <v/>
      </c>
    </row>
    <row r="76" spans="1:37" x14ac:dyDescent="0.25">
      <c r="A76" s="1"/>
      <c r="B76" s="1" t="s">
        <v>108</v>
      </c>
      <c r="C76" s="1" t="s">
        <v>284</v>
      </c>
      <c r="D76" s="1"/>
      <c r="E76" s="1"/>
      <c r="F76" s="1"/>
      <c r="G76" s="1"/>
      <c r="H76" s="1"/>
      <c r="I76" s="1"/>
      <c r="J76" s="1"/>
      <c r="K76" s="1"/>
      <c r="L76" s="1"/>
      <c r="M76" s="3" t="str">
        <f t="shared" si="18"/>
        <v/>
      </c>
      <c r="N76" s="3"/>
      <c r="O76" s="3" t="s">
        <v>258</v>
      </c>
      <c r="P76" s="3" t="str">
        <f t="shared" si="19"/>
        <v/>
      </c>
      <c r="Q76" s="3" t="s">
        <v>259</v>
      </c>
      <c r="R76" s="3" t="s">
        <v>260</v>
      </c>
      <c r="S76" s="3" t="str">
        <f t="shared" si="20"/>
        <v>unknown</v>
      </c>
      <c r="T76" s="3" t="s">
        <v>261</v>
      </c>
      <c r="U76" s="3">
        <f t="shared" si="21"/>
        <v>0</v>
      </c>
      <c r="V76" s="3" t="s">
        <v>258</v>
      </c>
      <c r="W76" s="3" t="str">
        <f t="shared" si="22"/>
        <v/>
      </c>
      <c r="X76" s="3" t="str">
        <f t="shared" si="23"/>
        <v/>
      </c>
      <c r="Y76" s="3" t="str">
        <f t="shared" si="24"/>
        <v/>
      </c>
      <c r="Z76" s="3" t="str">
        <f t="shared" si="25"/>
        <v/>
      </c>
      <c r="AA76" s="3" t="str">
        <f t="shared" si="26"/>
        <v/>
      </c>
      <c r="AB76" s="3" t="str">
        <f t="shared" si="27"/>
        <v/>
      </c>
      <c r="AC76" s="3" t="str">
        <f t="shared" si="28"/>
        <v/>
      </c>
      <c r="AD76" s="3" t="str">
        <f t="shared" si="29"/>
        <v/>
      </c>
      <c r="AE76" s="3" t="str">
        <f t="shared" si="30"/>
        <v/>
      </c>
      <c r="AF76" s="3" t="str">
        <f t="shared" si="31"/>
        <v/>
      </c>
      <c r="AG76" s="3" t="str">
        <f t="shared" si="32"/>
        <v/>
      </c>
      <c r="AH76" s="3" t="s">
        <v>262</v>
      </c>
      <c r="AI76" s="3" t="str">
        <f t="shared" si="33"/>
        <v/>
      </c>
      <c r="AJ76" s="3" t="str">
        <f t="shared" si="34"/>
        <v/>
      </c>
      <c r="AK76" s="4" t="str">
        <f t="shared" si="35"/>
        <v/>
      </c>
    </row>
    <row r="77" spans="1:37" x14ac:dyDescent="0.25">
      <c r="A77" s="3" t="s">
        <v>37</v>
      </c>
      <c r="B77" s="3" t="s">
        <v>31</v>
      </c>
      <c r="C77" s="3"/>
      <c r="D77" s="3" t="s">
        <v>223</v>
      </c>
      <c r="E77" s="3" t="s">
        <v>216</v>
      </c>
      <c r="F77" s="3"/>
      <c r="G77" s="3"/>
      <c r="H77" s="3"/>
      <c r="I77" s="3"/>
      <c r="J77" s="3"/>
      <c r="K77" s="3" t="s">
        <v>238</v>
      </c>
      <c r="L77" s="3"/>
      <c r="M77" s="3" t="str">
        <f t="shared" si="18"/>
        <v>"gives",</v>
      </c>
      <c r="N77" s="3"/>
      <c r="O77" s="3" t="s">
        <v>258</v>
      </c>
      <c r="P77" s="3" t="str">
        <f t="shared" si="19"/>
        <v>gives</v>
      </c>
      <c r="Q77" s="3" t="s">
        <v>259</v>
      </c>
      <c r="R77" s="3" t="s">
        <v>260</v>
      </c>
      <c r="S77" s="3" t="str">
        <f t="shared" si="20"/>
        <v>unknown</v>
      </c>
      <c r="T77" s="3" t="s">
        <v>261</v>
      </c>
      <c r="U77" s="3" t="str">
        <f t="shared" si="21"/>
        <v>traits_and_modifiers</v>
      </c>
      <c r="V77" s="3" t="s">
        <v>258</v>
      </c>
      <c r="W77" s="3" t="str">
        <f t="shared" si="22"/>
        <v/>
      </c>
      <c r="X77" s="3" t="str">
        <f t="shared" si="23"/>
        <v/>
      </c>
      <c r="Y77" s="3" t="str">
        <f t="shared" si="24"/>
        <v/>
      </c>
      <c r="Z77" s="3" t="str">
        <f t="shared" si="25"/>
        <v/>
      </c>
      <c r="AA77" s="3" t="str">
        <f t="shared" si="26"/>
        <v/>
      </c>
      <c r="AB77" s="3" t="str">
        <f t="shared" si="27"/>
        <v/>
      </c>
      <c r="AC77" s="3" t="str">
        <f t="shared" si="28"/>
        <v/>
      </c>
      <c r="AD77" s="3" t="str">
        <f t="shared" si="29"/>
        <v/>
      </c>
      <c r="AE77" s="3" t="str">
        <f t="shared" si="30"/>
        <v/>
      </c>
      <c r="AF77" s="3" t="str">
        <f t="shared" si="31"/>
        <v/>
      </c>
      <c r="AG77" s="3" t="str">
        <f t="shared" si="32"/>
        <v/>
      </c>
      <c r="AH77" s="3" t="s">
        <v>262</v>
      </c>
      <c r="AI77" s="3" t="str">
        <f t="shared" si="33"/>
        <v xml:space="preserve">// </v>
      </c>
      <c r="AJ77" s="3" t="str">
        <f t="shared" si="34"/>
        <v>super complex</v>
      </c>
      <c r="AK77" s="4" t="str">
        <f t="shared" si="35"/>
        <v>"gives":{type: "unknown", applies_to: "traits_and_modifiers"},// super complex</v>
      </c>
    </row>
    <row r="78" spans="1:37" x14ac:dyDescent="0.25">
      <c r="A78" s="3" t="s">
        <v>37</v>
      </c>
      <c r="B78" s="3" t="s">
        <v>157</v>
      </c>
      <c r="C78" s="3"/>
      <c r="D78" s="3" t="s">
        <v>208</v>
      </c>
      <c r="E78" s="3" t="s">
        <v>216</v>
      </c>
      <c r="F78" s="3"/>
      <c r="G78" s="3"/>
      <c r="H78" s="3"/>
      <c r="I78" s="3"/>
      <c r="J78" s="3"/>
      <c r="K78" s="3" t="s">
        <v>239</v>
      </c>
      <c r="L78" s="3"/>
      <c r="M78" s="3" t="str">
        <f t="shared" si="18"/>
        <v>"group",</v>
      </c>
      <c r="N78" s="3"/>
      <c r="O78" s="3" t="s">
        <v>258</v>
      </c>
      <c r="P78" s="3" t="str">
        <f t="shared" si="19"/>
        <v>group</v>
      </c>
      <c r="Q78" s="3" t="s">
        <v>259</v>
      </c>
      <c r="R78" s="3" t="s">
        <v>260</v>
      </c>
      <c r="S78" s="3" t="str">
        <f t="shared" si="20"/>
        <v>string[]</v>
      </c>
      <c r="T78" s="3" t="s">
        <v>261</v>
      </c>
      <c r="U78" s="3" t="str">
        <f t="shared" si="21"/>
        <v>traits_and_modifiers</v>
      </c>
      <c r="V78" s="3" t="s">
        <v>258</v>
      </c>
      <c r="W78" s="3" t="str">
        <f t="shared" si="22"/>
        <v/>
      </c>
      <c r="X78" s="3" t="str">
        <f t="shared" si="23"/>
        <v/>
      </c>
      <c r="Y78" s="3" t="str">
        <f t="shared" si="24"/>
        <v/>
      </c>
      <c r="Z78" s="3" t="str">
        <f t="shared" si="25"/>
        <v/>
      </c>
      <c r="AA78" s="3" t="str">
        <f t="shared" si="26"/>
        <v/>
      </c>
      <c r="AB78" s="3" t="str">
        <f t="shared" si="27"/>
        <v/>
      </c>
      <c r="AC78" s="3" t="str">
        <f t="shared" si="28"/>
        <v/>
      </c>
      <c r="AD78" s="3" t="str">
        <f t="shared" si="29"/>
        <v/>
      </c>
      <c r="AE78" s="3" t="str">
        <f t="shared" si="30"/>
        <v/>
      </c>
      <c r="AF78" s="3" t="str">
        <f t="shared" si="31"/>
        <v/>
      </c>
      <c r="AG78" s="3" t="str">
        <f t="shared" si="32"/>
        <v/>
      </c>
      <c r="AH78" s="3" t="s">
        <v>262</v>
      </c>
      <c r="AI78" s="3" t="str">
        <f t="shared" si="33"/>
        <v xml:space="preserve">// </v>
      </c>
      <c r="AJ78" s="3" t="str">
        <f t="shared" si="34"/>
        <v>includes trait in a group WITHOUT having to adjusts groups listing in data file, CAN be a list of group names split by comma</v>
      </c>
      <c r="AK78" s="4" t="str">
        <f t="shared" si="35"/>
        <v>"group":{type: "string[]", applies_to: "traits_and_modifiers"},// includes trait in a group WITHOUT having to adjusts groups listing in data file, CAN be a list of group names split by comma</v>
      </c>
    </row>
    <row r="79" spans="1:37" x14ac:dyDescent="0.25">
      <c r="A79" s="3" t="s">
        <v>37</v>
      </c>
      <c r="B79" s="3" t="s">
        <v>102</v>
      </c>
      <c r="C79" s="3" t="s">
        <v>10</v>
      </c>
      <c r="D79" s="3" t="s">
        <v>10</v>
      </c>
      <c r="E79" s="3" t="s">
        <v>256</v>
      </c>
      <c r="F79" s="3"/>
      <c r="G79" s="3"/>
      <c r="H79" s="3"/>
      <c r="I79" s="3"/>
      <c r="J79" s="3"/>
      <c r="K79" s="3"/>
      <c r="L79" s="3"/>
      <c r="M79" s="3" t="str">
        <f t="shared" si="18"/>
        <v>"hide",</v>
      </c>
      <c r="N79" s="3"/>
      <c r="O79" s="3" t="s">
        <v>258</v>
      </c>
      <c r="P79" s="3" t="str">
        <f t="shared" si="19"/>
        <v>hide</v>
      </c>
      <c r="Q79" s="3" t="s">
        <v>259</v>
      </c>
      <c r="R79" s="3" t="s">
        <v>260</v>
      </c>
      <c r="S79" s="3" t="str">
        <f t="shared" si="20"/>
        <v>boolean</v>
      </c>
      <c r="T79" s="3" t="s">
        <v>261</v>
      </c>
      <c r="U79" s="3" t="str">
        <f t="shared" si="21"/>
        <v>any</v>
      </c>
      <c r="V79" s="3" t="s">
        <v>258</v>
      </c>
      <c r="W79" s="3" t="str">
        <f t="shared" si="22"/>
        <v/>
      </c>
      <c r="X79" s="3" t="str">
        <f t="shared" si="23"/>
        <v/>
      </c>
      <c r="Y79" s="3" t="str">
        <f t="shared" si="24"/>
        <v/>
      </c>
      <c r="Z79" s="3" t="str">
        <f t="shared" si="25"/>
        <v/>
      </c>
      <c r="AA79" s="3" t="str">
        <f t="shared" si="26"/>
        <v/>
      </c>
      <c r="AB79" s="3" t="str">
        <f t="shared" si="27"/>
        <v/>
      </c>
      <c r="AC79" s="3" t="str">
        <f t="shared" si="28"/>
        <v/>
      </c>
      <c r="AD79" s="3" t="str">
        <f t="shared" si="29"/>
        <v/>
      </c>
      <c r="AE79" s="3" t="str">
        <f t="shared" si="30"/>
        <v/>
      </c>
      <c r="AF79" s="3" t="str">
        <f t="shared" si="31"/>
        <v/>
      </c>
      <c r="AG79" s="3" t="str">
        <f t="shared" si="32"/>
        <v/>
      </c>
      <c r="AH79" s="3" t="s">
        <v>262</v>
      </c>
      <c r="AI79" s="3" t="str">
        <f t="shared" si="33"/>
        <v/>
      </c>
      <c r="AJ79" s="3" t="str">
        <f t="shared" si="34"/>
        <v/>
      </c>
      <c r="AK79" s="4" t="str">
        <f t="shared" si="35"/>
        <v>"hide":{type: "boolean", applies_to: "any"},</v>
      </c>
    </row>
    <row r="80" spans="1:37" x14ac:dyDescent="0.25">
      <c r="A80" s="1"/>
      <c r="B80" s="1" t="s">
        <v>173</v>
      </c>
      <c r="C80" s="1" t="s">
        <v>1</v>
      </c>
      <c r="D80" s="1"/>
      <c r="E80" s="1"/>
      <c r="F80" s="1"/>
      <c r="G80" s="1"/>
      <c r="H80" s="1"/>
      <c r="I80" s="1"/>
      <c r="J80" s="1"/>
      <c r="K80" s="1"/>
      <c r="L80" s="1"/>
      <c r="M80" s="3" t="str">
        <f t="shared" si="18"/>
        <v/>
      </c>
      <c r="N80" s="3"/>
      <c r="O80" s="3" t="s">
        <v>258</v>
      </c>
      <c r="P80" s="3" t="str">
        <f t="shared" si="19"/>
        <v/>
      </c>
      <c r="Q80" s="3" t="s">
        <v>259</v>
      </c>
      <c r="R80" s="3" t="s">
        <v>260</v>
      </c>
      <c r="S80" s="3" t="str">
        <f t="shared" si="20"/>
        <v>unknown</v>
      </c>
      <c r="T80" s="3" t="s">
        <v>261</v>
      </c>
      <c r="U80" s="3">
        <f t="shared" si="21"/>
        <v>0</v>
      </c>
      <c r="V80" s="3" t="s">
        <v>258</v>
      </c>
      <c r="W80" s="3" t="str">
        <f t="shared" si="22"/>
        <v/>
      </c>
      <c r="X80" s="3" t="str">
        <f t="shared" si="23"/>
        <v/>
      </c>
      <c r="Y80" s="3" t="str">
        <f t="shared" si="24"/>
        <v/>
      </c>
      <c r="Z80" s="3" t="str">
        <f t="shared" si="25"/>
        <v/>
      </c>
      <c r="AA80" s="3" t="str">
        <f t="shared" si="26"/>
        <v/>
      </c>
      <c r="AB80" s="3" t="str">
        <f t="shared" si="27"/>
        <v/>
      </c>
      <c r="AC80" s="3" t="str">
        <f t="shared" si="28"/>
        <v/>
      </c>
      <c r="AD80" s="3" t="str">
        <f t="shared" si="29"/>
        <v/>
      </c>
      <c r="AE80" s="3" t="str">
        <f t="shared" si="30"/>
        <v/>
      </c>
      <c r="AF80" s="3" t="str">
        <f t="shared" si="31"/>
        <v/>
      </c>
      <c r="AG80" s="3" t="str">
        <f t="shared" si="32"/>
        <v/>
      </c>
      <c r="AH80" s="3" t="s">
        <v>262</v>
      </c>
      <c r="AI80" s="3" t="str">
        <f t="shared" si="33"/>
        <v/>
      </c>
      <c r="AJ80" s="3" t="str">
        <f t="shared" si="34"/>
        <v/>
      </c>
      <c r="AK80" s="4" t="str">
        <f t="shared" si="35"/>
        <v/>
      </c>
    </row>
    <row r="81" spans="1:37" x14ac:dyDescent="0.25">
      <c r="A81" s="3" t="s">
        <v>37</v>
      </c>
      <c r="B81" s="3" t="s">
        <v>52</v>
      </c>
      <c r="C81" s="3"/>
      <c r="D81" s="3"/>
      <c r="E81" s="3" t="s">
        <v>198</v>
      </c>
      <c r="F81" s="3"/>
      <c r="G81" s="3"/>
      <c r="H81" s="3" t="s">
        <v>37</v>
      </c>
      <c r="I81" s="3"/>
      <c r="J81" s="3"/>
      <c r="K81" s="3"/>
      <c r="L81" s="3"/>
      <c r="M81" s="3" t="str">
        <f t="shared" si="18"/>
        <v>"hides",</v>
      </c>
      <c r="N81" s="3"/>
      <c r="O81" s="3" t="s">
        <v>258</v>
      </c>
      <c r="P81" s="3" t="str">
        <f t="shared" si="19"/>
        <v>hides</v>
      </c>
      <c r="Q81" s="3" t="s">
        <v>259</v>
      </c>
      <c r="R81" s="3" t="s">
        <v>260</v>
      </c>
      <c r="S81" s="3" t="str">
        <f t="shared" si="20"/>
        <v>unknown</v>
      </c>
      <c r="T81" s="3" t="s">
        <v>261</v>
      </c>
      <c r="U81" s="3" t="str">
        <f t="shared" si="21"/>
        <v>templates</v>
      </c>
      <c r="V81" s="3" t="s">
        <v>258</v>
      </c>
      <c r="W81" s="3" t="str">
        <f t="shared" si="22"/>
        <v/>
      </c>
      <c r="X81" s="3" t="str">
        <f t="shared" si="23"/>
        <v/>
      </c>
      <c r="Y81" s="3" t="str">
        <f t="shared" si="24"/>
        <v/>
      </c>
      <c r="Z81" s="3" t="str">
        <f t="shared" si="25"/>
        <v/>
      </c>
      <c r="AA81" s="3" t="str">
        <f t="shared" si="26"/>
        <v>,flag:</v>
      </c>
      <c r="AB81" s="3" t="str">
        <f t="shared" si="27"/>
        <v>true</v>
      </c>
      <c r="AC81" s="3" t="str">
        <f t="shared" si="28"/>
        <v/>
      </c>
      <c r="AD81" s="3" t="str">
        <f t="shared" si="29"/>
        <v/>
      </c>
      <c r="AE81" s="3" t="str">
        <f t="shared" si="30"/>
        <v/>
      </c>
      <c r="AF81" s="3" t="str">
        <f t="shared" si="31"/>
        <v/>
      </c>
      <c r="AG81" s="3" t="str">
        <f t="shared" si="32"/>
        <v/>
      </c>
      <c r="AH81" s="3" t="s">
        <v>262</v>
      </c>
      <c r="AI81" s="3" t="str">
        <f t="shared" si="33"/>
        <v/>
      </c>
      <c r="AJ81" s="3" t="str">
        <f t="shared" si="34"/>
        <v/>
      </c>
      <c r="AK81" s="4" t="str">
        <f t="shared" si="35"/>
        <v>"hides":{type: "unknown", applies_to: "templates",flag:true},</v>
      </c>
    </row>
    <row r="82" spans="1:37" x14ac:dyDescent="0.25">
      <c r="A82" s="1"/>
      <c r="B82" s="1" t="s">
        <v>114</v>
      </c>
      <c r="C82" s="1" t="s">
        <v>1</v>
      </c>
      <c r="D82" s="1"/>
      <c r="E82" s="1"/>
      <c r="F82" s="1"/>
      <c r="G82" s="1"/>
      <c r="H82" s="1"/>
      <c r="I82" s="1"/>
      <c r="J82" s="1"/>
      <c r="K82" s="1"/>
      <c r="L82" s="1"/>
      <c r="M82" s="3" t="str">
        <f t="shared" si="18"/>
        <v/>
      </c>
      <c r="N82" s="3"/>
      <c r="O82" s="3" t="s">
        <v>258</v>
      </c>
      <c r="P82" s="3" t="str">
        <f t="shared" si="19"/>
        <v/>
      </c>
      <c r="Q82" s="3" t="s">
        <v>259</v>
      </c>
      <c r="R82" s="3" t="s">
        <v>260</v>
      </c>
      <c r="S82" s="3" t="str">
        <f t="shared" si="20"/>
        <v>unknown</v>
      </c>
      <c r="T82" s="3" t="s">
        <v>261</v>
      </c>
      <c r="U82" s="3">
        <f t="shared" si="21"/>
        <v>0</v>
      </c>
      <c r="V82" s="3" t="s">
        <v>258</v>
      </c>
      <c r="W82" s="3" t="str">
        <f t="shared" si="22"/>
        <v/>
      </c>
      <c r="X82" s="3" t="str">
        <f t="shared" si="23"/>
        <v/>
      </c>
      <c r="Y82" s="3" t="str">
        <f t="shared" si="24"/>
        <v/>
      </c>
      <c r="Z82" s="3" t="str">
        <f t="shared" si="25"/>
        <v/>
      </c>
      <c r="AA82" s="3" t="str">
        <f t="shared" si="26"/>
        <v/>
      </c>
      <c r="AB82" s="3" t="str">
        <f t="shared" si="27"/>
        <v/>
      </c>
      <c r="AC82" s="3" t="str">
        <f t="shared" si="28"/>
        <v/>
      </c>
      <c r="AD82" s="3" t="str">
        <f t="shared" si="29"/>
        <v/>
      </c>
      <c r="AE82" s="3" t="str">
        <f t="shared" si="30"/>
        <v/>
      </c>
      <c r="AF82" s="3" t="str">
        <f t="shared" si="31"/>
        <v/>
      </c>
      <c r="AG82" s="3" t="str">
        <f t="shared" si="32"/>
        <v/>
      </c>
      <c r="AH82" s="3" t="s">
        <v>262</v>
      </c>
      <c r="AI82" s="3" t="str">
        <f t="shared" si="33"/>
        <v/>
      </c>
      <c r="AJ82" s="3" t="str">
        <f t="shared" si="34"/>
        <v/>
      </c>
      <c r="AK82" s="4" t="str">
        <f t="shared" si="35"/>
        <v/>
      </c>
    </row>
    <row r="83" spans="1:37" x14ac:dyDescent="0.25">
      <c r="A83" s="3" t="s">
        <v>37</v>
      </c>
      <c r="B83" s="3" t="s">
        <v>113</v>
      </c>
      <c r="C83" s="3" t="s">
        <v>1</v>
      </c>
      <c r="D83" s="3" t="s">
        <v>199</v>
      </c>
      <c r="E83" s="3" t="s">
        <v>256</v>
      </c>
      <c r="F83" s="3"/>
      <c r="G83" s="3"/>
      <c r="H83" s="3"/>
      <c r="I83" s="3"/>
      <c r="J83" s="3"/>
      <c r="K83" s="3"/>
      <c r="L83" s="3"/>
      <c r="M83" s="3" t="str">
        <f t="shared" si="18"/>
        <v>"hp",</v>
      </c>
      <c r="N83" s="3"/>
      <c r="O83" s="3" t="s">
        <v>258</v>
      </c>
      <c r="P83" s="3" t="str">
        <f t="shared" si="19"/>
        <v>hp</v>
      </c>
      <c r="Q83" s="3" t="s">
        <v>259</v>
      </c>
      <c r="R83" s="3" t="s">
        <v>260</v>
      </c>
      <c r="S83" s="3" t="str">
        <f t="shared" si="20"/>
        <v>number</v>
      </c>
      <c r="T83" s="3" t="s">
        <v>261</v>
      </c>
      <c r="U83" s="3" t="str">
        <f t="shared" si="21"/>
        <v>any</v>
      </c>
      <c r="V83" s="3" t="s">
        <v>258</v>
      </c>
      <c r="W83" s="3" t="str">
        <f t="shared" si="22"/>
        <v/>
      </c>
      <c r="X83" s="3" t="str">
        <f t="shared" si="23"/>
        <v/>
      </c>
      <c r="Y83" s="3" t="str">
        <f t="shared" si="24"/>
        <v/>
      </c>
      <c r="Z83" s="3" t="str">
        <f t="shared" si="25"/>
        <v/>
      </c>
      <c r="AA83" s="3" t="str">
        <f t="shared" si="26"/>
        <v/>
      </c>
      <c r="AB83" s="3" t="str">
        <f t="shared" si="27"/>
        <v/>
      </c>
      <c r="AC83" s="3" t="str">
        <f t="shared" si="28"/>
        <v/>
      </c>
      <c r="AD83" s="3" t="str">
        <f t="shared" si="29"/>
        <v/>
      </c>
      <c r="AE83" s="3" t="str">
        <f t="shared" si="30"/>
        <v/>
      </c>
      <c r="AF83" s="3" t="str">
        <f t="shared" si="31"/>
        <v/>
      </c>
      <c r="AG83" s="3" t="str">
        <f t="shared" si="32"/>
        <v/>
      </c>
      <c r="AH83" s="3" t="s">
        <v>262</v>
      </c>
      <c r="AI83" s="3" t="str">
        <f t="shared" si="33"/>
        <v/>
      </c>
      <c r="AJ83" s="3" t="str">
        <f t="shared" si="34"/>
        <v/>
      </c>
      <c r="AK83" s="4" t="str">
        <f t="shared" si="35"/>
        <v>"hp":{type: "number", applies_to: "any"},</v>
      </c>
    </row>
    <row r="84" spans="1:37" x14ac:dyDescent="0.25">
      <c r="A84" s="3" t="s">
        <v>37</v>
      </c>
      <c r="B84" s="3" t="s">
        <v>133</v>
      </c>
      <c r="C84" s="3" t="s">
        <v>1</v>
      </c>
      <c r="D84" s="3" t="s">
        <v>199</v>
      </c>
      <c r="E84" s="3" t="s">
        <v>256</v>
      </c>
      <c r="F84" s="3"/>
      <c r="G84" s="3"/>
      <c r="H84" s="3"/>
      <c r="I84" s="3"/>
      <c r="J84" s="3"/>
      <c r="K84" s="3"/>
      <c r="L84" s="3"/>
      <c r="M84" s="3" t="str">
        <f t="shared" si="18"/>
        <v>"ht",</v>
      </c>
      <c r="N84" s="3"/>
      <c r="O84" s="3" t="s">
        <v>258</v>
      </c>
      <c r="P84" s="3" t="str">
        <f t="shared" si="19"/>
        <v>ht</v>
      </c>
      <c r="Q84" s="3" t="s">
        <v>259</v>
      </c>
      <c r="R84" s="3" t="s">
        <v>260</v>
      </c>
      <c r="S84" s="3" t="str">
        <f t="shared" si="20"/>
        <v>number</v>
      </c>
      <c r="T84" s="3" t="s">
        <v>261</v>
      </c>
      <c r="U84" s="3" t="str">
        <f t="shared" si="21"/>
        <v>any</v>
      </c>
      <c r="V84" s="3" t="s">
        <v>258</v>
      </c>
      <c r="W84" s="3" t="str">
        <f t="shared" si="22"/>
        <v/>
      </c>
      <c r="X84" s="3" t="str">
        <f t="shared" si="23"/>
        <v/>
      </c>
      <c r="Y84" s="3" t="str">
        <f t="shared" si="24"/>
        <v/>
      </c>
      <c r="Z84" s="3" t="str">
        <f t="shared" si="25"/>
        <v/>
      </c>
      <c r="AA84" s="3" t="str">
        <f t="shared" si="26"/>
        <v/>
      </c>
      <c r="AB84" s="3" t="str">
        <f t="shared" si="27"/>
        <v/>
      </c>
      <c r="AC84" s="3" t="str">
        <f t="shared" si="28"/>
        <v/>
      </c>
      <c r="AD84" s="3" t="str">
        <f t="shared" si="29"/>
        <v/>
      </c>
      <c r="AE84" s="3" t="str">
        <f t="shared" si="30"/>
        <v/>
      </c>
      <c r="AF84" s="3" t="str">
        <f t="shared" si="31"/>
        <v/>
      </c>
      <c r="AG84" s="3" t="str">
        <f t="shared" si="32"/>
        <v/>
      </c>
      <c r="AH84" s="3" t="s">
        <v>262</v>
      </c>
      <c r="AI84" s="3" t="str">
        <f t="shared" si="33"/>
        <v/>
      </c>
      <c r="AJ84" s="3" t="str">
        <f t="shared" si="34"/>
        <v/>
      </c>
      <c r="AK84" s="4" t="str">
        <f t="shared" si="35"/>
        <v>"ht":{type: "number", applies_to: "any"},</v>
      </c>
    </row>
    <row r="85" spans="1:37" x14ac:dyDescent="0.25">
      <c r="A85" s="3" t="s">
        <v>37</v>
      </c>
      <c r="B85" s="3" t="s">
        <v>64</v>
      </c>
      <c r="C85" s="3" t="s">
        <v>1</v>
      </c>
      <c r="D85" s="3" t="s">
        <v>223</v>
      </c>
      <c r="E85" s="3" t="s">
        <v>142</v>
      </c>
      <c r="F85" s="3"/>
      <c r="G85" s="3"/>
      <c r="H85" s="3"/>
      <c r="I85" s="3"/>
      <c r="J85" s="3"/>
      <c r="K85" s="3" t="s">
        <v>240</v>
      </c>
      <c r="L85" s="3"/>
      <c r="M85" s="3" t="str">
        <f t="shared" si="18"/>
        <v>"ident",</v>
      </c>
      <c r="N85" s="3"/>
      <c r="O85" s="3" t="s">
        <v>258</v>
      </c>
      <c r="P85" s="3" t="str">
        <f t="shared" si="19"/>
        <v>ident</v>
      </c>
      <c r="Q85" s="3" t="s">
        <v>259</v>
      </c>
      <c r="R85" s="3" t="s">
        <v>260</v>
      </c>
      <c r="S85" s="3" t="str">
        <f t="shared" si="20"/>
        <v>unknown</v>
      </c>
      <c r="T85" s="3" t="s">
        <v>261</v>
      </c>
      <c r="U85" s="3" t="str">
        <f t="shared" si="21"/>
        <v>traits</v>
      </c>
      <c r="V85" s="3" t="s">
        <v>258</v>
      </c>
      <c r="W85" s="3" t="str">
        <f t="shared" si="22"/>
        <v/>
      </c>
      <c r="X85" s="3" t="str">
        <f t="shared" si="23"/>
        <v/>
      </c>
      <c r="Y85" s="3" t="str">
        <f t="shared" si="24"/>
        <v/>
      </c>
      <c r="Z85" s="3" t="str">
        <f t="shared" si="25"/>
        <v/>
      </c>
      <c r="AA85" s="3" t="str">
        <f t="shared" si="26"/>
        <v/>
      </c>
      <c r="AB85" s="3" t="str">
        <f t="shared" si="27"/>
        <v/>
      </c>
      <c r="AC85" s="3" t="str">
        <f t="shared" si="28"/>
        <v/>
      </c>
      <c r="AD85" s="3" t="str">
        <f t="shared" si="29"/>
        <v/>
      </c>
      <c r="AE85" s="3" t="str">
        <f t="shared" si="30"/>
        <v/>
      </c>
      <c r="AF85" s="3" t="str">
        <f t="shared" si="31"/>
        <v/>
      </c>
      <c r="AG85" s="3" t="str">
        <f t="shared" si="32"/>
        <v/>
      </c>
      <c r="AH85" s="3" t="s">
        <v>262</v>
      </c>
      <c r="AI85" s="3" t="str">
        <f t="shared" si="33"/>
        <v xml:space="preserve">// </v>
      </c>
      <c r="AJ85" s="3" t="str">
        <f t="shared" si="34"/>
        <v>in conjunction with countasneed</v>
      </c>
      <c r="AK85" s="4" t="str">
        <f t="shared" si="35"/>
        <v>"ident":{type: "unknown", applies_to: "traits"},// in conjunction with countasneed</v>
      </c>
    </row>
    <row r="86" spans="1:37" x14ac:dyDescent="0.25">
      <c r="A86" s="3" t="s">
        <v>37</v>
      </c>
      <c r="B86" s="3" t="s">
        <v>126</v>
      </c>
      <c r="C86" s="3" t="s">
        <v>3</v>
      </c>
      <c r="D86" s="3" t="s">
        <v>223</v>
      </c>
      <c r="E86" s="3" t="s">
        <v>256</v>
      </c>
      <c r="F86" s="3"/>
      <c r="G86" s="3"/>
      <c r="H86" s="3"/>
      <c r="I86" s="3"/>
      <c r="J86" s="3"/>
      <c r="K86" s="3"/>
      <c r="L86" s="3"/>
      <c r="M86" s="3" t="str">
        <f t="shared" si="18"/>
        <v>"impalingdr",</v>
      </c>
      <c r="N86" s="3"/>
      <c r="O86" s="3" t="s">
        <v>258</v>
      </c>
      <c r="P86" s="3" t="str">
        <f t="shared" si="19"/>
        <v>impalingdr</v>
      </c>
      <c r="Q86" s="3" t="s">
        <v>259</v>
      </c>
      <c r="R86" s="3" t="s">
        <v>260</v>
      </c>
      <c r="S86" s="3" t="str">
        <f t="shared" si="20"/>
        <v>unknown</v>
      </c>
      <c r="T86" s="3" t="s">
        <v>261</v>
      </c>
      <c r="U86" s="3" t="str">
        <f t="shared" si="21"/>
        <v>any</v>
      </c>
      <c r="V86" s="3" t="s">
        <v>258</v>
      </c>
      <c r="W86" s="3" t="str">
        <f t="shared" si="22"/>
        <v/>
      </c>
      <c r="X86" s="3" t="str">
        <f t="shared" si="23"/>
        <v/>
      </c>
      <c r="Y86" s="3" t="str">
        <f t="shared" si="24"/>
        <v/>
      </c>
      <c r="Z86" s="3" t="str">
        <f t="shared" si="25"/>
        <v/>
      </c>
      <c r="AA86" s="3" t="str">
        <f t="shared" si="26"/>
        <v/>
      </c>
      <c r="AB86" s="3" t="str">
        <f t="shared" si="27"/>
        <v/>
      </c>
      <c r="AC86" s="3" t="str">
        <f t="shared" si="28"/>
        <v/>
      </c>
      <c r="AD86" s="3" t="str">
        <f t="shared" si="29"/>
        <v/>
      </c>
      <c r="AE86" s="3" t="str">
        <f t="shared" si="30"/>
        <v/>
      </c>
      <c r="AF86" s="3" t="str">
        <f t="shared" si="31"/>
        <v/>
      </c>
      <c r="AG86" s="3" t="str">
        <f t="shared" si="32"/>
        <v/>
      </c>
      <c r="AH86" s="3" t="s">
        <v>262</v>
      </c>
      <c r="AI86" s="3" t="str">
        <f t="shared" si="33"/>
        <v/>
      </c>
      <c r="AJ86" s="3" t="str">
        <f t="shared" si="34"/>
        <v/>
      </c>
      <c r="AK86" s="4" t="str">
        <f t="shared" si="35"/>
        <v>"impalingdr":{type: "unknown", applies_to: "any"},</v>
      </c>
    </row>
    <row r="87" spans="1:37" x14ac:dyDescent="0.25">
      <c r="A87" s="3" t="s">
        <v>37</v>
      </c>
      <c r="B87" s="3" t="s">
        <v>155</v>
      </c>
      <c r="C87" s="3"/>
      <c r="D87" s="3" t="s">
        <v>199</v>
      </c>
      <c r="E87" s="3" t="s">
        <v>218</v>
      </c>
      <c r="F87" s="3"/>
      <c r="G87" s="3"/>
      <c r="H87" s="3"/>
      <c r="I87" s="3" t="s">
        <v>37</v>
      </c>
      <c r="J87" s="3"/>
      <c r="K87" s="3" t="s">
        <v>241</v>
      </c>
      <c r="L87" s="3"/>
      <c r="M87" s="3" t="str">
        <f t="shared" si="18"/>
        <v>"init",</v>
      </c>
      <c r="N87" s="3"/>
      <c r="O87" s="3" t="s">
        <v>258</v>
      </c>
      <c r="P87" s="3" t="str">
        <f t="shared" si="19"/>
        <v>init</v>
      </c>
      <c r="Q87" s="3" t="s">
        <v>259</v>
      </c>
      <c r="R87" s="3" t="s">
        <v>260</v>
      </c>
      <c r="S87" s="3" t="str">
        <f t="shared" si="20"/>
        <v>number</v>
      </c>
      <c r="T87" s="3" t="s">
        <v>261</v>
      </c>
      <c r="U87" s="3" t="str">
        <f t="shared" si="21"/>
        <v>advantages_perks_disadvantages_quirks_templates_modifiers</v>
      </c>
      <c r="V87" s="3" t="s">
        <v>258</v>
      </c>
      <c r="W87" s="3" t="str">
        <f t="shared" si="22"/>
        <v/>
      </c>
      <c r="X87" s="3" t="str">
        <f t="shared" si="23"/>
        <v/>
      </c>
      <c r="Y87" s="3" t="str">
        <f t="shared" si="24"/>
        <v/>
      </c>
      <c r="Z87" s="3" t="str">
        <f t="shared" si="25"/>
        <v/>
      </c>
      <c r="AA87" s="3" t="str">
        <f t="shared" si="26"/>
        <v/>
      </c>
      <c r="AB87" s="3" t="str">
        <f t="shared" si="27"/>
        <v/>
      </c>
      <c r="AC87" s="3" t="str">
        <f t="shared" si="28"/>
        <v>,lazy:</v>
      </c>
      <c r="AD87" s="3" t="str">
        <f t="shared" si="29"/>
        <v>true</v>
      </c>
      <c r="AE87" s="3" t="str">
        <f t="shared" si="30"/>
        <v/>
      </c>
      <c r="AF87" s="3" t="str">
        <f t="shared" si="31"/>
        <v/>
      </c>
      <c r="AG87" s="3" t="str">
        <f t="shared" si="32"/>
        <v/>
      </c>
      <c r="AH87" s="3" t="s">
        <v>262</v>
      </c>
      <c r="AI87" s="3" t="str">
        <f t="shared" si="33"/>
        <v xml:space="preserve">// </v>
      </c>
      <c r="AJ87" s="3" t="str">
        <f t="shared" si="34"/>
        <v>initial trait level when added</v>
      </c>
      <c r="AK87" s="4" t="str">
        <f t="shared" si="35"/>
        <v>"init":{type: "number", applies_to: "advantages_perks_disadvantages_quirks_templates_modifiers",lazy:true},// initial trait level when added</v>
      </c>
    </row>
    <row r="88" spans="1:37" x14ac:dyDescent="0.25">
      <c r="A88" s="3" t="s">
        <v>37</v>
      </c>
      <c r="B88" s="3" t="s">
        <v>56</v>
      </c>
      <c r="C88" s="3"/>
      <c r="D88" s="3" t="s">
        <v>223</v>
      </c>
      <c r="E88" s="3" t="s">
        <v>216</v>
      </c>
      <c r="F88" s="3"/>
      <c r="G88" s="3"/>
      <c r="H88" s="3"/>
      <c r="I88" s="3"/>
      <c r="J88" s="3" t="s">
        <v>195</v>
      </c>
      <c r="K88" s="3"/>
      <c r="L88" s="3"/>
      <c r="M88" s="3" t="str">
        <f t="shared" si="18"/>
        <v>"initmods",</v>
      </c>
      <c r="N88" s="3"/>
      <c r="O88" s="3" t="s">
        <v>258</v>
      </c>
      <c r="P88" s="3" t="str">
        <f t="shared" si="19"/>
        <v>initmods</v>
      </c>
      <c r="Q88" s="3" t="s">
        <v>259</v>
      </c>
      <c r="R88" s="3" t="s">
        <v>260</v>
      </c>
      <c r="S88" s="3" t="str">
        <f t="shared" si="20"/>
        <v>unknown</v>
      </c>
      <c r="T88" s="3" t="s">
        <v>261</v>
      </c>
      <c r="U88" s="3" t="str">
        <f t="shared" si="21"/>
        <v>traits_and_modifiers</v>
      </c>
      <c r="V88" s="3" t="s">
        <v>258</v>
      </c>
      <c r="W88" s="3" t="str">
        <f t="shared" si="22"/>
        <v/>
      </c>
      <c r="X88" s="3" t="str">
        <f t="shared" si="23"/>
        <v/>
      </c>
      <c r="Y88" s="3" t="str">
        <f t="shared" si="24"/>
        <v/>
      </c>
      <c r="Z88" s="3" t="str">
        <f t="shared" si="25"/>
        <v/>
      </c>
      <c r="AA88" s="3" t="str">
        <f t="shared" si="26"/>
        <v/>
      </c>
      <c r="AB88" s="3" t="str">
        <f t="shared" si="27"/>
        <v/>
      </c>
      <c r="AC88" s="3" t="str">
        <f t="shared" si="28"/>
        <v/>
      </c>
      <c r="AD88" s="3" t="str">
        <f t="shared" si="29"/>
        <v/>
      </c>
      <c r="AE88" s="3" t="str">
        <f t="shared" si="30"/>
        <v>,pipe: "</v>
      </c>
      <c r="AF88" s="3" t="str">
        <f t="shared" si="31"/>
        <v>list</v>
      </c>
      <c r="AG88" s="3" t="str">
        <f t="shared" si="32"/>
        <v>"</v>
      </c>
      <c r="AH88" s="3" t="s">
        <v>262</v>
      </c>
      <c r="AI88" s="3" t="str">
        <f t="shared" si="33"/>
        <v/>
      </c>
      <c r="AJ88" s="3" t="str">
        <f t="shared" si="34"/>
        <v/>
      </c>
      <c r="AK88" s="4" t="str">
        <f t="shared" si="35"/>
        <v>"initmods":{type: "unknown", applies_to: "traits_and_modifiers",pipe: "list"},</v>
      </c>
    </row>
    <row r="89" spans="1:37" x14ac:dyDescent="0.25">
      <c r="A89" s="3" t="s">
        <v>37</v>
      </c>
      <c r="B89" s="3" t="s">
        <v>242</v>
      </c>
      <c r="C89" s="3"/>
      <c r="D89" s="3" t="s">
        <v>10</v>
      </c>
      <c r="E89" s="3" t="s">
        <v>204</v>
      </c>
      <c r="F89" s="3"/>
      <c r="G89" s="3"/>
      <c r="H89" s="3" t="s">
        <v>37</v>
      </c>
      <c r="I89" s="3"/>
      <c r="J89" s="3"/>
      <c r="K89" s="3"/>
      <c r="L89" s="3"/>
      <c r="M89" s="3" t="str">
        <f t="shared" si="18"/>
        <v>"inplaymult",</v>
      </c>
      <c r="N89" s="3"/>
      <c r="O89" s="3" t="s">
        <v>258</v>
      </c>
      <c r="P89" s="3" t="str">
        <f t="shared" si="19"/>
        <v>inplaymult</v>
      </c>
      <c r="Q89" s="3" t="s">
        <v>259</v>
      </c>
      <c r="R89" s="3" t="s">
        <v>260</v>
      </c>
      <c r="S89" s="3" t="str">
        <f t="shared" si="20"/>
        <v>boolean</v>
      </c>
      <c r="T89" s="3" t="s">
        <v>261</v>
      </c>
      <c r="U89" s="3" t="str">
        <f t="shared" si="21"/>
        <v>attributes</v>
      </c>
      <c r="V89" s="3" t="s">
        <v>258</v>
      </c>
      <c r="W89" s="3" t="str">
        <f t="shared" si="22"/>
        <v/>
      </c>
      <c r="X89" s="3" t="str">
        <f t="shared" si="23"/>
        <v/>
      </c>
      <c r="Y89" s="3" t="str">
        <f t="shared" si="24"/>
        <v/>
      </c>
      <c r="Z89" s="3" t="str">
        <f t="shared" si="25"/>
        <v/>
      </c>
      <c r="AA89" s="3" t="str">
        <f t="shared" si="26"/>
        <v>,flag:</v>
      </c>
      <c r="AB89" s="3" t="str">
        <f t="shared" si="27"/>
        <v>true</v>
      </c>
      <c r="AC89" s="3" t="str">
        <f t="shared" si="28"/>
        <v/>
      </c>
      <c r="AD89" s="3" t="str">
        <f t="shared" si="29"/>
        <v/>
      </c>
      <c r="AE89" s="3" t="str">
        <f t="shared" si="30"/>
        <v/>
      </c>
      <c r="AF89" s="3" t="str">
        <f t="shared" si="31"/>
        <v/>
      </c>
      <c r="AG89" s="3" t="str">
        <f t="shared" si="32"/>
        <v/>
      </c>
      <c r="AH89" s="3" t="s">
        <v>262</v>
      </c>
      <c r="AI89" s="3" t="str">
        <f t="shared" si="33"/>
        <v/>
      </c>
      <c r="AJ89" s="3" t="str">
        <f t="shared" si="34"/>
        <v/>
      </c>
      <c r="AK89" s="4" t="str">
        <f t="shared" si="35"/>
        <v>"inplaymult":{type: "boolean", applies_to: "attributes",flag:true},</v>
      </c>
    </row>
    <row r="90" spans="1:37" x14ac:dyDescent="0.25">
      <c r="A90" s="3" t="s">
        <v>37</v>
      </c>
      <c r="B90" s="3" t="s">
        <v>132</v>
      </c>
      <c r="C90" s="3" t="s">
        <v>1</v>
      </c>
      <c r="D90" s="3" t="s">
        <v>199</v>
      </c>
      <c r="E90" s="3" t="s">
        <v>256</v>
      </c>
      <c r="F90" s="3"/>
      <c r="G90" s="3"/>
      <c r="H90" s="3"/>
      <c r="I90" s="3"/>
      <c r="J90" s="3"/>
      <c r="K90" s="3"/>
      <c r="L90" s="3"/>
      <c r="M90" s="3" t="str">
        <f t="shared" si="18"/>
        <v>"iq",</v>
      </c>
      <c r="N90" s="3"/>
      <c r="O90" s="3" t="s">
        <v>258</v>
      </c>
      <c r="P90" s="3" t="str">
        <f t="shared" si="19"/>
        <v>iq</v>
      </c>
      <c r="Q90" s="3" t="s">
        <v>259</v>
      </c>
      <c r="R90" s="3" t="s">
        <v>260</v>
      </c>
      <c r="S90" s="3" t="str">
        <f t="shared" si="20"/>
        <v>number</v>
      </c>
      <c r="T90" s="3" t="s">
        <v>261</v>
      </c>
      <c r="U90" s="3" t="str">
        <f t="shared" si="21"/>
        <v>any</v>
      </c>
      <c r="V90" s="3" t="s">
        <v>258</v>
      </c>
      <c r="W90" s="3" t="str">
        <f t="shared" si="22"/>
        <v/>
      </c>
      <c r="X90" s="3" t="str">
        <f t="shared" si="23"/>
        <v/>
      </c>
      <c r="Y90" s="3" t="str">
        <f t="shared" si="24"/>
        <v/>
      </c>
      <c r="Z90" s="3" t="str">
        <f t="shared" si="25"/>
        <v/>
      </c>
      <c r="AA90" s="3" t="str">
        <f t="shared" si="26"/>
        <v/>
      </c>
      <c r="AB90" s="3" t="str">
        <f t="shared" si="27"/>
        <v/>
      </c>
      <c r="AC90" s="3" t="str">
        <f t="shared" si="28"/>
        <v/>
      </c>
      <c r="AD90" s="3" t="str">
        <f t="shared" si="29"/>
        <v/>
      </c>
      <c r="AE90" s="3" t="str">
        <f t="shared" si="30"/>
        <v/>
      </c>
      <c r="AF90" s="3" t="str">
        <f t="shared" si="31"/>
        <v/>
      </c>
      <c r="AG90" s="3" t="str">
        <f t="shared" si="32"/>
        <v/>
      </c>
      <c r="AH90" s="3" t="s">
        <v>262</v>
      </c>
      <c r="AI90" s="3" t="str">
        <f t="shared" si="33"/>
        <v/>
      </c>
      <c r="AJ90" s="3" t="str">
        <f t="shared" si="34"/>
        <v/>
      </c>
      <c r="AK90" s="4" t="str">
        <f t="shared" si="35"/>
        <v>"iq":{type: "number", applies_to: "any"},</v>
      </c>
    </row>
    <row r="91" spans="1:37" x14ac:dyDescent="0.25">
      <c r="A91" s="3" t="s">
        <v>37</v>
      </c>
      <c r="B91" s="3" t="s">
        <v>9</v>
      </c>
      <c r="C91" s="3" t="s">
        <v>10</v>
      </c>
      <c r="D91" s="3" t="s">
        <v>10</v>
      </c>
      <c r="E91" s="3" t="s">
        <v>256</v>
      </c>
      <c r="F91" s="3"/>
      <c r="G91" s="3"/>
      <c r="H91" s="3"/>
      <c r="I91" s="3"/>
      <c r="J91" s="3"/>
      <c r="K91" s="3"/>
      <c r="L91" s="3"/>
      <c r="M91" s="3" t="str">
        <f t="shared" si="18"/>
        <v>"isparent",</v>
      </c>
      <c r="N91" s="3"/>
      <c r="O91" s="3" t="s">
        <v>258</v>
      </c>
      <c r="P91" s="3" t="str">
        <f t="shared" si="19"/>
        <v>isparent</v>
      </c>
      <c r="Q91" s="3" t="s">
        <v>259</v>
      </c>
      <c r="R91" s="3" t="s">
        <v>260</v>
      </c>
      <c r="S91" s="3" t="str">
        <f t="shared" si="20"/>
        <v>boolean</v>
      </c>
      <c r="T91" s="3" t="s">
        <v>261</v>
      </c>
      <c r="U91" s="3" t="str">
        <f t="shared" si="21"/>
        <v>any</v>
      </c>
      <c r="V91" s="3" t="s">
        <v>258</v>
      </c>
      <c r="W91" s="3" t="str">
        <f t="shared" si="22"/>
        <v/>
      </c>
      <c r="X91" s="3" t="str">
        <f t="shared" si="23"/>
        <v/>
      </c>
      <c r="Y91" s="3" t="str">
        <f t="shared" si="24"/>
        <v/>
      </c>
      <c r="Z91" s="3" t="str">
        <f t="shared" si="25"/>
        <v/>
      </c>
      <c r="AA91" s="3" t="str">
        <f t="shared" si="26"/>
        <v/>
      </c>
      <c r="AB91" s="3" t="str">
        <f t="shared" si="27"/>
        <v/>
      </c>
      <c r="AC91" s="3" t="str">
        <f t="shared" si="28"/>
        <v/>
      </c>
      <c r="AD91" s="3" t="str">
        <f t="shared" si="29"/>
        <v/>
      </c>
      <c r="AE91" s="3" t="str">
        <f t="shared" si="30"/>
        <v/>
      </c>
      <c r="AF91" s="3" t="str">
        <f t="shared" si="31"/>
        <v/>
      </c>
      <c r="AG91" s="3" t="str">
        <f t="shared" si="32"/>
        <v/>
      </c>
      <c r="AH91" s="3" t="s">
        <v>262</v>
      </c>
      <c r="AI91" s="3" t="str">
        <f t="shared" si="33"/>
        <v/>
      </c>
      <c r="AJ91" s="3" t="str">
        <f t="shared" si="34"/>
        <v/>
      </c>
      <c r="AK91" s="4" t="str">
        <f t="shared" si="35"/>
        <v>"isparent":{type: "boolean", applies_to: "any"},</v>
      </c>
    </row>
    <row r="92" spans="1:37" x14ac:dyDescent="0.25">
      <c r="A92" s="3" t="s">
        <v>37</v>
      </c>
      <c r="B92" s="3" t="s">
        <v>18</v>
      </c>
      <c r="C92" s="3" t="s">
        <v>3</v>
      </c>
      <c r="D92" s="3" t="s">
        <v>223</v>
      </c>
      <c r="E92" s="3" t="s">
        <v>256</v>
      </c>
      <c r="F92" s="3"/>
      <c r="G92" s="3"/>
      <c r="H92" s="3"/>
      <c r="I92" s="3"/>
      <c r="J92" s="3"/>
      <c r="K92" s="3"/>
      <c r="L92" s="3"/>
      <c r="M92" s="3" t="str">
        <f t="shared" si="18"/>
        <v>"itemnotes",</v>
      </c>
      <c r="N92" s="3"/>
      <c r="O92" s="3" t="s">
        <v>258</v>
      </c>
      <c r="P92" s="3" t="str">
        <f t="shared" si="19"/>
        <v>itemnotes</v>
      </c>
      <c r="Q92" s="3" t="s">
        <v>259</v>
      </c>
      <c r="R92" s="3" t="s">
        <v>260</v>
      </c>
      <c r="S92" s="3" t="str">
        <f t="shared" si="20"/>
        <v>unknown</v>
      </c>
      <c r="T92" s="3" t="s">
        <v>261</v>
      </c>
      <c r="U92" s="3" t="str">
        <f t="shared" si="21"/>
        <v>any</v>
      </c>
      <c r="V92" s="3" t="s">
        <v>258</v>
      </c>
      <c r="W92" s="3" t="str">
        <f t="shared" si="22"/>
        <v/>
      </c>
      <c r="X92" s="3" t="str">
        <f t="shared" si="23"/>
        <v/>
      </c>
      <c r="Y92" s="3" t="str">
        <f t="shared" si="24"/>
        <v/>
      </c>
      <c r="Z92" s="3" t="str">
        <f t="shared" si="25"/>
        <v/>
      </c>
      <c r="AA92" s="3" t="str">
        <f t="shared" si="26"/>
        <v/>
      </c>
      <c r="AB92" s="3" t="str">
        <f t="shared" si="27"/>
        <v/>
      </c>
      <c r="AC92" s="3" t="str">
        <f t="shared" si="28"/>
        <v/>
      </c>
      <c r="AD92" s="3" t="str">
        <f t="shared" si="29"/>
        <v/>
      </c>
      <c r="AE92" s="3" t="str">
        <f t="shared" si="30"/>
        <v/>
      </c>
      <c r="AF92" s="3" t="str">
        <f t="shared" si="31"/>
        <v/>
      </c>
      <c r="AG92" s="3" t="str">
        <f t="shared" si="32"/>
        <v/>
      </c>
      <c r="AH92" s="3" t="s">
        <v>262</v>
      </c>
      <c r="AI92" s="3" t="str">
        <f t="shared" si="33"/>
        <v/>
      </c>
      <c r="AJ92" s="3" t="str">
        <f t="shared" si="34"/>
        <v/>
      </c>
      <c r="AK92" s="4" t="str">
        <f t="shared" si="35"/>
        <v>"itemnotes":{type: "unknown", applies_to: "any"},</v>
      </c>
    </row>
    <row r="93" spans="1:37" x14ac:dyDescent="0.25">
      <c r="A93" s="3" t="s">
        <v>37</v>
      </c>
      <c r="B93" s="3" t="s">
        <v>181</v>
      </c>
      <c r="C93" s="3" t="s">
        <v>3</v>
      </c>
      <c r="D93" s="3" t="s">
        <v>223</v>
      </c>
      <c r="E93" s="3" t="s">
        <v>256</v>
      </c>
      <c r="F93" s="3"/>
      <c r="G93" s="3"/>
      <c r="H93" s="3"/>
      <c r="I93" s="3"/>
      <c r="J93" s="3"/>
      <c r="K93" s="3"/>
      <c r="L93" s="3"/>
      <c r="M93" s="3" t="str">
        <f t="shared" si="18"/>
        <v>"itemswanted",</v>
      </c>
      <c r="N93" s="3"/>
      <c r="O93" s="3" t="s">
        <v>258</v>
      </c>
      <c r="P93" s="3" t="str">
        <f t="shared" si="19"/>
        <v>itemswanted</v>
      </c>
      <c r="Q93" s="3" t="s">
        <v>259</v>
      </c>
      <c r="R93" s="3" t="s">
        <v>260</v>
      </c>
      <c r="S93" s="3" t="str">
        <f t="shared" si="20"/>
        <v>unknown</v>
      </c>
      <c r="T93" s="3" t="s">
        <v>261</v>
      </c>
      <c r="U93" s="3" t="str">
        <f t="shared" si="21"/>
        <v>any</v>
      </c>
      <c r="V93" s="3" t="s">
        <v>258</v>
      </c>
      <c r="W93" s="3" t="str">
        <f t="shared" si="22"/>
        <v/>
      </c>
      <c r="X93" s="3" t="str">
        <f t="shared" si="23"/>
        <v/>
      </c>
      <c r="Y93" s="3" t="str">
        <f t="shared" si="24"/>
        <v/>
      </c>
      <c r="Z93" s="3" t="str">
        <f t="shared" si="25"/>
        <v/>
      </c>
      <c r="AA93" s="3" t="str">
        <f t="shared" si="26"/>
        <v/>
      </c>
      <c r="AB93" s="3" t="str">
        <f t="shared" si="27"/>
        <v/>
      </c>
      <c r="AC93" s="3" t="str">
        <f t="shared" si="28"/>
        <v/>
      </c>
      <c r="AD93" s="3" t="str">
        <f t="shared" si="29"/>
        <v/>
      </c>
      <c r="AE93" s="3" t="str">
        <f t="shared" si="30"/>
        <v/>
      </c>
      <c r="AF93" s="3" t="str">
        <f t="shared" si="31"/>
        <v/>
      </c>
      <c r="AG93" s="3" t="str">
        <f t="shared" si="32"/>
        <v/>
      </c>
      <c r="AH93" s="3" t="s">
        <v>262</v>
      </c>
      <c r="AI93" s="3" t="str">
        <f t="shared" si="33"/>
        <v/>
      </c>
      <c r="AJ93" s="3" t="str">
        <f t="shared" si="34"/>
        <v/>
      </c>
      <c r="AK93" s="4" t="str">
        <f t="shared" si="35"/>
        <v>"itemswanted":{type: "unknown", applies_to: "any"},</v>
      </c>
    </row>
    <row r="94" spans="1:37" x14ac:dyDescent="0.25">
      <c r="A94" s="3" t="s">
        <v>37</v>
      </c>
      <c r="B94" s="3" t="s">
        <v>15</v>
      </c>
      <c r="C94" s="3"/>
      <c r="D94" s="3" t="s">
        <v>223</v>
      </c>
      <c r="E94" s="3" t="s">
        <v>185</v>
      </c>
      <c r="F94" s="3" t="s">
        <v>37</v>
      </c>
      <c r="G94" s="3"/>
      <c r="H94" s="3"/>
      <c r="I94" s="3"/>
      <c r="J94" s="3"/>
      <c r="K94" s="3"/>
      <c r="L94" s="3"/>
      <c r="M94" s="3" t="str">
        <f t="shared" si="18"/>
        <v>"lc",</v>
      </c>
      <c r="N94" s="3"/>
      <c r="O94" s="3" t="s">
        <v>258</v>
      </c>
      <c r="P94" s="3" t="str">
        <f t="shared" si="19"/>
        <v>lc</v>
      </c>
      <c r="Q94" s="3" t="s">
        <v>259</v>
      </c>
      <c r="R94" s="3" t="s">
        <v>260</v>
      </c>
      <c r="S94" s="3" t="str">
        <f t="shared" si="20"/>
        <v>unknown</v>
      </c>
      <c r="T94" s="3" t="s">
        <v>261</v>
      </c>
      <c r="U94" s="3" t="str">
        <f t="shared" si="21"/>
        <v>traits_with_damage_modes</v>
      </c>
      <c r="V94" s="3" t="s">
        <v>258</v>
      </c>
      <c r="W94" s="3" t="str">
        <f t="shared" si="22"/>
        <v xml:space="preserve">, mode: </v>
      </c>
      <c r="X94" s="3" t="str">
        <f t="shared" si="23"/>
        <v>true</v>
      </c>
      <c r="Y94" s="3" t="str">
        <f t="shared" si="24"/>
        <v/>
      </c>
      <c r="Z94" s="3" t="str">
        <f t="shared" si="25"/>
        <v/>
      </c>
      <c r="AA94" s="3" t="str">
        <f t="shared" si="26"/>
        <v/>
      </c>
      <c r="AB94" s="3" t="str">
        <f t="shared" si="27"/>
        <v/>
      </c>
      <c r="AC94" s="3" t="str">
        <f t="shared" si="28"/>
        <v/>
      </c>
      <c r="AD94" s="3" t="str">
        <f t="shared" si="29"/>
        <v/>
      </c>
      <c r="AE94" s="3" t="str">
        <f t="shared" si="30"/>
        <v/>
      </c>
      <c r="AF94" s="3" t="str">
        <f t="shared" si="31"/>
        <v/>
      </c>
      <c r="AG94" s="3" t="str">
        <f t="shared" si="32"/>
        <v/>
      </c>
      <c r="AH94" s="3" t="s">
        <v>262</v>
      </c>
      <c r="AI94" s="3" t="str">
        <f t="shared" si="33"/>
        <v/>
      </c>
      <c r="AJ94" s="3" t="str">
        <f t="shared" si="34"/>
        <v/>
      </c>
      <c r="AK94" s="4" t="str">
        <f t="shared" si="35"/>
        <v>"lc":{type: "unknown", applies_to: "traits_with_damage_modes", mode: true},</v>
      </c>
    </row>
    <row r="95" spans="1:37" x14ac:dyDescent="0.25">
      <c r="A95" s="3" t="s">
        <v>37</v>
      </c>
      <c r="B95" s="3" t="s">
        <v>243</v>
      </c>
      <c r="C95" s="3"/>
      <c r="D95" s="3" t="s">
        <v>199</v>
      </c>
      <c r="E95" s="3" t="s">
        <v>125</v>
      </c>
      <c r="F95" s="3"/>
      <c r="G95" s="3"/>
      <c r="H95" s="3"/>
      <c r="I95" s="3"/>
      <c r="J95" s="3"/>
      <c r="K95" s="3"/>
      <c r="L95" s="3"/>
      <c r="M95" s="3" t="str">
        <f t="shared" si="18"/>
        <v>"level",</v>
      </c>
      <c r="N95" s="3"/>
      <c r="O95" s="3" t="s">
        <v>258</v>
      </c>
      <c r="P95" s="3" t="str">
        <f t="shared" si="19"/>
        <v>level</v>
      </c>
      <c r="Q95" s="3" t="s">
        <v>259</v>
      </c>
      <c r="R95" s="3" t="s">
        <v>260</v>
      </c>
      <c r="S95" s="3" t="str">
        <f t="shared" si="20"/>
        <v>number</v>
      </c>
      <c r="T95" s="3" t="s">
        <v>261</v>
      </c>
      <c r="U95" s="3" t="str">
        <f t="shared" si="21"/>
        <v>modifiers</v>
      </c>
      <c r="V95" s="3" t="s">
        <v>258</v>
      </c>
      <c r="W95" s="3" t="str">
        <f t="shared" si="22"/>
        <v/>
      </c>
      <c r="X95" s="3" t="str">
        <f t="shared" si="23"/>
        <v/>
      </c>
      <c r="Y95" s="3" t="str">
        <f t="shared" si="24"/>
        <v/>
      </c>
      <c r="Z95" s="3" t="str">
        <f t="shared" si="25"/>
        <v/>
      </c>
      <c r="AA95" s="3" t="str">
        <f t="shared" si="26"/>
        <v/>
      </c>
      <c r="AB95" s="3" t="str">
        <f t="shared" si="27"/>
        <v/>
      </c>
      <c r="AC95" s="3" t="str">
        <f t="shared" si="28"/>
        <v/>
      </c>
      <c r="AD95" s="3" t="str">
        <f t="shared" si="29"/>
        <v/>
      </c>
      <c r="AE95" s="3" t="str">
        <f t="shared" si="30"/>
        <v/>
      </c>
      <c r="AF95" s="3" t="str">
        <f t="shared" si="31"/>
        <v/>
      </c>
      <c r="AG95" s="3" t="str">
        <f t="shared" si="32"/>
        <v/>
      </c>
      <c r="AH95" s="3" t="s">
        <v>262</v>
      </c>
      <c r="AI95" s="3" t="str">
        <f t="shared" si="33"/>
        <v/>
      </c>
      <c r="AJ95" s="3" t="str">
        <f t="shared" si="34"/>
        <v/>
      </c>
      <c r="AK95" s="4" t="str">
        <f t="shared" si="35"/>
        <v>"level":{type: "number", applies_to: "modifiers"},</v>
      </c>
    </row>
    <row r="96" spans="1:37" x14ac:dyDescent="0.25">
      <c r="A96" s="3" t="s">
        <v>37</v>
      </c>
      <c r="B96" s="3" t="s">
        <v>78</v>
      </c>
      <c r="C96" s="3"/>
      <c r="D96" s="3" t="s">
        <v>208</v>
      </c>
      <c r="E96" s="3" t="s">
        <v>218</v>
      </c>
      <c r="F96" s="3"/>
      <c r="G96" s="3"/>
      <c r="H96" s="3"/>
      <c r="I96" s="3" t="s">
        <v>37</v>
      </c>
      <c r="J96" s="3"/>
      <c r="K96" s="3" t="s">
        <v>244</v>
      </c>
      <c r="L96" s="3"/>
      <c r="M96" s="3" t="str">
        <f t="shared" si="18"/>
        <v>"levelnames",</v>
      </c>
      <c r="N96" s="3"/>
      <c r="O96" s="3" t="s">
        <v>258</v>
      </c>
      <c r="P96" s="3" t="str">
        <f t="shared" si="19"/>
        <v>levelnames</v>
      </c>
      <c r="Q96" s="3" t="s">
        <v>259</v>
      </c>
      <c r="R96" s="3" t="s">
        <v>260</v>
      </c>
      <c r="S96" s="3" t="str">
        <f t="shared" si="20"/>
        <v>string[]</v>
      </c>
      <c r="T96" s="3" t="s">
        <v>261</v>
      </c>
      <c r="U96" s="3" t="str">
        <f t="shared" si="21"/>
        <v>advantages_perks_disadvantages_quirks_templates_modifiers</v>
      </c>
      <c r="V96" s="3" t="s">
        <v>258</v>
      </c>
      <c r="W96" s="3" t="str">
        <f t="shared" si="22"/>
        <v/>
      </c>
      <c r="X96" s="3" t="str">
        <f t="shared" si="23"/>
        <v/>
      </c>
      <c r="Y96" s="3" t="str">
        <f t="shared" si="24"/>
        <v/>
      </c>
      <c r="Z96" s="3" t="str">
        <f t="shared" si="25"/>
        <v/>
      </c>
      <c r="AA96" s="3" t="str">
        <f t="shared" si="26"/>
        <v/>
      </c>
      <c r="AB96" s="3" t="str">
        <f t="shared" si="27"/>
        <v/>
      </c>
      <c r="AC96" s="3" t="str">
        <f t="shared" si="28"/>
        <v>,lazy:</v>
      </c>
      <c r="AD96" s="3" t="str">
        <f t="shared" si="29"/>
        <v>true</v>
      </c>
      <c r="AE96" s="3" t="str">
        <f t="shared" si="30"/>
        <v/>
      </c>
      <c r="AF96" s="3" t="str">
        <f t="shared" si="31"/>
        <v/>
      </c>
      <c r="AG96" s="3" t="str">
        <f t="shared" si="32"/>
        <v/>
      </c>
      <c r="AH96" s="3" t="s">
        <v>262</v>
      </c>
      <c r="AI96" s="3" t="str">
        <f t="shared" si="33"/>
        <v xml:space="preserve">// </v>
      </c>
      <c r="AJ96" s="3" t="str">
        <f t="shared" si="34"/>
        <v>zero level must be the first AND enclosed by brackets</v>
      </c>
      <c r="AK96" s="4" t="str">
        <f t="shared" si="35"/>
        <v>"levelnames":{type: "string[]", applies_to: "advantages_perks_disadvantages_quirks_templates_modifiers",lazy:true},// zero level must be the first AND enclosed by brackets</v>
      </c>
    </row>
    <row r="97" spans="1:37" x14ac:dyDescent="0.25">
      <c r="A97" s="3" t="s">
        <v>37</v>
      </c>
      <c r="B97" s="3" t="s">
        <v>170</v>
      </c>
      <c r="C97" s="3" t="s">
        <v>10</v>
      </c>
      <c r="D97" s="3" t="s">
        <v>223</v>
      </c>
      <c r="E97" s="3" t="s">
        <v>256</v>
      </c>
      <c r="F97" s="3"/>
      <c r="G97" s="3"/>
      <c r="H97" s="3"/>
      <c r="I97" s="3"/>
      <c r="J97" s="3"/>
      <c r="K97" s="3"/>
      <c r="L97" s="3"/>
      <c r="M97" s="3" t="str">
        <f t="shared" si="18"/>
        <v>"links",</v>
      </c>
      <c r="N97" s="3"/>
      <c r="O97" s="3" t="s">
        <v>258</v>
      </c>
      <c r="P97" s="3" t="str">
        <f t="shared" si="19"/>
        <v>links</v>
      </c>
      <c r="Q97" s="3" t="s">
        <v>259</v>
      </c>
      <c r="R97" s="3" t="s">
        <v>260</v>
      </c>
      <c r="S97" s="3" t="str">
        <f t="shared" si="20"/>
        <v>unknown</v>
      </c>
      <c r="T97" s="3" t="s">
        <v>261</v>
      </c>
      <c r="U97" s="3" t="str">
        <f t="shared" si="21"/>
        <v>any</v>
      </c>
      <c r="V97" s="3" t="s">
        <v>258</v>
      </c>
      <c r="W97" s="3" t="str">
        <f t="shared" si="22"/>
        <v/>
      </c>
      <c r="X97" s="3" t="str">
        <f t="shared" si="23"/>
        <v/>
      </c>
      <c r="Y97" s="3" t="str">
        <f t="shared" si="24"/>
        <v/>
      </c>
      <c r="Z97" s="3" t="str">
        <f t="shared" si="25"/>
        <v/>
      </c>
      <c r="AA97" s="3" t="str">
        <f t="shared" si="26"/>
        <v/>
      </c>
      <c r="AB97" s="3" t="str">
        <f t="shared" si="27"/>
        <v/>
      </c>
      <c r="AC97" s="3" t="str">
        <f t="shared" si="28"/>
        <v/>
      </c>
      <c r="AD97" s="3" t="str">
        <f t="shared" si="29"/>
        <v/>
      </c>
      <c r="AE97" s="3" t="str">
        <f t="shared" si="30"/>
        <v/>
      </c>
      <c r="AF97" s="3" t="str">
        <f t="shared" si="31"/>
        <v/>
      </c>
      <c r="AG97" s="3" t="str">
        <f t="shared" si="32"/>
        <v/>
      </c>
      <c r="AH97" s="3" t="s">
        <v>262</v>
      </c>
      <c r="AI97" s="3" t="str">
        <f t="shared" si="33"/>
        <v/>
      </c>
      <c r="AJ97" s="3" t="str">
        <f t="shared" si="34"/>
        <v/>
      </c>
      <c r="AK97" s="4" t="str">
        <f t="shared" si="35"/>
        <v>"links":{type: "unknown", applies_to: "any"},</v>
      </c>
    </row>
    <row r="98" spans="1:37" x14ac:dyDescent="0.25">
      <c r="A98" s="1"/>
      <c r="B98" s="1" t="s">
        <v>172</v>
      </c>
      <c r="C98" s="1" t="s">
        <v>1</v>
      </c>
      <c r="D98" s="1"/>
      <c r="E98" s="1"/>
      <c r="F98" s="1"/>
      <c r="G98" s="1"/>
      <c r="H98" s="1"/>
      <c r="I98" s="1"/>
      <c r="J98" s="1"/>
      <c r="K98" s="1"/>
      <c r="L98" s="1"/>
      <c r="M98" s="3" t="str">
        <f t="shared" si="18"/>
        <v/>
      </c>
      <c r="N98" s="3"/>
      <c r="O98" s="3" t="s">
        <v>258</v>
      </c>
      <c r="P98" s="3" t="str">
        <f t="shared" si="19"/>
        <v/>
      </c>
      <c r="Q98" s="3" t="s">
        <v>259</v>
      </c>
      <c r="R98" s="3" t="s">
        <v>260</v>
      </c>
      <c r="S98" s="3" t="str">
        <f t="shared" si="20"/>
        <v>unknown</v>
      </c>
      <c r="T98" s="3" t="s">
        <v>261</v>
      </c>
      <c r="U98" s="3">
        <f t="shared" si="21"/>
        <v>0</v>
      </c>
      <c r="V98" s="3" t="s">
        <v>258</v>
      </c>
      <c r="W98" s="3" t="str">
        <f t="shared" si="22"/>
        <v/>
      </c>
      <c r="X98" s="3" t="str">
        <f t="shared" si="23"/>
        <v/>
      </c>
      <c r="Y98" s="3" t="str">
        <f t="shared" si="24"/>
        <v/>
      </c>
      <c r="Z98" s="3" t="str">
        <f t="shared" si="25"/>
        <v/>
      </c>
      <c r="AA98" s="3" t="str">
        <f t="shared" si="26"/>
        <v/>
      </c>
      <c r="AB98" s="3" t="str">
        <f t="shared" si="27"/>
        <v/>
      </c>
      <c r="AC98" s="3" t="str">
        <f t="shared" si="28"/>
        <v/>
      </c>
      <c r="AD98" s="3" t="str">
        <f t="shared" si="29"/>
        <v/>
      </c>
      <c r="AE98" s="3" t="str">
        <f t="shared" si="30"/>
        <v/>
      </c>
      <c r="AF98" s="3" t="str">
        <f t="shared" si="31"/>
        <v/>
      </c>
      <c r="AG98" s="3" t="str">
        <f t="shared" si="32"/>
        <v/>
      </c>
      <c r="AH98" s="3" t="s">
        <v>262</v>
      </c>
      <c r="AI98" s="3" t="str">
        <f t="shared" si="33"/>
        <v/>
      </c>
      <c r="AJ98" s="3" t="str">
        <f t="shared" si="34"/>
        <v/>
      </c>
      <c r="AK98" s="4" t="str">
        <f t="shared" si="35"/>
        <v/>
      </c>
    </row>
    <row r="99" spans="1:37" x14ac:dyDescent="0.25">
      <c r="A99" s="3" t="s">
        <v>37</v>
      </c>
      <c r="B99" s="3" t="s">
        <v>43</v>
      </c>
      <c r="C99" s="3" t="s">
        <v>3</v>
      </c>
      <c r="D99" s="3" t="s">
        <v>223</v>
      </c>
      <c r="E99" s="3" t="s">
        <v>256</v>
      </c>
      <c r="F99" s="3"/>
      <c r="G99" s="3"/>
      <c r="H99" s="3"/>
      <c r="I99" s="3"/>
      <c r="J99" s="3"/>
      <c r="K99" s="3"/>
      <c r="L99" s="3"/>
      <c r="M99" s="3" t="str">
        <f t="shared" si="18"/>
        <v>"location",</v>
      </c>
      <c r="N99" s="3"/>
      <c r="O99" s="3" t="s">
        <v>258</v>
      </c>
      <c r="P99" s="3" t="str">
        <f t="shared" si="19"/>
        <v>location</v>
      </c>
      <c r="Q99" s="3" t="s">
        <v>259</v>
      </c>
      <c r="R99" s="3" t="s">
        <v>260</v>
      </c>
      <c r="S99" s="3" t="str">
        <f t="shared" si="20"/>
        <v>unknown</v>
      </c>
      <c r="T99" s="3" t="s">
        <v>261</v>
      </c>
      <c r="U99" s="3" t="str">
        <f t="shared" si="21"/>
        <v>any</v>
      </c>
      <c r="V99" s="3" t="s">
        <v>258</v>
      </c>
      <c r="W99" s="3" t="str">
        <f t="shared" si="22"/>
        <v/>
      </c>
      <c r="X99" s="3" t="str">
        <f t="shared" si="23"/>
        <v/>
      </c>
      <c r="Y99" s="3" t="str">
        <f t="shared" si="24"/>
        <v/>
      </c>
      <c r="Z99" s="3" t="str">
        <f t="shared" si="25"/>
        <v/>
      </c>
      <c r="AA99" s="3" t="str">
        <f t="shared" si="26"/>
        <v/>
      </c>
      <c r="AB99" s="3" t="str">
        <f t="shared" si="27"/>
        <v/>
      </c>
      <c r="AC99" s="3" t="str">
        <f t="shared" si="28"/>
        <v/>
      </c>
      <c r="AD99" s="3" t="str">
        <f t="shared" si="29"/>
        <v/>
      </c>
      <c r="AE99" s="3" t="str">
        <f t="shared" si="30"/>
        <v/>
      </c>
      <c r="AF99" s="3" t="str">
        <f t="shared" si="31"/>
        <v/>
      </c>
      <c r="AG99" s="3" t="str">
        <f t="shared" si="32"/>
        <v/>
      </c>
      <c r="AH99" s="3" t="s">
        <v>262</v>
      </c>
      <c r="AI99" s="3" t="str">
        <f t="shared" si="33"/>
        <v/>
      </c>
      <c r="AJ99" s="3" t="str">
        <f t="shared" si="34"/>
        <v/>
      </c>
      <c r="AK99" s="4" t="str">
        <f t="shared" si="35"/>
        <v>"location":{type: "unknown", applies_to: "any"},</v>
      </c>
    </row>
    <row r="100" spans="1:37" x14ac:dyDescent="0.25">
      <c r="A100" s="3" t="s">
        <v>37</v>
      </c>
      <c r="B100" s="3" t="s">
        <v>51</v>
      </c>
      <c r="C100" s="3"/>
      <c r="D100" s="3" t="s">
        <v>10</v>
      </c>
      <c r="E100" s="3" t="s">
        <v>198</v>
      </c>
      <c r="F100" s="3"/>
      <c r="G100" s="3"/>
      <c r="H100" s="3" t="s">
        <v>37</v>
      </c>
      <c r="I100" s="3"/>
      <c r="J100" s="3"/>
      <c r="K100" s="3"/>
      <c r="L100" s="3"/>
      <c r="M100" s="3" t="str">
        <f t="shared" si="18"/>
        <v>"locks",</v>
      </c>
      <c r="N100" s="3"/>
      <c r="O100" s="3" t="s">
        <v>258</v>
      </c>
      <c r="P100" s="3" t="str">
        <f t="shared" si="19"/>
        <v>locks</v>
      </c>
      <c r="Q100" s="3" t="s">
        <v>259</v>
      </c>
      <c r="R100" s="3" t="s">
        <v>260</v>
      </c>
      <c r="S100" s="3" t="str">
        <f t="shared" si="20"/>
        <v>boolean</v>
      </c>
      <c r="T100" s="3" t="s">
        <v>261</v>
      </c>
      <c r="U100" s="3" t="str">
        <f t="shared" si="21"/>
        <v>templates</v>
      </c>
      <c r="V100" s="3" t="s">
        <v>258</v>
      </c>
      <c r="W100" s="3" t="str">
        <f t="shared" si="22"/>
        <v/>
      </c>
      <c r="X100" s="3" t="str">
        <f t="shared" si="23"/>
        <v/>
      </c>
      <c r="Y100" s="3" t="str">
        <f t="shared" si="24"/>
        <v/>
      </c>
      <c r="Z100" s="3" t="str">
        <f t="shared" si="25"/>
        <v/>
      </c>
      <c r="AA100" s="3" t="str">
        <f t="shared" si="26"/>
        <v>,flag:</v>
      </c>
      <c r="AB100" s="3" t="str">
        <f t="shared" si="27"/>
        <v>true</v>
      </c>
      <c r="AC100" s="3" t="str">
        <f t="shared" si="28"/>
        <v/>
      </c>
      <c r="AD100" s="3" t="str">
        <f t="shared" si="29"/>
        <v/>
      </c>
      <c r="AE100" s="3" t="str">
        <f t="shared" si="30"/>
        <v/>
      </c>
      <c r="AF100" s="3" t="str">
        <f t="shared" si="31"/>
        <v/>
      </c>
      <c r="AG100" s="3" t="str">
        <f t="shared" si="32"/>
        <v/>
      </c>
      <c r="AH100" s="3" t="s">
        <v>262</v>
      </c>
      <c r="AI100" s="3" t="str">
        <f t="shared" si="33"/>
        <v/>
      </c>
      <c r="AJ100" s="3" t="str">
        <f t="shared" si="34"/>
        <v/>
      </c>
      <c r="AK100" s="4" t="str">
        <f t="shared" si="35"/>
        <v>"locks":{type: "boolean", applies_to: "templates",flag:true},</v>
      </c>
    </row>
    <row r="101" spans="1:37" x14ac:dyDescent="0.25">
      <c r="A101" s="3" t="s">
        <v>37</v>
      </c>
      <c r="B101" s="3" t="s">
        <v>154</v>
      </c>
      <c r="C101" s="3"/>
      <c r="D101" s="3" t="s">
        <v>10</v>
      </c>
      <c r="E101" s="3" t="s">
        <v>198</v>
      </c>
      <c r="F101" s="3"/>
      <c r="G101" s="3"/>
      <c r="H101" s="3" t="s">
        <v>37</v>
      </c>
      <c r="I101" s="3"/>
      <c r="J101" s="3"/>
      <c r="K101" s="3"/>
      <c r="L101" s="3"/>
      <c r="M101" s="3" t="str">
        <f t="shared" si="18"/>
        <v>"lockstep",</v>
      </c>
      <c r="N101" s="3"/>
      <c r="O101" s="3" t="s">
        <v>258</v>
      </c>
      <c r="P101" s="3" t="str">
        <f t="shared" si="19"/>
        <v>lockstep</v>
      </c>
      <c r="Q101" s="3" t="s">
        <v>259</v>
      </c>
      <c r="R101" s="3" t="s">
        <v>260</v>
      </c>
      <c r="S101" s="3" t="str">
        <f t="shared" si="20"/>
        <v>boolean</v>
      </c>
      <c r="T101" s="3" t="s">
        <v>261</v>
      </c>
      <c r="U101" s="3" t="str">
        <f t="shared" si="21"/>
        <v>templates</v>
      </c>
      <c r="V101" s="3" t="s">
        <v>258</v>
      </c>
      <c r="W101" s="3" t="str">
        <f t="shared" si="22"/>
        <v/>
      </c>
      <c r="X101" s="3" t="str">
        <f t="shared" si="23"/>
        <v/>
      </c>
      <c r="Y101" s="3" t="str">
        <f t="shared" si="24"/>
        <v/>
      </c>
      <c r="Z101" s="3" t="str">
        <f t="shared" si="25"/>
        <v/>
      </c>
      <c r="AA101" s="3" t="str">
        <f t="shared" si="26"/>
        <v>,flag:</v>
      </c>
      <c r="AB101" s="3" t="str">
        <f t="shared" si="27"/>
        <v>true</v>
      </c>
      <c r="AC101" s="3" t="str">
        <f t="shared" si="28"/>
        <v/>
      </c>
      <c r="AD101" s="3" t="str">
        <f t="shared" si="29"/>
        <v/>
      </c>
      <c r="AE101" s="3" t="str">
        <f t="shared" si="30"/>
        <v/>
      </c>
      <c r="AF101" s="3" t="str">
        <f t="shared" si="31"/>
        <v/>
      </c>
      <c r="AG101" s="3" t="str">
        <f t="shared" si="32"/>
        <v/>
      </c>
      <c r="AH101" s="3" t="s">
        <v>262</v>
      </c>
      <c r="AI101" s="3" t="str">
        <f t="shared" si="33"/>
        <v/>
      </c>
      <c r="AJ101" s="3" t="str">
        <f t="shared" si="34"/>
        <v/>
      </c>
      <c r="AK101" s="4" t="str">
        <f t="shared" si="35"/>
        <v>"lockstep":{type: "boolean", applies_to: "templates",flag:true},</v>
      </c>
    </row>
    <row r="102" spans="1:37" x14ac:dyDescent="0.25">
      <c r="A102" s="3" t="s">
        <v>37</v>
      </c>
      <c r="B102" s="3" t="s">
        <v>82</v>
      </c>
      <c r="C102" s="3" t="s">
        <v>1</v>
      </c>
      <c r="D102" s="3" t="s">
        <v>223</v>
      </c>
      <c r="E102" s="3" t="s">
        <v>256</v>
      </c>
      <c r="F102" s="3"/>
      <c r="G102" s="3"/>
      <c r="H102" s="3"/>
      <c r="I102" s="3"/>
      <c r="J102" s="3"/>
      <c r="K102" s="3"/>
      <c r="L102" s="3"/>
      <c r="M102" s="3" t="str">
        <f t="shared" si="18"/>
        <v>"magery",</v>
      </c>
      <c r="N102" s="3"/>
      <c r="O102" s="3" t="s">
        <v>258</v>
      </c>
      <c r="P102" s="3" t="str">
        <f t="shared" si="19"/>
        <v>magery</v>
      </c>
      <c r="Q102" s="3" t="s">
        <v>259</v>
      </c>
      <c r="R102" s="3" t="s">
        <v>260</v>
      </c>
      <c r="S102" s="3" t="str">
        <f t="shared" si="20"/>
        <v>unknown</v>
      </c>
      <c r="T102" s="3" t="s">
        <v>261</v>
      </c>
      <c r="U102" s="3" t="str">
        <f t="shared" si="21"/>
        <v>any</v>
      </c>
      <c r="V102" s="3" t="s">
        <v>258</v>
      </c>
      <c r="W102" s="3" t="str">
        <f t="shared" si="22"/>
        <v/>
      </c>
      <c r="X102" s="3" t="str">
        <f t="shared" si="23"/>
        <v/>
      </c>
      <c r="Y102" s="3" t="str">
        <f t="shared" si="24"/>
        <v/>
      </c>
      <c r="Z102" s="3" t="str">
        <f t="shared" si="25"/>
        <v/>
      </c>
      <c r="AA102" s="3" t="str">
        <f t="shared" si="26"/>
        <v/>
      </c>
      <c r="AB102" s="3" t="str">
        <f t="shared" si="27"/>
        <v/>
      </c>
      <c r="AC102" s="3" t="str">
        <f t="shared" si="28"/>
        <v/>
      </c>
      <c r="AD102" s="3" t="str">
        <f t="shared" si="29"/>
        <v/>
      </c>
      <c r="AE102" s="3" t="str">
        <f t="shared" si="30"/>
        <v/>
      </c>
      <c r="AF102" s="3" t="str">
        <f t="shared" si="31"/>
        <v/>
      </c>
      <c r="AG102" s="3" t="str">
        <f t="shared" si="32"/>
        <v/>
      </c>
      <c r="AH102" s="3" t="s">
        <v>262</v>
      </c>
      <c r="AI102" s="3" t="str">
        <f t="shared" si="33"/>
        <v/>
      </c>
      <c r="AJ102" s="3" t="str">
        <f t="shared" si="34"/>
        <v/>
      </c>
      <c r="AK102" s="4" t="str">
        <f t="shared" si="35"/>
        <v>"magery":{type: "unknown", applies_to: "any"},</v>
      </c>
    </row>
    <row r="103" spans="1:37" x14ac:dyDescent="0.25">
      <c r="A103" s="3" t="s">
        <v>37</v>
      </c>
      <c r="B103" s="3" t="s">
        <v>12</v>
      </c>
      <c r="C103" s="3"/>
      <c r="D103" s="3" t="s">
        <v>199</v>
      </c>
      <c r="E103" s="3" t="s">
        <v>204</v>
      </c>
      <c r="F103" s="3"/>
      <c r="G103" s="3"/>
      <c r="H103" s="3"/>
      <c r="I103" s="3"/>
      <c r="J103" s="3"/>
      <c r="K103" s="3"/>
      <c r="L103" s="3"/>
      <c r="M103" s="3" t="str">
        <f t="shared" si="18"/>
        <v>"mainwin",</v>
      </c>
      <c r="N103" s="3"/>
      <c r="O103" s="3" t="s">
        <v>258</v>
      </c>
      <c r="P103" s="3" t="str">
        <f t="shared" si="19"/>
        <v>mainwin</v>
      </c>
      <c r="Q103" s="3" t="s">
        <v>259</v>
      </c>
      <c r="R103" s="3" t="s">
        <v>260</v>
      </c>
      <c r="S103" s="3" t="str">
        <f t="shared" si="20"/>
        <v>number</v>
      </c>
      <c r="T103" s="3" t="s">
        <v>261</v>
      </c>
      <c r="U103" s="3" t="str">
        <f t="shared" si="21"/>
        <v>attributes</v>
      </c>
      <c r="V103" s="3" t="s">
        <v>258</v>
      </c>
      <c r="W103" s="3" t="str">
        <f t="shared" si="22"/>
        <v/>
      </c>
      <c r="X103" s="3" t="str">
        <f t="shared" si="23"/>
        <v/>
      </c>
      <c r="Y103" s="3" t="str">
        <f t="shared" si="24"/>
        <v/>
      </c>
      <c r="Z103" s="3" t="str">
        <f t="shared" si="25"/>
        <v/>
      </c>
      <c r="AA103" s="3" t="str">
        <f t="shared" si="26"/>
        <v/>
      </c>
      <c r="AB103" s="3" t="str">
        <f t="shared" si="27"/>
        <v/>
      </c>
      <c r="AC103" s="3" t="str">
        <f t="shared" si="28"/>
        <v/>
      </c>
      <c r="AD103" s="3" t="str">
        <f t="shared" si="29"/>
        <v/>
      </c>
      <c r="AE103" s="3" t="str">
        <f t="shared" si="30"/>
        <v/>
      </c>
      <c r="AF103" s="3" t="str">
        <f t="shared" si="31"/>
        <v/>
      </c>
      <c r="AG103" s="3" t="str">
        <f t="shared" si="32"/>
        <v/>
      </c>
      <c r="AH103" s="3" t="s">
        <v>262</v>
      </c>
      <c r="AI103" s="3" t="str">
        <f t="shared" si="33"/>
        <v/>
      </c>
      <c r="AJ103" s="3" t="str">
        <f t="shared" si="34"/>
        <v/>
      </c>
      <c r="AK103" s="4" t="str">
        <f t="shared" si="35"/>
        <v>"mainwin":{type: "number", applies_to: "attributes"},</v>
      </c>
    </row>
    <row r="104" spans="1:37" x14ac:dyDescent="0.25">
      <c r="A104" s="3" t="s">
        <v>37</v>
      </c>
      <c r="B104" s="3" t="s">
        <v>117</v>
      </c>
      <c r="C104" s="3" t="s">
        <v>1</v>
      </c>
      <c r="D104" s="3" t="s">
        <v>223</v>
      </c>
      <c r="E104" s="3" t="s">
        <v>256</v>
      </c>
      <c r="F104" s="3"/>
      <c r="G104" s="3"/>
      <c r="H104" s="3"/>
      <c r="I104" s="3"/>
      <c r="J104" s="3"/>
      <c r="K104" s="3" t="s">
        <v>283</v>
      </c>
      <c r="L104" s="3"/>
      <c r="M104" s="3" t="str">
        <f t="shared" si="18"/>
        <v>"malf",</v>
      </c>
      <c r="N104" s="3"/>
      <c r="O104" s="3" t="s">
        <v>258</v>
      </c>
      <c r="P104" s="3" t="str">
        <f t="shared" si="19"/>
        <v>malf</v>
      </c>
      <c r="Q104" s="3" t="s">
        <v>259</v>
      </c>
      <c r="R104" s="3" t="s">
        <v>260</v>
      </c>
      <c r="S104" s="3" t="str">
        <f t="shared" si="20"/>
        <v>unknown</v>
      </c>
      <c r="T104" s="3" t="s">
        <v>261</v>
      </c>
      <c r="U104" s="3" t="str">
        <f t="shared" si="21"/>
        <v>any</v>
      </c>
      <c r="V104" s="3" t="s">
        <v>258</v>
      </c>
      <c r="W104" s="3" t="str">
        <f t="shared" si="22"/>
        <v/>
      </c>
      <c r="X104" s="3" t="str">
        <f t="shared" si="23"/>
        <v/>
      </c>
      <c r="Y104" s="3" t="str">
        <f t="shared" si="24"/>
        <v/>
      </c>
      <c r="Z104" s="3" t="str">
        <f t="shared" si="25"/>
        <v/>
      </c>
      <c r="AA104" s="3" t="str">
        <f t="shared" si="26"/>
        <v/>
      </c>
      <c r="AB104" s="3" t="str">
        <f t="shared" si="27"/>
        <v/>
      </c>
      <c r="AC104" s="3" t="str">
        <f t="shared" si="28"/>
        <v/>
      </c>
      <c r="AD104" s="3" t="str">
        <f t="shared" si="29"/>
        <v/>
      </c>
      <c r="AE104" s="3" t="str">
        <f t="shared" si="30"/>
        <v/>
      </c>
      <c r="AF104" s="3" t="str">
        <f t="shared" si="31"/>
        <v/>
      </c>
      <c r="AG104" s="3" t="str">
        <f t="shared" si="32"/>
        <v/>
      </c>
      <c r="AH104" s="3" t="s">
        <v>262</v>
      </c>
      <c r="AI104" s="3" t="str">
        <f t="shared" si="33"/>
        <v xml:space="preserve">// </v>
      </c>
      <c r="AJ104" s="3" t="str">
        <f t="shared" si="34"/>
        <v>check malfunction rules</v>
      </c>
      <c r="AK104" s="4" t="str">
        <f t="shared" si="35"/>
        <v>"malf":{type: "unknown", applies_to: "any"},// check malfunction rules</v>
      </c>
    </row>
    <row r="105" spans="1:37" x14ac:dyDescent="0.25">
      <c r="A105" s="3" t="s">
        <v>37</v>
      </c>
      <c r="B105" s="3" t="s">
        <v>245</v>
      </c>
      <c r="C105" s="3"/>
      <c r="D105" s="3" t="s">
        <v>223</v>
      </c>
      <c r="E105" s="3" t="s">
        <v>185</v>
      </c>
      <c r="F105" s="3"/>
      <c r="G105" s="3"/>
      <c r="H105" s="3"/>
      <c r="I105" s="3"/>
      <c r="J105" s="3"/>
      <c r="K105" s="3"/>
      <c r="L105" s="3"/>
      <c r="M105" s="3" t="str">
        <f t="shared" si="18"/>
        <v>"maxdam",</v>
      </c>
      <c r="N105" s="3"/>
      <c r="O105" s="3" t="s">
        <v>258</v>
      </c>
      <c r="P105" s="3" t="str">
        <f t="shared" si="19"/>
        <v>maxdam</v>
      </c>
      <c r="Q105" s="3" t="s">
        <v>259</v>
      </c>
      <c r="R105" s="3" t="s">
        <v>260</v>
      </c>
      <c r="S105" s="3" t="str">
        <f t="shared" si="20"/>
        <v>unknown</v>
      </c>
      <c r="T105" s="3" t="s">
        <v>261</v>
      </c>
      <c r="U105" s="3" t="str">
        <f t="shared" si="21"/>
        <v>traits_with_damage_modes</v>
      </c>
      <c r="V105" s="3" t="s">
        <v>258</v>
      </c>
      <c r="W105" s="3" t="str">
        <f t="shared" si="22"/>
        <v/>
      </c>
      <c r="X105" s="3" t="str">
        <f t="shared" si="23"/>
        <v/>
      </c>
      <c r="Y105" s="3" t="str">
        <f t="shared" si="24"/>
        <v/>
      </c>
      <c r="Z105" s="3" t="str">
        <f t="shared" si="25"/>
        <v/>
      </c>
      <c r="AA105" s="3" t="str">
        <f t="shared" si="26"/>
        <v/>
      </c>
      <c r="AB105" s="3" t="str">
        <f t="shared" si="27"/>
        <v/>
      </c>
      <c r="AC105" s="3" t="str">
        <f t="shared" si="28"/>
        <v/>
      </c>
      <c r="AD105" s="3" t="str">
        <f t="shared" si="29"/>
        <v/>
      </c>
      <c r="AE105" s="3" t="str">
        <f t="shared" si="30"/>
        <v/>
      </c>
      <c r="AF105" s="3" t="str">
        <f t="shared" si="31"/>
        <v/>
      </c>
      <c r="AG105" s="3" t="str">
        <f t="shared" si="32"/>
        <v/>
      </c>
      <c r="AH105" s="3" t="s">
        <v>262</v>
      </c>
      <c r="AI105" s="3" t="str">
        <f t="shared" si="33"/>
        <v/>
      </c>
      <c r="AJ105" s="3" t="str">
        <f t="shared" si="34"/>
        <v/>
      </c>
      <c r="AK105" s="4" t="str">
        <f t="shared" si="35"/>
        <v>"maxdam":{type: "unknown", applies_to: "traits_with_damage_modes"},</v>
      </c>
    </row>
    <row r="106" spans="1:37" x14ac:dyDescent="0.25">
      <c r="A106" s="3" t="s">
        <v>37</v>
      </c>
      <c r="B106" s="3" t="s">
        <v>100</v>
      </c>
      <c r="C106" s="3"/>
      <c r="D106" s="3" t="s">
        <v>223</v>
      </c>
      <c r="E106" s="3" t="s">
        <v>204</v>
      </c>
      <c r="F106" s="3"/>
      <c r="G106" s="3" t="s">
        <v>37</v>
      </c>
      <c r="H106" s="3"/>
      <c r="I106" s="3"/>
      <c r="J106" s="3"/>
      <c r="K106" s="3"/>
      <c r="L106" s="3"/>
      <c r="M106" s="3" t="str">
        <f t="shared" si="18"/>
        <v>"maxscore",</v>
      </c>
      <c r="N106" s="3"/>
      <c r="O106" s="3" t="s">
        <v>258</v>
      </c>
      <c r="P106" s="3" t="str">
        <f t="shared" si="19"/>
        <v>maxscore</v>
      </c>
      <c r="Q106" s="3" t="s">
        <v>259</v>
      </c>
      <c r="R106" s="3" t="s">
        <v>260</v>
      </c>
      <c r="S106" s="3" t="str">
        <f t="shared" si="20"/>
        <v>unknown</v>
      </c>
      <c r="T106" s="3" t="s">
        <v>261</v>
      </c>
      <c r="U106" s="3" t="str">
        <f t="shared" si="21"/>
        <v>attributes</v>
      </c>
      <c r="V106" s="3" t="s">
        <v>258</v>
      </c>
      <c r="W106" s="3" t="str">
        <f t="shared" si="22"/>
        <v/>
      </c>
      <c r="X106" s="3" t="str">
        <f t="shared" si="23"/>
        <v/>
      </c>
      <c r="Y106" s="3" t="str">
        <f t="shared" si="24"/>
        <v>,math:</v>
      </c>
      <c r="Z106" s="3" t="str">
        <f t="shared" si="25"/>
        <v>true</v>
      </c>
      <c r="AA106" s="3" t="str">
        <f t="shared" si="26"/>
        <v/>
      </c>
      <c r="AB106" s="3" t="str">
        <f t="shared" si="27"/>
        <v/>
      </c>
      <c r="AC106" s="3" t="str">
        <f t="shared" si="28"/>
        <v/>
      </c>
      <c r="AD106" s="3" t="str">
        <f t="shared" si="29"/>
        <v/>
      </c>
      <c r="AE106" s="3" t="str">
        <f t="shared" si="30"/>
        <v/>
      </c>
      <c r="AF106" s="3" t="str">
        <f t="shared" si="31"/>
        <v/>
      </c>
      <c r="AG106" s="3" t="str">
        <f t="shared" si="32"/>
        <v/>
      </c>
      <c r="AH106" s="3" t="s">
        <v>262</v>
      </c>
      <c r="AI106" s="3" t="str">
        <f t="shared" si="33"/>
        <v/>
      </c>
      <c r="AJ106" s="3" t="str">
        <f t="shared" si="34"/>
        <v/>
      </c>
      <c r="AK106" s="4" t="str">
        <f t="shared" si="35"/>
        <v>"maxscore":{type: "unknown", applies_to: "attributes",math:true},</v>
      </c>
    </row>
    <row r="107" spans="1:37" x14ac:dyDescent="0.25">
      <c r="A107" s="1"/>
      <c r="B107" s="1" t="s">
        <v>58</v>
      </c>
      <c r="C107" s="1" t="s">
        <v>1</v>
      </c>
      <c r="D107" s="1"/>
      <c r="E107" s="1"/>
      <c r="F107" s="1"/>
      <c r="G107" s="1"/>
      <c r="H107" s="1"/>
      <c r="I107" s="1"/>
      <c r="J107" s="1"/>
      <c r="K107" s="1"/>
      <c r="L107" s="1"/>
      <c r="M107" s="3" t="str">
        <f t="shared" si="18"/>
        <v/>
      </c>
      <c r="N107" s="3"/>
      <c r="O107" s="3" t="s">
        <v>258</v>
      </c>
      <c r="P107" s="3" t="str">
        <f t="shared" si="19"/>
        <v/>
      </c>
      <c r="Q107" s="3" t="s">
        <v>259</v>
      </c>
      <c r="R107" s="3" t="s">
        <v>260</v>
      </c>
      <c r="S107" s="3" t="str">
        <f t="shared" si="20"/>
        <v>unknown</v>
      </c>
      <c r="T107" s="3" t="s">
        <v>261</v>
      </c>
      <c r="U107" s="3">
        <f t="shared" si="21"/>
        <v>0</v>
      </c>
      <c r="V107" s="3" t="s">
        <v>258</v>
      </c>
      <c r="W107" s="3" t="str">
        <f t="shared" si="22"/>
        <v/>
      </c>
      <c r="X107" s="3" t="str">
        <f t="shared" si="23"/>
        <v/>
      </c>
      <c r="Y107" s="3" t="str">
        <f t="shared" si="24"/>
        <v/>
      </c>
      <c r="Z107" s="3" t="str">
        <f t="shared" si="25"/>
        <v/>
      </c>
      <c r="AA107" s="3" t="str">
        <f t="shared" si="26"/>
        <v/>
      </c>
      <c r="AB107" s="3" t="str">
        <f t="shared" si="27"/>
        <v/>
      </c>
      <c r="AC107" s="3" t="str">
        <f t="shared" si="28"/>
        <v/>
      </c>
      <c r="AD107" s="3" t="str">
        <f t="shared" si="29"/>
        <v/>
      </c>
      <c r="AE107" s="3" t="str">
        <f t="shared" si="30"/>
        <v/>
      </c>
      <c r="AF107" s="3" t="str">
        <f t="shared" si="31"/>
        <v/>
      </c>
      <c r="AG107" s="3" t="str">
        <f t="shared" si="32"/>
        <v/>
      </c>
      <c r="AH107" s="3" t="s">
        <v>262</v>
      </c>
      <c r="AI107" s="3" t="str">
        <f t="shared" si="33"/>
        <v/>
      </c>
      <c r="AJ107" s="3" t="str">
        <f t="shared" si="34"/>
        <v/>
      </c>
      <c r="AK107" s="4" t="str">
        <f t="shared" si="35"/>
        <v/>
      </c>
    </row>
    <row r="108" spans="1:37" x14ac:dyDescent="0.25">
      <c r="A108" s="3" t="s">
        <v>37</v>
      </c>
      <c r="B108" s="3" t="s">
        <v>246</v>
      </c>
      <c r="C108" s="3"/>
      <c r="D108" s="3" t="s">
        <v>223</v>
      </c>
      <c r="E108" s="3" t="s">
        <v>142</v>
      </c>
      <c r="F108" s="3"/>
      <c r="G108" s="3"/>
      <c r="H108" s="3"/>
      <c r="I108" s="3"/>
      <c r="J108" s="3"/>
      <c r="K108" s="3" t="s">
        <v>247</v>
      </c>
      <c r="L108" s="3"/>
      <c r="M108" s="3" t="str">
        <f t="shared" si="18"/>
        <v>"mergetags",</v>
      </c>
      <c r="N108" s="3"/>
      <c r="O108" s="3" t="s">
        <v>258</v>
      </c>
      <c r="P108" s="3" t="str">
        <f t="shared" si="19"/>
        <v>mergetags</v>
      </c>
      <c r="Q108" s="3" t="s">
        <v>259</v>
      </c>
      <c r="R108" s="3" t="s">
        <v>260</v>
      </c>
      <c r="S108" s="3" t="str">
        <f t="shared" si="20"/>
        <v>unknown</v>
      </c>
      <c r="T108" s="3" t="s">
        <v>261</v>
      </c>
      <c r="U108" s="3" t="str">
        <f t="shared" si="21"/>
        <v>traits</v>
      </c>
      <c r="V108" s="3" t="s">
        <v>258</v>
      </c>
      <c r="W108" s="3" t="str">
        <f t="shared" si="22"/>
        <v/>
      </c>
      <c r="X108" s="3" t="str">
        <f t="shared" si="23"/>
        <v/>
      </c>
      <c r="Y108" s="3" t="str">
        <f t="shared" si="24"/>
        <v/>
      </c>
      <c r="Z108" s="3" t="str">
        <f t="shared" si="25"/>
        <v/>
      </c>
      <c r="AA108" s="3" t="str">
        <f t="shared" si="26"/>
        <v/>
      </c>
      <c r="AB108" s="3" t="str">
        <f t="shared" si="27"/>
        <v/>
      </c>
      <c r="AC108" s="3" t="str">
        <f t="shared" si="28"/>
        <v/>
      </c>
      <c r="AD108" s="3" t="str">
        <f t="shared" si="29"/>
        <v/>
      </c>
      <c r="AE108" s="3" t="str">
        <f t="shared" si="30"/>
        <v/>
      </c>
      <c r="AF108" s="3" t="str">
        <f t="shared" si="31"/>
        <v/>
      </c>
      <c r="AG108" s="3" t="str">
        <f t="shared" si="32"/>
        <v/>
      </c>
      <c r="AH108" s="3" t="s">
        <v>262</v>
      </c>
      <c r="AI108" s="3" t="str">
        <f t="shared" si="33"/>
        <v xml:space="preserve">// </v>
      </c>
      <c r="AJ108" s="3" t="str">
        <f t="shared" si="34"/>
        <v>insert tags to existing trait</v>
      </c>
      <c r="AK108" s="4" t="str">
        <f t="shared" si="35"/>
        <v>"mergetags":{type: "unknown", applies_to: "traits"},// insert tags to existing trait</v>
      </c>
    </row>
    <row r="109" spans="1:37" x14ac:dyDescent="0.25">
      <c r="A109" s="3" t="s">
        <v>37</v>
      </c>
      <c r="B109" s="3" t="s">
        <v>101</v>
      </c>
      <c r="C109" s="3"/>
      <c r="D109" s="3" t="s">
        <v>223</v>
      </c>
      <c r="E109" s="3" t="s">
        <v>204</v>
      </c>
      <c r="F109" s="3"/>
      <c r="G109" s="3" t="s">
        <v>37</v>
      </c>
      <c r="H109" s="3"/>
      <c r="I109" s="3"/>
      <c r="J109" s="3"/>
      <c r="K109" s="3"/>
      <c r="L109" s="3"/>
      <c r="M109" s="3" t="str">
        <f t="shared" si="18"/>
        <v>"minscore",</v>
      </c>
      <c r="N109" s="3"/>
      <c r="O109" s="3" t="s">
        <v>258</v>
      </c>
      <c r="P109" s="3" t="str">
        <f t="shared" si="19"/>
        <v>minscore</v>
      </c>
      <c r="Q109" s="3" t="s">
        <v>259</v>
      </c>
      <c r="R109" s="3" t="s">
        <v>260</v>
      </c>
      <c r="S109" s="3" t="str">
        <f t="shared" si="20"/>
        <v>unknown</v>
      </c>
      <c r="T109" s="3" t="s">
        <v>261</v>
      </c>
      <c r="U109" s="3" t="str">
        <f t="shared" si="21"/>
        <v>attributes</v>
      </c>
      <c r="V109" s="3" t="s">
        <v>258</v>
      </c>
      <c r="W109" s="3" t="str">
        <f t="shared" si="22"/>
        <v/>
      </c>
      <c r="X109" s="3" t="str">
        <f t="shared" si="23"/>
        <v/>
      </c>
      <c r="Y109" s="3" t="str">
        <f t="shared" si="24"/>
        <v>,math:</v>
      </c>
      <c r="Z109" s="3" t="str">
        <f t="shared" si="25"/>
        <v>true</v>
      </c>
      <c r="AA109" s="3" t="str">
        <f t="shared" si="26"/>
        <v/>
      </c>
      <c r="AB109" s="3" t="str">
        <f t="shared" si="27"/>
        <v/>
      </c>
      <c r="AC109" s="3" t="str">
        <f t="shared" si="28"/>
        <v/>
      </c>
      <c r="AD109" s="3" t="str">
        <f t="shared" si="29"/>
        <v/>
      </c>
      <c r="AE109" s="3" t="str">
        <f t="shared" si="30"/>
        <v/>
      </c>
      <c r="AF109" s="3" t="str">
        <f t="shared" si="31"/>
        <v/>
      </c>
      <c r="AG109" s="3" t="str">
        <f t="shared" si="32"/>
        <v/>
      </c>
      <c r="AH109" s="3" t="s">
        <v>262</v>
      </c>
      <c r="AI109" s="3" t="str">
        <f t="shared" si="33"/>
        <v/>
      </c>
      <c r="AJ109" s="3" t="str">
        <f t="shared" si="34"/>
        <v/>
      </c>
      <c r="AK109" s="4" t="str">
        <f t="shared" si="35"/>
        <v>"minscore":{type: "unknown", applies_to: "attributes",math:true},</v>
      </c>
    </row>
    <row r="110" spans="1:37" x14ac:dyDescent="0.25">
      <c r="A110" s="3" t="s">
        <v>37</v>
      </c>
      <c r="B110" s="3" t="s">
        <v>21</v>
      </c>
      <c r="C110" s="3" t="s">
        <v>248</v>
      </c>
      <c r="D110" s="3" t="s">
        <v>286</v>
      </c>
      <c r="E110" s="3" t="s">
        <v>185</v>
      </c>
      <c r="F110" s="3" t="s">
        <v>37</v>
      </c>
      <c r="G110" s="3"/>
      <c r="H110" s="3"/>
      <c r="I110" s="3" t="s">
        <v>37</v>
      </c>
      <c r="J110" s="3"/>
      <c r="K110" s="3"/>
      <c r="L110" s="3"/>
      <c r="M110" s="3" t="str">
        <f t="shared" si="18"/>
        <v>"minst",</v>
      </c>
      <c r="N110" s="3"/>
      <c r="O110" s="3" t="s">
        <v>258</v>
      </c>
      <c r="P110" s="3" t="str">
        <f t="shared" si="19"/>
        <v>minst</v>
      </c>
      <c r="Q110" s="3" t="s">
        <v>259</v>
      </c>
      <c r="R110" s="3" t="s">
        <v>260</v>
      </c>
      <c r="S110" s="3" t="str">
        <f t="shared" si="20"/>
        <v>number_suffixed</v>
      </c>
      <c r="T110" s="3" t="s">
        <v>261</v>
      </c>
      <c r="U110" s="3" t="str">
        <f t="shared" si="21"/>
        <v>traits_with_damage_modes</v>
      </c>
      <c r="V110" s="3" t="s">
        <v>258</v>
      </c>
      <c r="W110" s="3" t="str">
        <f t="shared" si="22"/>
        <v xml:space="preserve">, mode: </v>
      </c>
      <c r="X110" s="3" t="str">
        <f t="shared" si="23"/>
        <v>true</v>
      </c>
      <c r="Y110" s="3" t="str">
        <f t="shared" si="24"/>
        <v/>
      </c>
      <c r="Z110" s="3" t="str">
        <f t="shared" si="25"/>
        <v/>
      </c>
      <c r="AA110" s="3" t="str">
        <f t="shared" si="26"/>
        <v/>
      </c>
      <c r="AB110" s="3" t="str">
        <f t="shared" si="27"/>
        <v/>
      </c>
      <c r="AC110" s="3" t="str">
        <f t="shared" si="28"/>
        <v>,lazy:</v>
      </c>
      <c r="AD110" s="3" t="str">
        <f t="shared" si="29"/>
        <v>true</v>
      </c>
      <c r="AE110" s="3" t="str">
        <f t="shared" si="30"/>
        <v/>
      </c>
      <c r="AF110" s="3" t="str">
        <f t="shared" si="31"/>
        <v/>
      </c>
      <c r="AG110" s="3" t="str">
        <f t="shared" si="32"/>
        <v/>
      </c>
      <c r="AH110" s="3" t="s">
        <v>262</v>
      </c>
      <c r="AI110" s="3" t="str">
        <f t="shared" si="33"/>
        <v/>
      </c>
      <c r="AJ110" s="3" t="str">
        <f t="shared" si="34"/>
        <v/>
      </c>
      <c r="AK110" s="4" t="str">
        <f t="shared" si="35"/>
        <v>"minst":{type: "number_suffixed", applies_to: "traits_with_damage_modes", mode: true,lazy:true},</v>
      </c>
    </row>
    <row r="111" spans="1:37" x14ac:dyDescent="0.25">
      <c r="A111" s="3" t="s">
        <v>37</v>
      </c>
      <c r="B111" s="3" t="s">
        <v>249</v>
      </c>
      <c r="C111" s="3"/>
      <c r="D111" s="3" t="s">
        <v>223</v>
      </c>
      <c r="E111" s="3" t="s">
        <v>185</v>
      </c>
      <c r="F111" s="3" t="s">
        <v>37</v>
      </c>
      <c r="G111" s="3"/>
      <c r="H111" s="3"/>
      <c r="I111" s="3"/>
      <c r="J111" s="3"/>
      <c r="K111" s="3"/>
      <c r="L111" s="3"/>
      <c r="M111" s="3" t="str">
        <f t="shared" si="18"/>
        <v>"minstbasedon",</v>
      </c>
      <c r="N111" s="3"/>
      <c r="O111" s="3" t="s">
        <v>258</v>
      </c>
      <c r="P111" s="3" t="str">
        <f t="shared" si="19"/>
        <v>minstbasedon</v>
      </c>
      <c r="Q111" s="3" t="s">
        <v>259</v>
      </c>
      <c r="R111" s="3" t="s">
        <v>260</v>
      </c>
      <c r="S111" s="3" t="str">
        <f t="shared" si="20"/>
        <v>unknown</v>
      </c>
      <c r="T111" s="3" t="s">
        <v>261</v>
      </c>
      <c r="U111" s="3" t="str">
        <f t="shared" si="21"/>
        <v>traits_with_damage_modes</v>
      </c>
      <c r="V111" s="3" t="s">
        <v>258</v>
      </c>
      <c r="W111" s="3" t="str">
        <f t="shared" si="22"/>
        <v xml:space="preserve">, mode: </v>
      </c>
      <c r="X111" s="3" t="str">
        <f t="shared" si="23"/>
        <v>true</v>
      </c>
      <c r="Y111" s="3" t="str">
        <f t="shared" si="24"/>
        <v/>
      </c>
      <c r="Z111" s="3" t="str">
        <f t="shared" si="25"/>
        <v/>
      </c>
      <c r="AA111" s="3" t="str">
        <f t="shared" si="26"/>
        <v/>
      </c>
      <c r="AB111" s="3" t="str">
        <f t="shared" si="27"/>
        <v/>
      </c>
      <c r="AC111" s="3" t="str">
        <f t="shared" si="28"/>
        <v/>
      </c>
      <c r="AD111" s="3" t="str">
        <f t="shared" si="29"/>
        <v/>
      </c>
      <c r="AE111" s="3" t="str">
        <f t="shared" si="30"/>
        <v/>
      </c>
      <c r="AF111" s="3" t="str">
        <f t="shared" si="31"/>
        <v/>
      </c>
      <c r="AG111" s="3" t="str">
        <f t="shared" si="32"/>
        <v/>
      </c>
      <c r="AH111" s="3" t="s">
        <v>262</v>
      </c>
      <c r="AI111" s="3" t="str">
        <f t="shared" si="33"/>
        <v/>
      </c>
      <c r="AJ111" s="3" t="str">
        <f t="shared" si="34"/>
        <v/>
      </c>
      <c r="AK111" s="4" t="str">
        <f t="shared" si="35"/>
        <v>"minstbasedon":{type: "unknown", applies_to: "traits_with_damage_modes", mode: true},</v>
      </c>
    </row>
    <row r="112" spans="1:37" x14ac:dyDescent="0.25">
      <c r="A112" s="3" t="s">
        <v>37</v>
      </c>
      <c r="B112" s="3" t="s">
        <v>250</v>
      </c>
      <c r="C112" s="3"/>
      <c r="D112" s="3" t="s">
        <v>223</v>
      </c>
      <c r="E112" s="3" t="s">
        <v>125</v>
      </c>
      <c r="F112" s="3"/>
      <c r="G112" s="3"/>
      <c r="H112" s="3"/>
      <c r="I112" s="3"/>
      <c r="J112" s="3"/>
      <c r="K112" s="3"/>
      <c r="L112" s="3"/>
      <c r="M112" s="3" t="str">
        <f t="shared" si="18"/>
        <v>"mitigator",</v>
      </c>
      <c r="N112" s="3"/>
      <c r="O112" s="3" t="s">
        <v>258</v>
      </c>
      <c r="P112" s="3" t="str">
        <f t="shared" si="19"/>
        <v>mitigator</v>
      </c>
      <c r="Q112" s="3" t="s">
        <v>259</v>
      </c>
      <c r="R112" s="3" t="s">
        <v>260</v>
      </c>
      <c r="S112" s="3" t="str">
        <f t="shared" si="20"/>
        <v>unknown</v>
      </c>
      <c r="T112" s="3" t="s">
        <v>261</v>
      </c>
      <c r="U112" s="3" t="str">
        <f t="shared" si="21"/>
        <v>modifiers</v>
      </c>
      <c r="V112" s="3" t="s">
        <v>258</v>
      </c>
      <c r="W112" s="3" t="str">
        <f t="shared" si="22"/>
        <v/>
      </c>
      <c r="X112" s="3" t="str">
        <f t="shared" si="23"/>
        <v/>
      </c>
      <c r="Y112" s="3" t="str">
        <f t="shared" si="24"/>
        <v/>
      </c>
      <c r="Z112" s="3" t="str">
        <f t="shared" si="25"/>
        <v/>
      </c>
      <c r="AA112" s="3" t="str">
        <f t="shared" si="26"/>
        <v/>
      </c>
      <c r="AB112" s="3" t="str">
        <f t="shared" si="27"/>
        <v/>
      </c>
      <c r="AC112" s="3" t="str">
        <f t="shared" si="28"/>
        <v/>
      </c>
      <c r="AD112" s="3" t="str">
        <f t="shared" si="29"/>
        <v/>
      </c>
      <c r="AE112" s="3" t="str">
        <f t="shared" si="30"/>
        <v/>
      </c>
      <c r="AF112" s="3" t="str">
        <f t="shared" si="31"/>
        <v/>
      </c>
      <c r="AG112" s="3" t="str">
        <f t="shared" si="32"/>
        <v/>
      </c>
      <c r="AH112" s="3" t="s">
        <v>262</v>
      </c>
      <c r="AI112" s="3" t="str">
        <f t="shared" si="33"/>
        <v/>
      </c>
      <c r="AJ112" s="3" t="str">
        <f t="shared" si="34"/>
        <v/>
      </c>
      <c r="AK112" s="4" t="str">
        <f t="shared" si="35"/>
        <v>"mitigator":{type: "unknown", applies_to: "modifiers"},</v>
      </c>
    </row>
    <row r="113" spans="1:37" x14ac:dyDescent="0.25">
      <c r="A113" s="3" t="s">
        <v>37</v>
      </c>
      <c r="B113" s="3" t="s">
        <v>60</v>
      </c>
      <c r="C113" s="3" t="s">
        <v>251</v>
      </c>
      <c r="D113" s="3" t="s">
        <v>1</v>
      </c>
      <c r="E113" s="3" t="s">
        <v>185</v>
      </c>
      <c r="F113" s="3" t="s">
        <v>37</v>
      </c>
      <c r="G113" s="3"/>
      <c r="H113" s="3"/>
      <c r="I113" s="3" t="s">
        <v>37</v>
      </c>
      <c r="J113" s="3"/>
      <c r="K113" s="3"/>
      <c r="L113" s="3"/>
      <c r="M113" s="3" t="str">
        <f t="shared" si="18"/>
        <v>"mode",</v>
      </c>
      <c r="N113" s="3"/>
      <c r="O113" s="3" t="s">
        <v>258</v>
      </c>
      <c r="P113" s="3" t="str">
        <f t="shared" si="19"/>
        <v>mode</v>
      </c>
      <c r="Q113" s="3" t="s">
        <v>259</v>
      </c>
      <c r="R113" s="3" t="s">
        <v>260</v>
      </c>
      <c r="S113" s="3" t="str">
        <f t="shared" si="20"/>
        <v>string</v>
      </c>
      <c r="T113" s="3" t="s">
        <v>261</v>
      </c>
      <c r="U113" s="3" t="str">
        <f t="shared" si="21"/>
        <v>traits_with_damage_modes</v>
      </c>
      <c r="V113" s="3" t="s">
        <v>258</v>
      </c>
      <c r="W113" s="3" t="str">
        <f t="shared" si="22"/>
        <v xml:space="preserve">, mode: </v>
      </c>
      <c r="X113" s="3" t="str">
        <f t="shared" si="23"/>
        <v>true</v>
      </c>
      <c r="Y113" s="3" t="str">
        <f t="shared" si="24"/>
        <v/>
      </c>
      <c r="Z113" s="3" t="str">
        <f t="shared" si="25"/>
        <v/>
      </c>
      <c r="AA113" s="3" t="str">
        <f t="shared" si="26"/>
        <v/>
      </c>
      <c r="AB113" s="3" t="str">
        <f t="shared" si="27"/>
        <v/>
      </c>
      <c r="AC113" s="3" t="str">
        <f t="shared" si="28"/>
        <v>,lazy:</v>
      </c>
      <c r="AD113" s="3" t="str">
        <f t="shared" si="29"/>
        <v>true</v>
      </c>
      <c r="AE113" s="3" t="str">
        <f t="shared" si="30"/>
        <v/>
      </c>
      <c r="AF113" s="3" t="str">
        <f t="shared" si="31"/>
        <v/>
      </c>
      <c r="AG113" s="3" t="str">
        <f t="shared" si="32"/>
        <v/>
      </c>
      <c r="AH113" s="3" t="s">
        <v>262</v>
      </c>
      <c r="AI113" s="3" t="str">
        <f t="shared" si="33"/>
        <v/>
      </c>
      <c r="AJ113" s="3" t="str">
        <f t="shared" si="34"/>
        <v/>
      </c>
      <c r="AK113" s="4" t="str">
        <f t="shared" si="35"/>
        <v>"mode":{type: "string", applies_to: "traits_with_damage_modes", mode: true,lazy:true},</v>
      </c>
    </row>
    <row r="114" spans="1:37" x14ac:dyDescent="0.25">
      <c r="A114" s="1"/>
      <c r="B114" s="1" t="s">
        <v>125</v>
      </c>
      <c r="C114" s="1" t="s">
        <v>1</v>
      </c>
      <c r="D114" s="1"/>
      <c r="E114" s="1"/>
      <c r="F114" s="1"/>
      <c r="G114" s="1"/>
      <c r="H114" s="1"/>
      <c r="I114" s="1"/>
      <c r="J114" s="1"/>
      <c r="K114" s="1"/>
      <c r="L114" s="1"/>
      <c r="M114" s="3" t="str">
        <f t="shared" si="18"/>
        <v/>
      </c>
      <c r="N114" s="3"/>
      <c r="O114" s="3" t="s">
        <v>258</v>
      </c>
      <c r="P114" s="3" t="str">
        <f t="shared" si="19"/>
        <v/>
      </c>
      <c r="Q114" s="3" t="s">
        <v>259</v>
      </c>
      <c r="R114" s="3" t="s">
        <v>260</v>
      </c>
      <c r="S114" s="3" t="str">
        <f t="shared" si="20"/>
        <v>unknown</v>
      </c>
      <c r="T114" s="3" t="s">
        <v>261</v>
      </c>
      <c r="U114" s="3">
        <f t="shared" si="21"/>
        <v>0</v>
      </c>
      <c r="V114" s="3" t="s">
        <v>258</v>
      </c>
      <c r="W114" s="3" t="str">
        <f t="shared" si="22"/>
        <v/>
      </c>
      <c r="X114" s="3" t="str">
        <f t="shared" si="23"/>
        <v/>
      </c>
      <c r="Y114" s="3" t="str">
        <f t="shared" si="24"/>
        <v/>
      </c>
      <c r="Z114" s="3" t="str">
        <f t="shared" si="25"/>
        <v/>
      </c>
      <c r="AA114" s="3" t="str">
        <f t="shared" si="26"/>
        <v/>
      </c>
      <c r="AB114" s="3" t="str">
        <f t="shared" si="27"/>
        <v/>
      </c>
      <c r="AC114" s="3" t="str">
        <f t="shared" si="28"/>
        <v/>
      </c>
      <c r="AD114" s="3" t="str">
        <f t="shared" si="29"/>
        <v/>
      </c>
      <c r="AE114" s="3" t="str">
        <f t="shared" si="30"/>
        <v/>
      </c>
      <c r="AF114" s="3" t="str">
        <f t="shared" si="31"/>
        <v/>
      </c>
      <c r="AG114" s="3" t="str">
        <f t="shared" si="32"/>
        <v/>
      </c>
      <c r="AH114" s="3" t="s">
        <v>262</v>
      </c>
      <c r="AI114" s="3" t="str">
        <f t="shared" si="33"/>
        <v/>
      </c>
      <c r="AJ114" s="3" t="str">
        <f t="shared" si="34"/>
        <v/>
      </c>
      <c r="AK114" s="4" t="str">
        <f t="shared" si="35"/>
        <v/>
      </c>
    </row>
    <row r="115" spans="1:37" x14ac:dyDescent="0.25">
      <c r="A115" s="3" t="s">
        <v>37</v>
      </c>
      <c r="B115" s="3" t="s">
        <v>8</v>
      </c>
      <c r="C115" s="3"/>
      <c r="D115" s="3" t="s">
        <v>223</v>
      </c>
      <c r="E115" s="3" t="s">
        <v>216</v>
      </c>
      <c r="F115" s="3"/>
      <c r="G115" s="3"/>
      <c r="H115" s="3"/>
      <c r="I115" s="3"/>
      <c r="J115" s="3"/>
      <c r="K115" s="3"/>
      <c r="L115" s="3"/>
      <c r="M115" s="3" t="str">
        <f t="shared" si="18"/>
        <v>"mods",</v>
      </c>
      <c r="N115" s="3"/>
      <c r="O115" s="3" t="s">
        <v>258</v>
      </c>
      <c r="P115" s="3" t="str">
        <f t="shared" si="19"/>
        <v>mods</v>
      </c>
      <c r="Q115" s="3" t="s">
        <v>259</v>
      </c>
      <c r="R115" s="3" t="s">
        <v>260</v>
      </c>
      <c r="S115" s="3" t="str">
        <f t="shared" si="20"/>
        <v>unknown</v>
      </c>
      <c r="T115" s="3" t="s">
        <v>261</v>
      </c>
      <c r="U115" s="3" t="str">
        <f t="shared" si="21"/>
        <v>traits_and_modifiers</v>
      </c>
      <c r="V115" s="3" t="s">
        <v>258</v>
      </c>
      <c r="W115" s="3" t="str">
        <f t="shared" si="22"/>
        <v/>
      </c>
      <c r="X115" s="3" t="str">
        <f t="shared" si="23"/>
        <v/>
      </c>
      <c r="Y115" s="3" t="str">
        <f t="shared" si="24"/>
        <v/>
      </c>
      <c r="Z115" s="3" t="str">
        <f t="shared" si="25"/>
        <v/>
      </c>
      <c r="AA115" s="3" t="str">
        <f t="shared" si="26"/>
        <v/>
      </c>
      <c r="AB115" s="3" t="str">
        <f t="shared" si="27"/>
        <v/>
      </c>
      <c r="AC115" s="3" t="str">
        <f t="shared" si="28"/>
        <v/>
      </c>
      <c r="AD115" s="3" t="str">
        <f t="shared" si="29"/>
        <v/>
      </c>
      <c r="AE115" s="3" t="str">
        <f t="shared" si="30"/>
        <v/>
      </c>
      <c r="AF115" s="3" t="str">
        <f t="shared" si="31"/>
        <v/>
      </c>
      <c r="AG115" s="3" t="str">
        <f t="shared" si="32"/>
        <v/>
      </c>
      <c r="AH115" s="3" t="s">
        <v>262</v>
      </c>
      <c r="AI115" s="3" t="str">
        <f t="shared" si="33"/>
        <v/>
      </c>
      <c r="AJ115" s="3" t="str">
        <f t="shared" si="34"/>
        <v/>
      </c>
      <c r="AK115" s="4" t="str">
        <f t="shared" si="35"/>
        <v>"mods":{type: "unknown", applies_to: "traits_and_modifiers"},</v>
      </c>
    </row>
    <row r="116" spans="1:37" x14ac:dyDescent="0.25">
      <c r="A116" s="3" t="s">
        <v>37</v>
      </c>
      <c r="B116" s="3" t="s">
        <v>138</v>
      </c>
      <c r="C116" s="3" t="s">
        <v>1</v>
      </c>
      <c r="D116" s="3" t="s">
        <v>199</v>
      </c>
      <c r="E116" s="3" t="s">
        <v>256</v>
      </c>
      <c r="F116" s="3"/>
      <c r="G116" s="3"/>
      <c r="H116" s="3"/>
      <c r="I116" s="3"/>
      <c r="J116" s="3"/>
      <c r="K116" s="3"/>
      <c r="L116" s="3"/>
      <c r="M116" s="3" t="str">
        <f t="shared" si="18"/>
        <v>"move",</v>
      </c>
      <c r="N116" s="3"/>
      <c r="O116" s="3" t="s">
        <v>258</v>
      </c>
      <c r="P116" s="3" t="str">
        <f t="shared" si="19"/>
        <v>move</v>
      </c>
      <c r="Q116" s="3" t="s">
        <v>259</v>
      </c>
      <c r="R116" s="3" t="s">
        <v>260</v>
      </c>
      <c r="S116" s="3" t="str">
        <f t="shared" si="20"/>
        <v>number</v>
      </c>
      <c r="T116" s="3" t="s">
        <v>261</v>
      </c>
      <c r="U116" s="3" t="str">
        <f t="shared" si="21"/>
        <v>any</v>
      </c>
      <c r="V116" s="3" t="s">
        <v>258</v>
      </c>
      <c r="W116" s="3" t="str">
        <f t="shared" si="22"/>
        <v/>
      </c>
      <c r="X116" s="3" t="str">
        <f t="shared" si="23"/>
        <v/>
      </c>
      <c r="Y116" s="3" t="str">
        <f t="shared" si="24"/>
        <v/>
      </c>
      <c r="Z116" s="3" t="str">
        <f t="shared" si="25"/>
        <v/>
      </c>
      <c r="AA116" s="3" t="str">
        <f t="shared" si="26"/>
        <v/>
      </c>
      <c r="AB116" s="3" t="str">
        <f t="shared" si="27"/>
        <v/>
      </c>
      <c r="AC116" s="3" t="str">
        <f t="shared" si="28"/>
        <v/>
      </c>
      <c r="AD116" s="3" t="str">
        <f t="shared" si="29"/>
        <v/>
      </c>
      <c r="AE116" s="3" t="str">
        <f t="shared" si="30"/>
        <v/>
      </c>
      <c r="AF116" s="3" t="str">
        <f t="shared" si="31"/>
        <v/>
      </c>
      <c r="AG116" s="3" t="str">
        <f t="shared" si="32"/>
        <v/>
      </c>
      <c r="AH116" s="3" t="s">
        <v>262</v>
      </c>
      <c r="AI116" s="3" t="str">
        <f t="shared" si="33"/>
        <v/>
      </c>
      <c r="AJ116" s="3" t="str">
        <f t="shared" si="34"/>
        <v/>
      </c>
      <c r="AK116" s="4" t="str">
        <f t="shared" si="35"/>
        <v>"move":{type: "number", applies_to: "any"},</v>
      </c>
    </row>
    <row r="117" spans="1:37" x14ac:dyDescent="0.25">
      <c r="A117" s="1"/>
      <c r="B117" s="1" t="s">
        <v>152</v>
      </c>
      <c r="C117" s="1" t="s">
        <v>10</v>
      </c>
      <c r="D117" s="1"/>
      <c r="E117" s="1"/>
      <c r="F117" s="1"/>
      <c r="G117" s="1"/>
      <c r="H117" s="1"/>
      <c r="I117" s="1"/>
      <c r="J117" s="1"/>
      <c r="K117" s="1"/>
      <c r="L117" s="1"/>
      <c r="M117" s="3" t="str">
        <f t="shared" si="18"/>
        <v/>
      </c>
      <c r="N117" s="3"/>
      <c r="O117" s="3" t="s">
        <v>258</v>
      </c>
      <c r="P117" s="3" t="str">
        <f t="shared" si="19"/>
        <v/>
      </c>
      <c r="Q117" s="3" t="s">
        <v>259</v>
      </c>
      <c r="R117" s="3" t="s">
        <v>260</v>
      </c>
      <c r="S117" s="3" t="str">
        <f t="shared" si="20"/>
        <v>unknown</v>
      </c>
      <c r="T117" s="3" t="s">
        <v>261</v>
      </c>
      <c r="U117" s="3">
        <f t="shared" si="21"/>
        <v>0</v>
      </c>
      <c r="V117" s="3" t="s">
        <v>258</v>
      </c>
      <c r="W117" s="3" t="str">
        <f t="shared" si="22"/>
        <v/>
      </c>
      <c r="X117" s="3" t="str">
        <f t="shared" si="23"/>
        <v/>
      </c>
      <c r="Y117" s="3" t="str">
        <f t="shared" si="24"/>
        <v/>
      </c>
      <c r="Z117" s="3" t="str">
        <f t="shared" si="25"/>
        <v/>
      </c>
      <c r="AA117" s="3" t="str">
        <f t="shared" si="26"/>
        <v/>
      </c>
      <c r="AB117" s="3" t="str">
        <f t="shared" si="27"/>
        <v/>
      </c>
      <c r="AC117" s="3" t="str">
        <f t="shared" si="28"/>
        <v/>
      </c>
      <c r="AD117" s="3" t="str">
        <f t="shared" si="29"/>
        <v/>
      </c>
      <c r="AE117" s="3" t="str">
        <f t="shared" si="30"/>
        <v/>
      </c>
      <c r="AF117" s="3" t="str">
        <f t="shared" si="31"/>
        <v/>
      </c>
      <c r="AG117" s="3" t="str">
        <f t="shared" si="32"/>
        <v/>
      </c>
      <c r="AH117" s="3" t="s">
        <v>262</v>
      </c>
      <c r="AI117" s="3" t="str">
        <f t="shared" si="33"/>
        <v/>
      </c>
      <c r="AJ117" s="3" t="str">
        <f t="shared" si="34"/>
        <v/>
      </c>
      <c r="AK117" s="4" t="str">
        <f t="shared" si="35"/>
        <v/>
      </c>
    </row>
    <row r="118" spans="1:37" x14ac:dyDescent="0.25">
      <c r="A118" s="3" t="s">
        <v>37</v>
      </c>
      <c r="B118" s="3" t="s">
        <v>0</v>
      </c>
      <c r="C118" s="3" t="s">
        <v>252</v>
      </c>
      <c r="D118" s="3" t="s">
        <v>1</v>
      </c>
      <c r="E118" s="3" t="s">
        <v>216</v>
      </c>
      <c r="F118" s="3"/>
      <c r="G118" s="3"/>
      <c r="H118" s="3"/>
      <c r="I118" s="3" t="s">
        <v>37</v>
      </c>
      <c r="J118" s="3"/>
      <c r="K118" s="3"/>
      <c r="L118" s="3"/>
      <c r="M118" s="3" t="str">
        <f t="shared" si="18"/>
        <v>"name",</v>
      </c>
      <c r="N118" s="3"/>
      <c r="O118" s="3" t="s">
        <v>258</v>
      </c>
      <c r="P118" s="3" t="str">
        <f t="shared" si="19"/>
        <v>name</v>
      </c>
      <c r="Q118" s="3" t="s">
        <v>259</v>
      </c>
      <c r="R118" s="3" t="s">
        <v>260</v>
      </c>
      <c r="S118" s="3" t="str">
        <f t="shared" si="20"/>
        <v>string</v>
      </c>
      <c r="T118" s="3" t="s">
        <v>261</v>
      </c>
      <c r="U118" s="3" t="str">
        <f t="shared" si="21"/>
        <v>traits_and_modifiers</v>
      </c>
      <c r="V118" s="3" t="s">
        <v>258</v>
      </c>
      <c r="W118" s="3" t="str">
        <f t="shared" si="22"/>
        <v/>
      </c>
      <c r="X118" s="3" t="str">
        <f t="shared" si="23"/>
        <v/>
      </c>
      <c r="Y118" s="3" t="str">
        <f t="shared" si="24"/>
        <v/>
      </c>
      <c r="Z118" s="3" t="str">
        <f t="shared" si="25"/>
        <v/>
      </c>
      <c r="AA118" s="3" t="str">
        <f t="shared" si="26"/>
        <v/>
      </c>
      <c r="AB118" s="3" t="str">
        <f t="shared" si="27"/>
        <v/>
      </c>
      <c r="AC118" s="3" t="str">
        <f t="shared" si="28"/>
        <v>,lazy:</v>
      </c>
      <c r="AD118" s="3" t="str">
        <f t="shared" si="29"/>
        <v>true</v>
      </c>
      <c r="AE118" s="3" t="str">
        <f t="shared" si="30"/>
        <v/>
      </c>
      <c r="AF118" s="3" t="str">
        <f t="shared" si="31"/>
        <v/>
      </c>
      <c r="AG118" s="3" t="str">
        <f t="shared" si="32"/>
        <v/>
      </c>
      <c r="AH118" s="3" t="s">
        <v>262</v>
      </c>
      <c r="AI118" s="3" t="str">
        <f t="shared" si="33"/>
        <v/>
      </c>
      <c r="AJ118" s="3" t="str">
        <f t="shared" si="34"/>
        <v/>
      </c>
      <c r="AK118" s="4" t="str">
        <f t="shared" si="35"/>
        <v>"name":{type: "string", applies_to: "traits_and_modifiers",lazy:true},</v>
      </c>
    </row>
    <row r="119" spans="1:37" x14ac:dyDescent="0.25">
      <c r="A119" s="3" t="s">
        <v>37</v>
      </c>
      <c r="B119" s="3" t="s">
        <v>70</v>
      </c>
      <c r="C119" s="3" t="s">
        <v>252</v>
      </c>
      <c r="D119" s="3" t="s">
        <v>1</v>
      </c>
      <c r="E119" s="3" t="s">
        <v>216</v>
      </c>
      <c r="F119" s="3"/>
      <c r="G119" s="3"/>
      <c r="H119" s="3"/>
      <c r="I119" s="3" t="s">
        <v>37</v>
      </c>
      <c r="J119" s="3"/>
      <c r="K119" s="3"/>
      <c r="L119" s="3"/>
      <c r="M119" s="3" t="str">
        <f t="shared" si="18"/>
        <v>"nameext",</v>
      </c>
      <c r="N119" s="3"/>
      <c r="O119" s="3" t="s">
        <v>258</v>
      </c>
      <c r="P119" s="3" t="str">
        <f t="shared" si="19"/>
        <v>nameext</v>
      </c>
      <c r="Q119" s="3" t="s">
        <v>259</v>
      </c>
      <c r="R119" s="3" t="s">
        <v>260</v>
      </c>
      <c r="S119" s="3" t="str">
        <f t="shared" si="20"/>
        <v>string</v>
      </c>
      <c r="T119" s="3" t="s">
        <v>261</v>
      </c>
      <c r="U119" s="3" t="str">
        <f t="shared" si="21"/>
        <v>traits_and_modifiers</v>
      </c>
      <c r="V119" s="3" t="s">
        <v>258</v>
      </c>
      <c r="W119" s="3" t="str">
        <f t="shared" si="22"/>
        <v/>
      </c>
      <c r="X119" s="3" t="str">
        <f t="shared" si="23"/>
        <v/>
      </c>
      <c r="Y119" s="3" t="str">
        <f t="shared" si="24"/>
        <v/>
      </c>
      <c r="Z119" s="3" t="str">
        <f t="shared" si="25"/>
        <v/>
      </c>
      <c r="AA119" s="3" t="str">
        <f t="shared" si="26"/>
        <v/>
      </c>
      <c r="AB119" s="3" t="str">
        <f t="shared" si="27"/>
        <v/>
      </c>
      <c r="AC119" s="3" t="str">
        <f t="shared" si="28"/>
        <v>,lazy:</v>
      </c>
      <c r="AD119" s="3" t="str">
        <f t="shared" si="29"/>
        <v>true</v>
      </c>
      <c r="AE119" s="3" t="str">
        <f t="shared" si="30"/>
        <v/>
      </c>
      <c r="AF119" s="3" t="str">
        <f t="shared" si="31"/>
        <v/>
      </c>
      <c r="AG119" s="3" t="str">
        <f t="shared" si="32"/>
        <v/>
      </c>
      <c r="AH119" s="3" t="s">
        <v>262</v>
      </c>
      <c r="AI119" s="3" t="str">
        <f t="shared" si="33"/>
        <v/>
      </c>
      <c r="AJ119" s="3" t="str">
        <f t="shared" si="34"/>
        <v/>
      </c>
      <c r="AK119" s="4" t="str">
        <f t="shared" si="35"/>
        <v>"nameext":{type: "string", applies_to: "traits_and_modifiers",lazy:true},</v>
      </c>
    </row>
    <row r="120" spans="1:37" x14ac:dyDescent="0.25">
      <c r="A120" s="3" t="s">
        <v>37</v>
      </c>
      <c r="B120" s="3" t="s">
        <v>167</v>
      </c>
      <c r="C120" s="3" t="s">
        <v>1</v>
      </c>
      <c r="D120" s="3" t="s">
        <v>223</v>
      </c>
      <c r="E120" s="3" t="s">
        <v>256</v>
      </c>
      <c r="F120" s="3"/>
      <c r="G120" s="3"/>
      <c r="H120" s="3"/>
      <c r="I120" s="3"/>
      <c r="J120" s="3"/>
      <c r="K120" s="3"/>
      <c r="L120" s="3"/>
      <c r="M120" s="3" t="str">
        <f t="shared" si="18"/>
        <v>"ndl",</v>
      </c>
      <c r="N120" s="3"/>
      <c r="O120" s="3" t="s">
        <v>258</v>
      </c>
      <c r="P120" s="3" t="str">
        <f t="shared" si="19"/>
        <v>ndl</v>
      </c>
      <c r="Q120" s="3" t="s">
        <v>259</v>
      </c>
      <c r="R120" s="3" t="s">
        <v>260</v>
      </c>
      <c r="S120" s="3" t="str">
        <f t="shared" si="20"/>
        <v>unknown</v>
      </c>
      <c r="T120" s="3" t="s">
        <v>261</v>
      </c>
      <c r="U120" s="3" t="str">
        <f t="shared" si="21"/>
        <v>any</v>
      </c>
      <c r="V120" s="3" t="s">
        <v>258</v>
      </c>
      <c r="W120" s="3" t="str">
        <f t="shared" si="22"/>
        <v/>
      </c>
      <c r="X120" s="3" t="str">
        <f t="shared" si="23"/>
        <v/>
      </c>
      <c r="Y120" s="3" t="str">
        <f t="shared" si="24"/>
        <v/>
      </c>
      <c r="Z120" s="3" t="str">
        <f t="shared" si="25"/>
        <v/>
      </c>
      <c r="AA120" s="3" t="str">
        <f t="shared" si="26"/>
        <v/>
      </c>
      <c r="AB120" s="3" t="str">
        <f t="shared" si="27"/>
        <v/>
      </c>
      <c r="AC120" s="3" t="str">
        <f t="shared" si="28"/>
        <v/>
      </c>
      <c r="AD120" s="3" t="str">
        <f t="shared" si="29"/>
        <v/>
      </c>
      <c r="AE120" s="3" t="str">
        <f t="shared" si="30"/>
        <v/>
      </c>
      <c r="AF120" s="3" t="str">
        <f t="shared" si="31"/>
        <v/>
      </c>
      <c r="AG120" s="3" t="str">
        <f t="shared" si="32"/>
        <v/>
      </c>
      <c r="AH120" s="3" t="s">
        <v>262</v>
      </c>
      <c r="AI120" s="3" t="str">
        <f t="shared" si="33"/>
        <v/>
      </c>
      <c r="AJ120" s="3" t="str">
        <f t="shared" si="34"/>
        <v/>
      </c>
      <c r="AK120" s="4" t="str">
        <f t="shared" si="35"/>
        <v>"ndl":{type: "unknown", applies_to: "any"},</v>
      </c>
    </row>
    <row r="121" spans="1:37" x14ac:dyDescent="0.25">
      <c r="A121" s="3" t="s">
        <v>37</v>
      </c>
      <c r="B121" s="3" t="s">
        <v>71</v>
      </c>
      <c r="C121" s="3" t="s">
        <v>253</v>
      </c>
      <c r="D121" s="3" t="s">
        <v>223</v>
      </c>
      <c r="E121" s="3" t="s">
        <v>142</v>
      </c>
      <c r="F121" s="3"/>
      <c r="G121" s="3" t="s">
        <v>37</v>
      </c>
      <c r="H121" s="3"/>
      <c r="I121" s="3"/>
      <c r="J121" s="3" t="s">
        <v>191</v>
      </c>
      <c r="K121" s="3"/>
      <c r="L121" s="3"/>
      <c r="M121" s="3" t="str">
        <f t="shared" si="18"/>
        <v>"needs",</v>
      </c>
      <c r="N121" s="3"/>
      <c r="O121" s="3" t="s">
        <v>258</v>
      </c>
      <c r="P121" s="3" t="str">
        <f t="shared" si="19"/>
        <v>needs</v>
      </c>
      <c r="Q121" s="3" t="s">
        <v>259</v>
      </c>
      <c r="R121" s="3" t="s">
        <v>260</v>
      </c>
      <c r="S121" s="3" t="str">
        <f t="shared" si="20"/>
        <v>unknown</v>
      </c>
      <c r="T121" s="3" t="s">
        <v>261</v>
      </c>
      <c r="U121" s="3" t="str">
        <f t="shared" si="21"/>
        <v>traits</v>
      </c>
      <c r="V121" s="3" t="s">
        <v>258</v>
      </c>
      <c r="W121" s="3" t="str">
        <f t="shared" si="22"/>
        <v/>
      </c>
      <c r="X121" s="3" t="str">
        <f t="shared" si="23"/>
        <v/>
      </c>
      <c r="Y121" s="3" t="str">
        <f t="shared" si="24"/>
        <v>,math:</v>
      </c>
      <c r="Z121" s="3" t="str">
        <f t="shared" si="25"/>
        <v>true</v>
      </c>
      <c r="AA121" s="3" t="str">
        <f t="shared" si="26"/>
        <v/>
      </c>
      <c r="AB121" s="3" t="str">
        <f t="shared" si="27"/>
        <v/>
      </c>
      <c r="AC121" s="3" t="str">
        <f t="shared" si="28"/>
        <v/>
      </c>
      <c r="AD121" s="3" t="str">
        <f t="shared" si="29"/>
        <v/>
      </c>
      <c r="AE121" s="3" t="str">
        <f t="shared" si="30"/>
        <v>,pipe: "</v>
      </c>
      <c r="AF121" s="3" t="str">
        <f t="shared" si="31"/>
        <v>or</v>
      </c>
      <c r="AG121" s="3" t="str">
        <f t="shared" si="32"/>
        <v>"</v>
      </c>
      <c r="AH121" s="3" t="s">
        <v>262</v>
      </c>
      <c r="AI121" s="3" t="str">
        <f t="shared" si="33"/>
        <v/>
      </c>
      <c r="AJ121" s="3" t="str">
        <f t="shared" si="34"/>
        <v/>
      </c>
      <c r="AK121" s="4" t="str">
        <f t="shared" si="35"/>
        <v>"needs":{type: "unknown", applies_to: "traits",math:true,pipe: "or"},</v>
      </c>
    </row>
    <row r="122" spans="1:37" x14ac:dyDescent="0.25">
      <c r="A122" s="3" t="s">
        <v>37</v>
      </c>
      <c r="B122" s="3" t="s">
        <v>115</v>
      </c>
      <c r="C122" s="3" t="s">
        <v>3</v>
      </c>
      <c r="D122" s="3" t="s">
        <v>223</v>
      </c>
      <c r="E122" s="3" t="s">
        <v>256</v>
      </c>
      <c r="F122" s="3"/>
      <c r="G122" s="3"/>
      <c r="H122" s="3"/>
      <c r="I122" s="3"/>
      <c r="J122" s="3"/>
      <c r="K122" s="3"/>
      <c r="L122" s="3"/>
      <c r="M122" s="3" t="str">
        <f t="shared" si="18"/>
        <v>"newlocation",</v>
      </c>
      <c r="N122" s="3"/>
      <c r="O122" s="3" t="s">
        <v>258</v>
      </c>
      <c r="P122" s="3" t="str">
        <f t="shared" si="19"/>
        <v>newlocation</v>
      </c>
      <c r="Q122" s="3" t="s">
        <v>259</v>
      </c>
      <c r="R122" s="3" t="s">
        <v>260</v>
      </c>
      <c r="S122" s="3" t="str">
        <f t="shared" si="20"/>
        <v>unknown</v>
      </c>
      <c r="T122" s="3" t="s">
        <v>261</v>
      </c>
      <c r="U122" s="3" t="str">
        <f t="shared" si="21"/>
        <v>any</v>
      </c>
      <c r="V122" s="3" t="s">
        <v>258</v>
      </c>
      <c r="W122" s="3" t="str">
        <f t="shared" si="22"/>
        <v/>
      </c>
      <c r="X122" s="3" t="str">
        <f t="shared" si="23"/>
        <v/>
      </c>
      <c r="Y122" s="3" t="str">
        <f t="shared" si="24"/>
        <v/>
      </c>
      <c r="Z122" s="3" t="str">
        <f t="shared" si="25"/>
        <v/>
      </c>
      <c r="AA122" s="3" t="str">
        <f t="shared" si="26"/>
        <v/>
      </c>
      <c r="AB122" s="3" t="str">
        <f t="shared" si="27"/>
        <v/>
      </c>
      <c r="AC122" s="3" t="str">
        <f t="shared" si="28"/>
        <v/>
      </c>
      <c r="AD122" s="3" t="str">
        <f t="shared" si="29"/>
        <v/>
      </c>
      <c r="AE122" s="3" t="str">
        <f t="shared" si="30"/>
        <v/>
      </c>
      <c r="AF122" s="3" t="str">
        <f t="shared" si="31"/>
        <v/>
      </c>
      <c r="AG122" s="3" t="str">
        <f t="shared" si="32"/>
        <v/>
      </c>
      <c r="AH122" s="3" t="s">
        <v>262</v>
      </c>
      <c r="AI122" s="3" t="str">
        <f t="shared" si="33"/>
        <v/>
      </c>
      <c r="AJ122" s="3" t="str">
        <f t="shared" si="34"/>
        <v/>
      </c>
      <c r="AK122" s="4" t="str">
        <f t="shared" si="35"/>
        <v>"newlocation":{type: "unknown", applies_to: "any"},</v>
      </c>
    </row>
    <row r="123" spans="1:37" x14ac:dyDescent="0.25">
      <c r="A123" s="3" t="s">
        <v>37</v>
      </c>
      <c r="B123" s="3" t="s">
        <v>254</v>
      </c>
      <c r="C123" s="3"/>
      <c r="D123" s="3" t="s">
        <v>223</v>
      </c>
      <c r="E123" s="3" t="s">
        <v>142</v>
      </c>
      <c r="F123" s="3"/>
      <c r="G123" s="3"/>
      <c r="H123" s="3"/>
      <c r="I123" s="3"/>
      <c r="J123" s="3"/>
      <c r="K123" s="3"/>
      <c r="L123" s="3"/>
      <c r="M123" s="3" t="str">
        <f t="shared" si="18"/>
        <v>"newmode",</v>
      </c>
      <c r="N123" s="3"/>
      <c r="O123" s="3" t="s">
        <v>258</v>
      </c>
      <c r="P123" s="3" t="str">
        <f t="shared" si="19"/>
        <v>newmode</v>
      </c>
      <c r="Q123" s="3" t="s">
        <v>259</v>
      </c>
      <c r="R123" s="3" t="s">
        <v>260</v>
      </c>
      <c r="S123" s="3" t="str">
        <f t="shared" si="20"/>
        <v>unknown</v>
      </c>
      <c r="T123" s="3" t="s">
        <v>261</v>
      </c>
      <c r="U123" s="3" t="str">
        <f t="shared" si="21"/>
        <v>traits</v>
      </c>
      <c r="V123" s="3" t="s">
        <v>258</v>
      </c>
      <c r="W123" s="3" t="str">
        <f t="shared" si="22"/>
        <v/>
      </c>
      <c r="X123" s="3" t="str">
        <f t="shared" si="23"/>
        <v/>
      </c>
      <c r="Y123" s="3" t="str">
        <f t="shared" si="24"/>
        <v/>
      </c>
      <c r="Z123" s="3" t="str">
        <f t="shared" si="25"/>
        <v/>
      </c>
      <c r="AA123" s="3" t="str">
        <f t="shared" si="26"/>
        <v/>
      </c>
      <c r="AB123" s="3" t="str">
        <f t="shared" si="27"/>
        <v/>
      </c>
      <c r="AC123" s="3" t="str">
        <f t="shared" si="28"/>
        <v/>
      </c>
      <c r="AD123" s="3" t="str">
        <f t="shared" si="29"/>
        <v/>
      </c>
      <c r="AE123" s="3" t="str">
        <f t="shared" si="30"/>
        <v/>
      </c>
      <c r="AF123" s="3" t="str">
        <f t="shared" si="31"/>
        <v/>
      </c>
      <c r="AG123" s="3" t="str">
        <f t="shared" si="32"/>
        <v/>
      </c>
      <c r="AH123" s="3" t="s">
        <v>262</v>
      </c>
      <c r="AI123" s="3" t="str">
        <f t="shared" si="33"/>
        <v/>
      </c>
      <c r="AJ123" s="3" t="str">
        <f t="shared" si="34"/>
        <v/>
      </c>
      <c r="AK123" s="4" t="str">
        <f t="shared" si="35"/>
        <v>"newmode":{type: "unknown", applies_to: "traits"},</v>
      </c>
    </row>
    <row r="124" spans="1:37" x14ac:dyDescent="0.25">
      <c r="A124" s="3" t="s">
        <v>37</v>
      </c>
      <c r="B124" s="3" t="s">
        <v>39</v>
      </c>
      <c r="C124" s="3" t="s">
        <v>10</v>
      </c>
      <c r="D124" s="3" t="s">
        <v>10</v>
      </c>
      <c r="E124" s="3" t="s">
        <v>256</v>
      </c>
      <c r="F124" s="3"/>
      <c r="G124" s="3"/>
      <c r="H124" s="3"/>
      <c r="I124" s="3"/>
      <c r="J124" s="3"/>
      <c r="K124" s="3"/>
      <c r="L124" s="3"/>
      <c r="M124" s="3" t="str">
        <f t="shared" si="18"/>
        <v>"noresync",</v>
      </c>
      <c r="N124" s="3"/>
      <c r="O124" s="3" t="s">
        <v>258</v>
      </c>
      <c r="P124" s="3" t="str">
        <f t="shared" si="19"/>
        <v>noresync</v>
      </c>
      <c r="Q124" s="3" t="s">
        <v>259</v>
      </c>
      <c r="R124" s="3" t="s">
        <v>260</v>
      </c>
      <c r="S124" s="3" t="str">
        <f t="shared" si="20"/>
        <v>boolean</v>
      </c>
      <c r="T124" s="3" t="s">
        <v>261</v>
      </c>
      <c r="U124" s="3" t="str">
        <f t="shared" si="21"/>
        <v>any</v>
      </c>
      <c r="V124" s="3" t="s">
        <v>258</v>
      </c>
      <c r="W124" s="3" t="str">
        <f t="shared" si="22"/>
        <v/>
      </c>
      <c r="X124" s="3" t="str">
        <f t="shared" si="23"/>
        <v/>
      </c>
      <c r="Y124" s="3" t="str">
        <f t="shared" si="24"/>
        <v/>
      </c>
      <c r="Z124" s="3" t="str">
        <f t="shared" si="25"/>
        <v/>
      </c>
      <c r="AA124" s="3" t="str">
        <f t="shared" si="26"/>
        <v/>
      </c>
      <c r="AB124" s="3" t="str">
        <f t="shared" si="27"/>
        <v/>
      </c>
      <c r="AC124" s="3" t="str">
        <f t="shared" si="28"/>
        <v/>
      </c>
      <c r="AD124" s="3" t="str">
        <f t="shared" si="29"/>
        <v/>
      </c>
      <c r="AE124" s="3" t="str">
        <f t="shared" si="30"/>
        <v/>
      </c>
      <c r="AF124" s="3" t="str">
        <f t="shared" si="31"/>
        <v/>
      </c>
      <c r="AG124" s="3" t="str">
        <f t="shared" si="32"/>
        <v/>
      </c>
      <c r="AH124" s="3" t="s">
        <v>262</v>
      </c>
      <c r="AI124" s="3" t="str">
        <f t="shared" si="33"/>
        <v/>
      </c>
      <c r="AJ124" s="3" t="str">
        <f t="shared" si="34"/>
        <v/>
      </c>
      <c r="AK124" s="4" t="str">
        <f t="shared" si="35"/>
        <v>"noresync":{type: "boolean", applies_to: "any"},</v>
      </c>
    </row>
    <row r="125" spans="1:37" x14ac:dyDescent="0.25">
      <c r="A125" s="3" t="s">
        <v>37</v>
      </c>
      <c r="B125" s="3" t="s">
        <v>27</v>
      </c>
      <c r="C125" s="3"/>
      <c r="D125" s="3" t="s">
        <v>1</v>
      </c>
      <c r="E125" s="3" t="s">
        <v>142</v>
      </c>
      <c r="F125" s="3"/>
      <c r="G125" s="3"/>
      <c r="H125" s="3"/>
      <c r="I125" s="3" t="s">
        <v>37</v>
      </c>
      <c r="J125" s="3"/>
      <c r="K125" s="3"/>
      <c r="L125" s="3"/>
      <c r="M125" s="3" t="str">
        <f t="shared" si="18"/>
        <v>"notes",</v>
      </c>
      <c r="N125" s="3"/>
      <c r="O125" s="3" t="s">
        <v>258</v>
      </c>
      <c r="P125" s="3" t="str">
        <f t="shared" si="19"/>
        <v>notes</v>
      </c>
      <c r="Q125" s="3" t="s">
        <v>259</v>
      </c>
      <c r="R125" s="3" t="s">
        <v>260</v>
      </c>
      <c r="S125" s="3" t="str">
        <f t="shared" si="20"/>
        <v>string</v>
      </c>
      <c r="T125" s="3" t="s">
        <v>261</v>
      </c>
      <c r="U125" s="3" t="str">
        <f t="shared" si="21"/>
        <v>traits</v>
      </c>
      <c r="V125" s="3" t="s">
        <v>258</v>
      </c>
      <c r="W125" s="3" t="str">
        <f t="shared" si="22"/>
        <v/>
      </c>
      <c r="X125" s="3" t="str">
        <f t="shared" si="23"/>
        <v/>
      </c>
      <c r="Y125" s="3" t="str">
        <f t="shared" si="24"/>
        <v/>
      </c>
      <c r="Z125" s="3" t="str">
        <f t="shared" si="25"/>
        <v/>
      </c>
      <c r="AA125" s="3" t="str">
        <f t="shared" si="26"/>
        <v/>
      </c>
      <c r="AB125" s="3" t="str">
        <f t="shared" si="27"/>
        <v/>
      </c>
      <c r="AC125" s="3" t="str">
        <f t="shared" si="28"/>
        <v>,lazy:</v>
      </c>
      <c r="AD125" s="3" t="str">
        <f t="shared" si="29"/>
        <v>true</v>
      </c>
      <c r="AE125" s="3" t="str">
        <f t="shared" si="30"/>
        <v/>
      </c>
      <c r="AF125" s="3" t="str">
        <f t="shared" si="31"/>
        <v/>
      </c>
      <c r="AG125" s="3" t="str">
        <f t="shared" si="32"/>
        <v/>
      </c>
      <c r="AH125" s="3" t="s">
        <v>262</v>
      </c>
      <c r="AI125" s="3" t="str">
        <f t="shared" si="33"/>
        <v/>
      </c>
      <c r="AJ125" s="3" t="str">
        <f t="shared" si="34"/>
        <v/>
      </c>
      <c r="AK125" s="4" t="str">
        <f t="shared" si="35"/>
        <v>"notes":{type: "string", applies_to: "traits",lazy:true},</v>
      </c>
    </row>
    <row r="126" spans="1:37" x14ac:dyDescent="0.25">
      <c r="A126" s="1"/>
      <c r="B126" s="1" t="s">
        <v>96</v>
      </c>
      <c r="C126" s="1" t="s">
        <v>1</v>
      </c>
      <c r="D126" s="1"/>
      <c r="E126" s="1"/>
      <c r="F126" s="1"/>
      <c r="G126" s="1"/>
      <c r="H126" s="1"/>
      <c r="I126" s="1"/>
      <c r="J126" s="1"/>
      <c r="K126" s="1"/>
      <c r="L126" s="1"/>
      <c r="M126" s="3" t="str">
        <f t="shared" si="18"/>
        <v/>
      </c>
      <c r="N126" s="3"/>
      <c r="O126" s="3" t="s">
        <v>258</v>
      </c>
      <c r="P126" s="3" t="str">
        <f t="shared" si="19"/>
        <v/>
      </c>
      <c r="Q126" s="3" t="s">
        <v>259</v>
      </c>
      <c r="R126" s="3" t="s">
        <v>260</v>
      </c>
      <c r="S126" s="3" t="str">
        <f t="shared" si="20"/>
        <v>unknown</v>
      </c>
      <c r="T126" s="3" t="s">
        <v>261</v>
      </c>
      <c r="U126" s="3">
        <f t="shared" si="21"/>
        <v>0</v>
      </c>
      <c r="V126" s="3" t="s">
        <v>258</v>
      </c>
      <c r="W126" s="3" t="str">
        <f t="shared" si="22"/>
        <v/>
      </c>
      <c r="X126" s="3" t="str">
        <f t="shared" si="23"/>
        <v/>
      </c>
      <c r="Y126" s="3" t="str">
        <f t="shared" si="24"/>
        <v/>
      </c>
      <c r="Z126" s="3" t="str">
        <f t="shared" si="25"/>
        <v/>
      </c>
      <c r="AA126" s="3" t="str">
        <f t="shared" si="26"/>
        <v/>
      </c>
      <c r="AB126" s="3" t="str">
        <f t="shared" si="27"/>
        <v/>
      </c>
      <c r="AC126" s="3" t="str">
        <f t="shared" si="28"/>
        <v/>
      </c>
      <c r="AD126" s="3" t="str">
        <f t="shared" si="29"/>
        <v/>
      </c>
      <c r="AE126" s="3" t="str">
        <f t="shared" si="30"/>
        <v/>
      </c>
      <c r="AF126" s="3" t="str">
        <f t="shared" si="31"/>
        <v/>
      </c>
      <c r="AG126" s="3" t="str">
        <f t="shared" si="32"/>
        <v/>
      </c>
      <c r="AH126" s="3" t="s">
        <v>262</v>
      </c>
      <c r="AI126" s="3" t="str">
        <f t="shared" si="33"/>
        <v/>
      </c>
      <c r="AJ126" s="3" t="str">
        <f t="shared" si="34"/>
        <v/>
      </c>
      <c r="AK126" s="4" t="str">
        <f t="shared" si="35"/>
        <v/>
      </c>
    </row>
    <row r="127" spans="1:37" x14ac:dyDescent="0.25">
      <c r="A127" s="3" t="s">
        <v>37</v>
      </c>
      <c r="B127" s="3" t="s">
        <v>119</v>
      </c>
      <c r="C127" s="3"/>
      <c r="D127" s="3" t="s">
        <v>10</v>
      </c>
      <c r="E127" s="3" t="s">
        <v>228</v>
      </c>
      <c r="F127" s="3"/>
      <c r="G127" s="3"/>
      <c r="H127" s="3"/>
      <c r="I127" s="3"/>
      <c r="J127" s="3"/>
      <c r="K127" s="3" t="s">
        <v>255</v>
      </c>
      <c r="L127" s="3"/>
      <c r="M127" s="3" t="str">
        <f t="shared" si="18"/>
        <v>"optspec",</v>
      </c>
      <c r="N127" s="3"/>
      <c r="O127" s="3" t="s">
        <v>258</v>
      </c>
      <c r="P127" s="3" t="str">
        <f t="shared" si="19"/>
        <v>optspec</v>
      </c>
      <c r="Q127" s="3" t="s">
        <v>259</v>
      </c>
      <c r="R127" s="3" t="s">
        <v>260</v>
      </c>
      <c r="S127" s="3" t="str">
        <f t="shared" si="20"/>
        <v>boolean</v>
      </c>
      <c r="T127" s="3" t="s">
        <v>261</v>
      </c>
      <c r="U127" s="3" t="str">
        <f t="shared" si="21"/>
        <v>skills_and_spells</v>
      </c>
      <c r="V127" s="3" t="s">
        <v>258</v>
      </c>
      <c r="W127" s="3" t="str">
        <f t="shared" si="22"/>
        <v/>
      </c>
      <c r="X127" s="3" t="str">
        <f t="shared" si="23"/>
        <v/>
      </c>
      <c r="Y127" s="3" t="str">
        <f t="shared" si="24"/>
        <v/>
      </c>
      <c r="Z127" s="3" t="str">
        <f t="shared" si="25"/>
        <v/>
      </c>
      <c r="AA127" s="3" t="str">
        <f t="shared" si="26"/>
        <v/>
      </c>
      <c r="AB127" s="3" t="str">
        <f t="shared" si="27"/>
        <v/>
      </c>
      <c r="AC127" s="3" t="str">
        <f t="shared" si="28"/>
        <v/>
      </c>
      <c r="AD127" s="3" t="str">
        <f t="shared" si="29"/>
        <v/>
      </c>
      <c r="AE127" s="3" t="str">
        <f t="shared" si="30"/>
        <v/>
      </c>
      <c r="AF127" s="3" t="str">
        <f t="shared" si="31"/>
        <v/>
      </c>
      <c r="AG127" s="3" t="str">
        <f t="shared" si="32"/>
        <v/>
      </c>
      <c r="AH127" s="3" t="s">
        <v>262</v>
      </c>
      <c r="AI127" s="3" t="str">
        <f t="shared" si="33"/>
        <v xml:space="preserve">// </v>
      </c>
      <c r="AJ127" s="3" t="str">
        <f t="shared" si="34"/>
        <v>only 1 is a valid value in GCA</v>
      </c>
      <c r="AK127" s="4" t="str">
        <f t="shared" si="35"/>
        <v>"optspec":{type: "boolean", applies_to: "skills_and_spells"},// only 1 is a valid value in GCA</v>
      </c>
    </row>
    <row r="128" spans="1:37" x14ac:dyDescent="0.25">
      <c r="A128" s="3" t="s">
        <v>37</v>
      </c>
      <c r="B128" s="3" t="s">
        <v>50</v>
      </c>
      <c r="C128" s="3"/>
      <c r="D128" s="3"/>
      <c r="E128" s="3" t="s">
        <v>198</v>
      </c>
      <c r="F128" s="3"/>
      <c r="G128" s="3"/>
      <c r="H128" s="3" t="s">
        <v>37</v>
      </c>
      <c r="I128" s="3"/>
      <c r="J128" s="3"/>
      <c r="K128" s="3"/>
      <c r="L128" s="3"/>
      <c r="M128" s="3" t="str">
        <f t="shared" si="18"/>
        <v>"owns",</v>
      </c>
      <c r="N128" s="3"/>
      <c r="O128" s="3" t="s">
        <v>258</v>
      </c>
      <c r="P128" s="3" t="str">
        <f t="shared" si="19"/>
        <v>owns</v>
      </c>
      <c r="Q128" s="3" t="s">
        <v>259</v>
      </c>
      <c r="R128" s="3" t="s">
        <v>260</v>
      </c>
      <c r="S128" s="3" t="str">
        <f t="shared" si="20"/>
        <v>unknown</v>
      </c>
      <c r="T128" s="3" t="s">
        <v>261</v>
      </c>
      <c r="U128" s="3" t="str">
        <f t="shared" si="21"/>
        <v>templates</v>
      </c>
      <c r="V128" s="3" t="s">
        <v>258</v>
      </c>
      <c r="W128" s="3" t="str">
        <f t="shared" si="22"/>
        <v/>
      </c>
      <c r="X128" s="3" t="str">
        <f t="shared" si="23"/>
        <v/>
      </c>
      <c r="Y128" s="3" t="str">
        <f t="shared" si="24"/>
        <v/>
      </c>
      <c r="Z128" s="3" t="str">
        <f t="shared" si="25"/>
        <v/>
      </c>
      <c r="AA128" s="3" t="str">
        <f t="shared" si="26"/>
        <v>,flag:</v>
      </c>
      <c r="AB128" s="3" t="str">
        <f t="shared" si="27"/>
        <v>true</v>
      </c>
      <c r="AC128" s="3" t="str">
        <f t="shared" si="28"/>
        <v/>
      </c>
      <c r="AD128" s="3" t="str">
        <f t="shared" si="29"/>
        <v/>
      </c>
      <c r="AE128" s="3" t="str">
        <f t="shared" si="30"/>
        <v/>
      </c>
      <c r="AF128" s="3" t="str">
        <f t="shared" si="31"/>
        <v/>
      </c>
      <c r="AG128" s="3" t="str">
        <f t="shared" si="32"/>
        <v/>
      </c>
      <c r="AH128" s="3" t="s">
        <v>262</v>
      </c>
      <c r="AI128" s="3" t="str">
        <f t="shared" si="33"/>
        <v/>
      </c>
      <c r="AJ128" s="3" t="str">
        <f t="shared" si="34"/>
        <v/>
      </c>
      <c r="AK128" s="4" t="str">
        <f t="shared" si="35"/>
        <v>"owns":{type: "unknown", applies_to: "templates",flag:true},</v>
      </c>
    </row>
    <row r="129" spans="1:37" x14ac:dyDescent="0.25">
      <c r="A129" s="1"/>
      <c r="B129" s="1" t="s">
        <v>128</v>
      </c>
      <c r="C129" s="1" t="s">
        <v>1</v>
      </c>
      <c r="D129" s="1"/>
      <c r="E129" s="1"/>
      <c r="F129" s="1"/>
      <c r="G129" s="1"/>
      <c r="H129" s="1"/>
      <c r="I129" s="1"/>
      <c r="J129" s="1"/>
      <c r="K129" s="1"/>
      <c r="L129" s="1"/>
      <c r="M129" s="3" t="str">
        <f t="shared" si="18"/>
        <v/>
      </c>
      <c r="N129" s="3"/>
      <c r="O129" s="3" t="s">
        <v>258</v>
      </c>
      <c r="P129" s="3" t="str">
        <f t="shared" si="19"/>
        <v/>
      </c>
      <c r="Q129" s="3" t="s">
        <v>259</v>
      </c>
      <c r="R129" s="3" t="s">
        <v>260</v>
      </c>
      <c r="S129" s="3" t="str">
        <f t="shared" si="20"/>
        <v>unknown</v>
      </c>
      <c r="T129" s="3" t="s">
        <v>261</v>
      </c>
      <c r="U129" s="3">
        <f t="shared" si="21"/>
        <v>0</v>
      </c>
      <c r="V129" s="3" t="s">
        <v>258</v>
      </c>
      <c r="W129" s="3" t="str">
        <f t="shared" si="22"/>
        <v/>
      </c>
      <c r="X129" s="3" t="str">
        <f t="shared" si="23"/>
        <v/>
      </c>
      <c r="Y129" s="3" t="str">
        <f t="shared" si="24"/>
        <v/>
      </c>
      <c r="Z129" s="3" t="str">
        <f t="shared" si="25"/>
        <v/>
      </c>
      <c r="AA129" s="3" t="str">
        <f t="shared" si="26"/>
        <v/>
      </c>
      <c r="AB129" s="3" t="str">
        <f t="shared" si="27"/>
        <v/>
      </c>
      <c r="AC129" s="3" t="str">
        <f t="shared" si="28"/>
        <v/>
      </c>
      <c r="AD129" s="3" t="str">
        <f t="shared" si="29"/>
        <v/>
      </c>
      <c r="AE129" s="3" t="str">
        <f t="shared" si="30"/>
        <v/>
      </c>
      <c r="AF129" s="3" t="str">
        <f t="shared" si="31"/>
        <v/>
      </c>
      <c r="AG129" s="3" t="str">
        <f t="shared" si="32"/>
        <v/>
      </c>
      <c r="AH129" s="3" t="s">
        <v>262</v>
      </c>
      <c r="AI129" s="3" t="str">
        <f t="shared" si="33"/>
        <v/>
      </c>
      <c r="AJ129" s="3" t="str">
        <f t="shared" si="34"/>
        <v/>
      </c>
      <c r="AK129" s="4" t="str">
        <f t="shared" si="35"/>
        <v/>
      </c>
    </row>
    <row r="130" spans="1:37" x14ac:dyDescent="0.25">
      <c r="A130" s="3" t="s">
        <v>37</v>
      </c>
      <c r="B130" s="3" t="s">
        <v>7</v>
      </c>
      <c r="C130" s="3"/>
      <c r="D130" s="3" t="s">
        <v>223</v>
      </c>
      <c r="E130" s="3" t="s">
        <v>256</v>
      </c>
      <c r="F130" s="3"/>
      <c r="G130" s="3"/>
      <c r="H130" s="3"/>
      <c r="I130" s="3"/>
      <c r="J130" s="3"/>
      <c r="K130" s="3"/>
      <c r="L130" s="3"/>
      <c r="M130" s="3" t="str">
        <f t="shared" ref="M130:M193" si="36">IF(A130="x", _xlfn.CONCAT("""", B130, ""","), "")</f>
        <v>"page",</v>
      </c>
      <c r="N130" s="3"/>
      <c r="O130" s="3" t="s">
        <v>258</v>
      </c>
      <c r="P130" s="3" t="str">
        <f t="shared" ref="P130:P193" si="37">IF(A130="x", B130, "")</f>
        <v>page</v>
      </c>
      <c r="Q130" s="3" t="s">
        <v>259</v>
      </c>
      <c r="R130" s="3" t="s">
        <v>260</v>
      </c>
      <c r="S130" s="3" t="str">
        <f t="shared" ref="S130:S193" si="38">IF(D130="", "unknown", D130)</f>
        <v>unknown</v>
      </c>
      <c r="T130" s="3" t="s">
        <v>261</v>
      </c>
      <c r="U130" s="3" t="str">
        <f t="shared" ref="U130:U193" si="39">E130</f>
        <v>any</v>
      </c>
      <c r="V130" s="3" t="s">
        <v>258</v>
      </c>
      <c r="W130" s="3" t="str">
        <f t="shared" ref="W130:W193" si="40">IF(F130="x", ", mode: ", "")</f>
        <v/>
      </c>
      <c r="X130" s="3" t="str">
        <f t="shared" ref="X130:X193" si="41">IF(F130="x", "true", "")</f>
        <v/>
      </c>
      <c r="Y130" s="3" t="str">
        <f t="shared" ref="Y130:Y193" si="42">IF(G130="x", ",math:", "")</f>
        <v/>
      </c>
      <c r="Z130" s="3" t="str">
        <f t="shared" ref="Z130:Z193" si="43">IF(G130="x", "true", "")</f>
        <v/>
      </c>
      <c r="AA130" s="3" t="str">
        <f t="shared" ref="AA130:AA193" si="44">IF(H130="x", ",flag:", "")</f>
        <v/>
      </c>
      <c r="AB130" s="3" t="str">
        <f t="shared" ref="AB130:AB193" si="45">IF(H130="x", "true", "")</f>
        <v/>
      </c>
      <c r="AC130" s="3" t="str">
        <f t="shared" ref="AC130:AC193" si="46">IF(OR(I130="x", I130="NO"), ",lazy:", "")</f>
        <v/>
      </c>
      <c r="AD130" s="3" t="str">
        <f t="shared" ref="AD130:AD193" si="47">IF(I130="x", "true", IF(I130="NO", "false", ""))</f>
        <v/>
      </c>
      <c r="AE130" s="3" t="str">
        <f t="shared" ref="AE130:AE193" si="48">IF(J130&lt;&gt;"",",pipe: """, "")</f>
        <v/>
      </c>
      <c r="AF130" s="3" t="str">
        <f t="shared" ref="AF130:AF193" si="49">IF(J130&lt;&gt;"", J130, "")</f>
        <v/>
      </c>
      <c r="AG130" s="3" t="str">
        <f t="shared" ref="AG130:AG193" si="50">IF(J130&lt;&gt;"","""", "")</f>
        <v/>
      </c>
      <c r="AH130" s="3" t="s">
        <v>262</v>
      </c>
      <c r="AI130" s="3" t="str">
        <f t="shared" ref="AI130:AI193" si="51">IF(K130&lt;&gt;"", "// ", "")</f>
        <v/>
      </c>
      <c r="AJ130" s="3" t="str">
        <f t="shared" ref="AJ130:AJ193" si="52">IF(K130&lt;&gt;"", K130, "")</f>
        <v/>
      </c>
      <c r="AK130" s="4" t="str">
        <f t="shared" ref="AK130:AK193" si="53">IF(A130&lt;&gt;"x", "", _xlfn.CONCAT(O130:AJ130))</f>
        <v>"page":{type: "unknown", applies_to: "any"},</v>
      </c>
    </row>
    <row r="131" spans="1:37" x14ac:dyDescent="0.25">
      <c r="A131" s="3" t="s">
        <v>37</v>
      </c>
      <c r="B131" s="3" t="s">
        <v>83</v>
      </c>
      <c r="C131" s="3"/>
      <c r="D131" s="3" t="s">
        <v>223</v>
      </c>
      <c r="E131" s="3" t="s">
        <v>142</v>
      </c>
      <c r="F131" s="3"/>
      <c r="G131" s="3"/>
      <c r="H131" s="3"/>
      <c r="I131" s="3"/>
      <c r="J131" s="3"/>
      <c r="K131" s="3"/>
      <c r="L131" s="3"/>
      <c r="M131" s="3" t="str">
        <f t="shared" si="36"/>
        <v>"parentof",</v>
      </c>
      <c r="N131" s="3"/>
      <c r="O131" s="3" t="s">
        <v>258</v>
      </c>
      <c r="P131" s="3" t="str">
        <f t="shared" si="37"/>
        <v>parentof</v>
      </c>
      <c r="Q131" s="3" t="s">
        <v>259</v>
      </c>
      <c r="R131" s="3" t="s">
        <v>260</v>
      </c>
      <c r="S131" s="3" t="str">
        <f t="shared" si="38"/>
        <v>unknown</v>
      </c>
      <c r="T131" s="3" t="s">
        <v>261</v>
      </c>
      <c r="U131" s="3" t="str">
        <f t="shared" si="39"/>
        <v>traits</v>
      </c>
      <c r="V131" s="3" t="s">
        <v>258</v>
      </c>
      <c r="W131" s="3" t="str">
        <f t="shared" si="40"/>
        <v/>
      </c>
      <c r="X131" s="3" t="str">
        <f t="shared" si="41"/>
        <v/>
      </c>
      <c r="Y131" s="3" t="str">
        <f t="shared" si="42"/>
        <v/>
      </c>
      <c r="Z131" s="3" t="str">
        <f t="shared" si="43"/>
        <v/>
      </c>
      <c r="AA131" s="3" t="str">
        <f t="shared" si="44"/>
        <v/>
      </c>
      <c r="AB131" s="3" t="str">
        <f t="shared" si="45"/>
        <v/>
      </c>
      <c r="AC131" s="3" t="str">
        <f t="shared" si="46"/>
        <v/>
      </c>
      <c r="AD131" s="3" t="str">
        <f t="shared" si="47"/>
        <v/>
      </c>
      <c r="AE131" s="3" t="str">
        <f t="shared" si="48"/>
        <v/>
      </c>
      <c r="AF131" s="3" t="str">
        <f t="shared" si="49"/>
        <v/>
      </c>
      <c r="AG131" s="3" t="str">
        <f t="shared" si="50"/>
        <v/>
      </c>
      <c r="AH131" s="3" t="s">
        <v>262</v>
      </c>
      <c r="AI131" s="3" t="str">
        <f t="shared" si="51"/>
        <v/>
      </c>
      <c r="AJ131" s="3" t="str">
        <f t="shared" si="52"/>
        <v/>
      </c>
      <c r="AK131" s="4" t="str">
        <f t="shared" si="53"/>
        <v>"parentof":{type: "unknown", applies_to: "traits"},</v>
      </c>
    </row>
    <row r="132" spans="1:37" x14ac:dyDescent="0.25">
      <c r="A132" s="3" t="s">
        <v>37</v>
      </c>
      <c r="B132" s="3" t="s">
        <v>49</v>
      </c>
      <c r="C132" s="3" t="s">
        <v>188</v>
      </c>
      <c r="D132" s="3" t="s">
        <v>286</v>
      </c>
      <c r="E132" s="3" t="s">
        <v>185</v>
      </c>
      <c r="F132" s="3" t="s">
        <v>37</v>
      </c>
      <c r="G132" s="3"/>
      <c r="H132" s="3"/>
      <c r="I132" s="3" t="s">
        <v>37</v>
      </c>
      <c r="J132" s="3"/>
      <c r="K132" s="3"/>
      <c r="L132" s="3"/>
      <c r="M132" s="3" t="str">
        <f t="shared" si="36"/>
        <v>"parry",</v>
      </c>
      <c r="N132" s="3"/>
      <c r="O132" s="3" t="s">
        <v>258</v>
      </c>
      <c r="P132" s="3" t="str">
        <f t="shared" si="37"/>
        <v>parry</v>
      </c>
      <c r="Q132" s="3" t="s">
        <v>259</v>
      </c>
      <c r="R132" s="3" t="s">
        <v>260</v>
      </c>
      <c r="S132" s="3" t="str">
        <f t="shared" si="38"/>
        <v>number_suffixed</v>
      </c>
      <c r="T132" s="3" t="s">
        <v>261</v>
      </c>
      <c r="U132" s="3" t="str">
        <f t="shared" si="39"/>
        <v>traits_with_damage_modes</v>
      </c>
      <c r="V132" s="3" t="s">
        <v>258</v>
      </c>
      <c r="W132" s="3" t="str">
        <f t="shared" si="40"/>
        <v xml:space="preserve">, mode: </v>
      </c>
      <c r="X132" s="3" t="str">
        <f t="shared" si="41"/>
        <v>true</v>
      </c>
      <c r="Y132" s="3" t="str">
        <f t="shared" si="42"/>
        <v/>
      </c>
      <c r="Z132" s="3" t="str">
        <f t="shared" si="43"/>
        <v/>
      </c>
      <c r="AA132" s="3" t="str">
        <f t="shared" si="44"/>
        <v/>
      </c>
      <c r="AB132" s="3" t="str">
        <f t="shared" si="45"/>
        <v/>
      </c>
      <c r="AC132" s="3" t="str">
        <f t="shared" si="46"/>
        <v>,lazy:</v>
      </c>
      <c r="AD132" s="3" t="str">
        <f t="shared" si="47"/>
        <v>true</v>
      </c>
      <c r="AE132" s="3" t="str">
        <f t="shared" si="48"/>
        <v/>
      </c>
      <c r="AF132" s="3" t="str">
        <f t="shared" si="49"/>
        <v/>
      </c>
      <c r="AG132" s="3" t="str">
        <f t="shared" si="50"/>
        <v/>
      </c>
      <c r="AH132" s="3" t="s">
        <v>262</v>
      </c>
      <c r="AI132" s="3" t="str">
        <f t="shared" si="51"/>
        <v/>
      </c>
      <c r="AJ132" s="3" t="str">
        <f t="shared" si="52"/>
        <v/>
      </c>
      <c r="AK132" s="4" t="str">
        <f t="shared" si="53"/>
        <v>"parry":{type: "number_suffixed", applies_to: "traits_with_damage_modes", mode: true,lazy:true},</v>
      </c>
    </row>
    <row r="133" spans="1:37" x14ac:dyDescent="0.25">
      <c r="A133" s="3" t="s">
        <v>37</v>
      </c>
      <c r="B133" s="3" t="s">
        <v>35</v>
      </c>
      <c r="C133" s="3"/>
      <c r="D133" s="3" t="s">
        <v>223</v>
      </c>
      <c r="E133" s="3" t="s">
        <v>142</v>
      </c>
      <c r="F133" s="3"/>
      <c r="G133" s="3" t="s">
        <v>37</v>
      </c>
      <c r="H133" s="3"/>
      <c r="I133" s="3"/>
      <c r="J133" s="3"/>
      <c r="K133" s="3"/>
      <c r="L133" s="3"/>
      <c r="M133" s="3" t="str">
        <f t="shared" si="36"/>
        <v>"parryat",</v>
      </c>
      <c r="N133" s="3"/>
      <c r="O133" s="3" t="s">
        <v>258</v>
      </c>
      <c r="P133" s="3" t="str">
        <f t="shared" si="37"/>
        <v>parryat</v>
      </c>
      <c r="Q133" s="3" t="s">
        <v>259</v>
      </c>
      <c r="R133" s="3" t="s">
        <v>260</v>
      </c>
      <c r="S133" s="3" t="str">
        <f t="shared" si="38"/>
        <v>unknown</v>
      </c>
      <c r="T133" s="3" t="s">
        <v>261</v>
      </c>
      <c r="U133" s="3" t="str">
        <f t="shared" si="39"/>
        <v>traits</v>
      </c>
      <c r="V133" s="3" t="s">
        <v>258</v>
      </c>
      <c r="W133" s="3" t="str">
        <f t="shared" si="40"/>
        <v/>
      </c>
      <c r="X133" s="3" t="str">
        <f t="shared" si="41"/>
        <v/>
      </c>
      <c r="Y133" s="3" t="str">
        <f t="shared" si="42"/>
        <v>,math:</v>
      </c>
      <c r="Z133" s="3" t="str">
        <f t="shared" si="43"/>
        <v>true</v>
      </c>
      <c r="AA133" s="3" t="str">
        <f t="shared" si="44"/>
        <v/>
      </c>
      <c r="AB133" s="3" t="str">
        <f t="shared" si="45"/>
        <v/>
      </c>
      <c r="AC133" s="3" t="str">
        <f t="shared" si="46"/>
        <v/>
      </c>
      <c r="AD133" s="3" t="str">
        <f t="shared" si="47"/>
        <v/>
      </c>
      <c r="AE133" s="3" t="str">
        <f t="shared" si="48"/>
        <v/>
      </c>
      <c r="AF133" s="3" t="str">
        <f t="shared" si="49"/>
        <v/>
      </c>
      <c r="AG133" s="3" t="str">
        <f t="shared" si="50"/>
        <v/>
      </c>
      <c r="AH133" s="3" t="s">
        <v>262</v>
      </c>
      <c r="AI133" s="3" t="str">
        <f t="shared" si="51"/>
        <v/>
      </c>
      <c r="AJ133" s="3" t="str">
        <f t="shared" si="52"/>
        <v/>
      </c>
      <c r="AK133" s="4" t="str">
        <f t="shared" si="53"/>
        <v>"parryat":{type: "unknown", applies_to: "traits",math:true},</v>
      </c>
    </row>
    <row r="134" spans="1:37" x14ac:dyDescent="0.25">
      <c r="A134" s="1"/>
      <c r="B134" s="1" t="s">
        <v>95</v>
      </c>
      <c r="C134" s="1" t="s">
        <v>1</v>
      </c>
      <c r="D134" s="1"/>
      <c r="E134" s="1"/>
      <c r="F134" s="1"/>
      <c r="G134" s="1"/>
      <c r="H134" s="1"/>
      <c r="I134" s="1"/>
      <c r="J134" s="1"/>
      <c r="K134" s="1"/>
      <c r="L134" s="1"/>
      <c r="M134" s="3" t="str">
        <f t="shared" si="36"/>
        <v/>
      </c>
      <c r="N134" s="3"/>
      <c r="O134" s="3" t="s">
        <v>258</v>
      </c>
      <c r="P134" s="3" t="str">
        <f t="shared" si="37"/>
        <v/>
      </c>
      <c r="Q134" s="3" t="s">
        <v>259</v>
      </c>
      <c r="R134" s="3" t="s">
        <v>260</v>
      </c>
      <c r="S134" s="3" t="str">
        <f t="shared" si="38"/>
        <v>unknown</v>
      </c>
      <c r="T134" s="3" t="s">
        <v>261</v>
      </c>
      <c r="U134" s="3">
        <f t="shared" si="39"/>
        <v>0</v>
      </c>
      <c r="V134" s="3" t="s">
        <v>258</v>
      </c>
      <c r="W134" s="3" t="str">
        <f t="shared" si="40"/>
        <v/>
      </c>
      <c r="X134" s="3" t="str">
        <f t="shared" si="41"/>
        <v/>
      </c>
      <c r="Y134" s="3" t="str">
        <f t="shared" si="42"/>
        <v/>
      </c>
      <c r="Z134" s="3" t="str">
        <f t="shared" si="43"/>
        <v/>
      </c>
      <c r="AA134" s="3" t="str">
        <f t="shared" si="44"/>
        <v/>
      </c>
      <c r="AB134" s="3" t="str">
        <f t="shared" si="45"/>
        <v/>
      </c>
      <c r="AC134" s="3" t="str">
        <f t="shared" si="46"/>
        <v/>
      </c>
      <c r="AD134" s="3" t="str">
        <f t="shared" si="47"/>
        <v/>
      </c>
      <c r="AE134" s="3" t="str">
        <f t="shared" si="48"/>
        <v/>
      </c>
      <c r="AF134" s="3" t="str">
        <f t="shared" si="49"/>
        <v/>
      </c>
      <c r="AG134" s="3" t="str">
        <f t="shared" si="50"/>
        <v/>
      </c>
      <c r="AH134" s="3" t="s">
        <v>262</v>
      </c>
      <c r="AI134" s="3" t="str">
        <f t="shared" si="51"/>
        <v/>
      </c>
      <c r="AJ134" s="3" t="str">
        <f t="shared" si="52"/>
        <v/>
      </c>
      <c r="AK134" s="4" t="str">
        <f t="shared" si="53"/>
        <v/>
      </c>
    </row>
    <row r="135" spans="1:37" x14ac:dyDescent="0.25">
      <c r="A135" s="3" t="s">
        <v>37</v>
      </c>
      <c r="B135" s="3" t="s">
        <v>135</v>
      </c>
      <c r="C135" s="3" t="s">
        <v>1</v>
      </c>
      <c r="D135" s="3" t="s">
        <v>199</v>
      </c>
      <c r="E135" s="3" t="s">
        <v>256</v>
      </c>
      <c r="F135" s="3"/>
      <c r="G135" s="3"/>
      <c r="H135" s="3"/>
      <c r="I135" s="3"/>
      <c r="J135" s="3"/>
      <c r="K135" s="3"/>
      <c r="L135" s="3"/>
      <c r="M135" s="3" t="str">
        <f t="shared" si="36"/>
        <v>"per",</v>
      </c>
      <c r="N135" s="3"/>
      <c r="O135" s="3" t="s">
        <v>258</v>
      </c>
      <c r="P135" s="3" t="str">
        <f t="shared" si="37"/>
        <v>per</v>
      </c>
      <c r="Q135" s="3" t="s">
        <v>259</v>
      </c>
      <c r="R135" s="3" t="s">
        <v>260</v>
      </c>
      <c r="S135" s="3" t="str">
        <f t="shared" si="38"/>
        <v>number</v>
      </c>
      <c r="T135" s="3" t="s">
        <v>261</v>
      </c>
      <c r="U135" s="3" t="str">
        <f t="shared" si="39"/>
        <v>any</v>
      </c>
      <c r="V135" s="3" t="s">
        <v>258</v>
      </c>
      <c r="W135" s="3" t="str">
        <f t="shared" si="40"/>
        <v/>
      </c>
      <c r="X135" s="3" t="str">
        <f t="shared" si="41"/>
        <v/>
      </c>
      <c r="Y135" s="3" t="str">
        <f t="shared" si="42"/>
        <v/>
      </c>
      <c r="Z135" s="3" t="str">
        <f t="shared" si="43"/>
        <v/>
      </c>
      <c r="AA135" s="3" t="str">
        <f t="shared" si="44"/>
        <v/>
      </c>
      <c r="AB135" s="3" t="str">
        <f t="shared" si="45"/>
        <v/>
      </c>
      <c r="AC135" s="3" t="str">
        <f t="shared" si="46"/>
        <v/>
      </c>
      <c r="AD135" s="3" t="str">
        <f t="shared" si="47"/>
        <v/>
      </c>
      <c r="AE135" s="3" t="str">
        <f t="shared" si="48"/>
        <v/>
      </c>
      <c r="AF135" s="3" t="str">
        <f t="shared" si="49"/>
        <v/>
      </c>
      <c r="AG135" s="3" t="str">
        <f t="shared" si="50"/>
        <v/>
      </c>
      <c r="AH135" s="3" t="s">
        <v>262</v>
      </c>
      <c r="AI135" s="3" t="str">
        <f t="shared" si="51"/>
        <v/>
      </c>
      <c r="AJ135" s="3" t="str">
        <f t="shared" si="52"/>
        <v/>
      </c>
      <c r="AK135" s="4" t="str">
        <f t="shared" si="53"/>
        <v>"per":{type: "number", applies_to: "any"},</v>
      </c>
    </row>
    <row r="136" spans="1:37" x14ac:dyDescent="0.25">
      <c r="A136" s="1"/>
      <c r="B136" s="1" t="s">
        <v>59</v>
      </c>
      <c r="C136" s="1" t="s">
        <v>1</v>
      </c>
      <c r="D136" s="1"/>
      <c r="E136" s="1"/>
      <c r="F136" s="1"/>
      <c r="G136" s="1"/>
      <c r="H136" s="1"/>
      <c r="I136" s="1"/>
      <c r="J136" s="1"/>
      <c r="K136" s="1"/>
      <c r="L136" s="1"/>
      <c r="M136" s="3" t="str">
        <f t="shared" si="36"/>
        <v/>
      </c>
      <c r="N136" s="3"/>
      <c r="O136" s="3" t="s">
        <v>258</v>
      </c>
      <c r="P136" s="3" t="str">
        <f t="shared" si="37"/>
        <v/>
      </c>
      <c r="Q136" s="3" t="s">
        <v>259</v>
      </c>
      <c r="R136" s="3" t="s">
        <v>260</v>
      </c>
      <c r="S136" s="3" t="str">
        <f t="shared" si="38"/>
        <v>unknown</v>
      </c>
      <c r="T136" s="3" t="s">
        <v>261</v>
      </c>
      <c r="U136" s="3">
        <f t="shared" si="39"/>
        <v>0</v>
      </c>
      <c r="V136" s="3" t="s">
        <v>258</v>
      </c>
      <c r="W136" s="3" t="str">
        <f t="shared" si="40"/>
        <v/>
      </c>
      <c r="X136" s="3" t="str">
        <f t="shared" si="41"/>
        <v/>
      </c>
      <c r="Y136" s="3" t="str">
        <f t="shared" si="42"/>
        <v/>
      </c>
      <c r="Z136" s="3" t="str">
        <f t="shared" si="43"/>
        <v/>
      </c>
      <c r="AA136" s="3" t="str">
        <f t="shared" si="44"/>
        <v/>
      </c>
      <c r="AB136" s="3" t="str">
        <f t="shared" si="45"/>
        <v/>
      </c>
      <c r="AC136" s="3" t="str">
        <f t="shared" si="46"/>
        <v/>
      </c>
      <c r="AD136" s="3" t="str">
        <f t="shared" si="47"/>
        <v/>
      </c>
      <c r="AE136" s="3" t="str">
        <f t="shared" si="48"/>
        <v/>
      </c>
      <c r="AF136" s="3" t="str">
        <f t="shared" si="49"/>
        <v/>
      </c>
      <c r="AG136" s="3" t="str">
        <f t="shared" si="50"/>
        <v/>
      </c>
      <c r="AH136" s="3" t="s">
        <v>262</v>
      </c>
      <c r="AI136" s="3" t="str">
        <f t="shared" si="51"/>
        <v/>
      </c>
      <c r="AJ136" s="3" t="str">
        <f t="shared" si="52"/>
        <v/>
      </c>
      <c r="AK136" s="4" t="str">
        <f t="shared" si="53"/>
        <v/>
      </c>
    </row>
    <row r="137" spans="1:37" x14ac:dyDescent="0.25">
      <c r="A137" s="3" t="s">
        <v>37</v>
      </c>
      <c r="B137" s="3" t="s">
        <v>121</v>
      </c>
      <c r="C137" s="3" t="s">
        <v>3</v>
      </c>
      <c r="D137" s="3" t="s">
        <v>44</v>
      </c>
      <c r="E137" s="3" t="s">
        <v>256</v>
      </c>
      <c r="F137" s="3"/>
      <c r="G137" s="3"/>
      <c r="H137" s="3"/>
      <c r="I137" s="3"/>
      <c r="J137" s="3"/>
      <c r="K137" s="3"/>
      <c r="L137" s="3"/>
      <c r="M137" s="3" t="str">
        <f t="shared" si="36"/>
        <v>"piercingdr",</v>
      </c>
      <c r="N137" s="3"/>
      <c r="O137" s="3" t="s">
        <v>258</v>
      </c>
      <c r="P137" s="3" t="str">
        <f t="shared" si="37"/>
        <v>piercingdr</v>
      </c>
      <c r="Q137" s="3" t="s">
        <v>259</v>
      </c>
      <c r="R137" s="3" t="s">
        <v>260</v>
      </c>
      <c r="S137" s="3" t="str">
        <f t="shared" si="38"/>
        <v>dr</v>
      </c>
      <c r="T137" s="3" t="s">
        <v>261</v>
      </c>
      <c r="U137" s="3" t="str">
        <f t="shared" si="39"/>
        <v>any</v>
      </c>
      <c r="V137" s="3" t="s">
        <v>258</v>
      </c>
      <c r="W137" s="3" t="str">
        <f t="shared" si="40"/>
        <v/>
      </c>
      <c r="X137" s="3" t="str">
        <f t="shared" si="41"/>
        <v/>
      </c>
      <c r="Y137" s="3" t="str">
        <f t="shared" si="42"/>
        <v/>
      </c>
      <c r="Z137" s="3" t="str">
        <f t="shared" si="43"/>
        <v/>
      </c>
      <c r="AA137" s="3" t="str">
        <f t="shared" si="44"/>
        <v/>
      </c>
      <c r="AB137" s="3" t="str">
        <f t="shared" si="45"/>
        <v/>
      </c>
      <c r="AC137" s="3" t="str">
        <f t="shared" si="46"/>
        <v/>
      </c>
      <c r="AD137" s="3" t="str">
        <f t="shared" si="47"/>
        <v/>
      </c>
      <c r="AE137" s="3" t="str">
        <f t="shared" si="48"/>
        <v/>
      </c>
      <c r="AF137" s="3" t="str">
        <f t="shared" si="49"/>
        <v/>
      </c>
      <c r="AG137" s="3" t="str">
        <f t="shared" si="50"/>
        <v/>
      </c>
      <c r="AH137" s="3" t="s">
        <v>262</v>
      </c>
      <c r="AI137" s="3" t="str">
        <f t="shared" si="51"/>
        <v/>
      </c>
      <c r="AJ137" s="3" t="str">
        <f t="shared" si="52"/>
        <v/>
      </c>
      <c r="AK137" s="4" t="str">
        <f t="shared" si="53"/>
        <v>"piercingdr":{type: "dr", applies_to: "any"},</v>
      </c>
    </row>
    <row r="138" spans="1:37" x14ac:dyDescent="0.25">
      <c r="A138" s="3" t="s">
        <v>37</v>
      </c>
      <c r="B138" s="3" t="s">
        <v>180</v>
      </c>
      <c r="C138" s="3" t="s">
        <v>3</v>
      </c>
      <c r="D138" s="3" t="s">
        <v>223</v>
      </c>
      <c r="E138" s="3" t="s">
        <v>256</v>
      </c>
      <c r="F138" s="3"/>
      <c r="G138" s="3"/>
      <c r="H138" s="3"/>
      <c r="I138" s="3"/>
      <c r="J138" s="3"/>
      <c r="K138" s="3"/>
      <c r="L138" s="3"/>
      <c r="M138" s="3" t="str">
        <f t="shared" si="36"/>
        <v>"pointswanted",</v>
      </c>
      <c r="N138" s="3"/>
      <c r="O138" s="3" t="s">
        <v>258</v>
      </c>
      <c r="P138" s="3" t="str">
        <f t="shared" si="37"/>
        <v>pointswanted</v>
      </c>
      <c r="Q138" s="3" t="s">
        <v>259</v>
      </c>
      <c r="R138" s="3" t="s">
        <v>260</v>
      </c>
      <c r="S138" s="3" t="str">
        <f t="shared" si="38"/>
        <v>unknown</v>
      </c>
      <c r="T138" s="3" t="s">
        <v>261</v>
      </c>
      <c r="U138" s="3" t="str">
        <f t="shared" si="39"/>
        <v>any</v>
      </c>
      <c r="V138" s="3" t="s">
        <v>258</v>
      </c>
      <c r="W138" s="3" t="str">
        <f t="shared" si="40"/>
        <v/>
      </c>
      <c r="X138" s="3" t="str">
        <f t="shared" si="41"/>
        <v/>
      </c>
      <c r="Y138" s="3" t="str">
        <f t="shared" si="42"/>
        <v/>
      </c>
      <c r="Z138" s="3" t="str">
        <f t="shared" si="43"/>
        <v/>
      </c>
      <c r="AA138" s="3" t="str">
        <f t="shared" si="44"/>
        <v/>
      </c>
      <c r="AB138" s="3" t="str">
        <f t="shared" si="45"/>
        <v/>
      </c>
      <c r="AC138" s="3" t="str">
        <f t="shared" si="46"/>
        <v/>
      </c>
      <c r="AD138" s="3" t="str">
        <f t="shared" si="47"/>
        <v/>
      </c>
      <c r="AE138" s="3" t="str">
        <f t="shared" si="48"/>
        <v/>
      </c>
      <c r="AF138" s="3" t="str">
        <f t="shared" si="49"/>
        <v/>
      </c>
      <c r="AG138" s="3" t="str">
        <f t="shared" si="50"/>
        <v/>
      </c>
      <c r="AH138" s="3" t="s">
        <v>262</v>
      </c>
      <c r="AI138" s="3" t="str">
        <f t="shared" si="51"/>
        <v/>
      </c>
      <c r="AJ138" s="3" t="str">
        <f t="shared" si="52"/>
        <v/>
      </c>
      <c r="AK138" s="4" t="str">
        <f t="shared" si="53"/>
        <v>"pointswanted":{type: "unknown", applies_to: "any"},</v>
      </c>
    </row>
    <row r="139" spans="1:37" x14ac:dyDescent="0.25">
      <c r="A139" s="1"/>
      <c r="B139" s="1" t="s">
        <v>93</v>
      </c>
      <c r="C139" s="1" t="s">
        <v>1</v>
      </c>
      <c r="D139" s="1"/>
      <c r="E139" s="1"/>
      <c r="F139" s="1"/>
      <c r="G139" s="1"/>
      <c r="H139" s="1"/>
      <c r="I139" s="1"/>
      <c r="J139" s="1"/>
      <c r="K139" s="1"/>
      <c r="L139" s="1"/>
      <c r="M139" s="3" t="str">
        <f t="shared" si="36"/>
        <v/>
      </c>
      <c r="N139" s="3"/>
      <c r="O139" s="3" t="s">
        <v>258</v>
      </c>
      <c r="P139" s="3" t="str">
        <f t="shared" si="37"/>
        <v/>
      </c>
      <c r="Q139" s="3" t="s">
        <v>259</v>
      </c>
      <c r="R139" s="3" t="s">
        <v>260</v>
      </c>
      <c r="S139" s="3" t="str">
        <f t="shared" si="38"/>
        <v>unknown</v>
      </c>
      <c r="T139" s="3" t="s">
        <v>261</v>
      </c>
      <c r="U139" s="3">
        <f t="shared" si="39"/>
        <v>0</v>
      </c>
      <c r="V139" s="3" t="s">
        <v>258</v>
      </c>
      <c r="W139" s="3" t="str">
        <f t="shared" si="40"/>
        <v/>
      </c>
      <c r="X139" s="3" t="str">
        <f t="shared" si="41"/>
        <v/>
      </c>
      <c r="Y139" s="3" t="str">
        <f t="shared" si="42"/>
        <v/>
      </c>
      <c r="Z139" s="3" t="str">
        <f t="shared" si="43"/>
        <v/>
      </c>
      <c r="AA139" s="3" t="str">
        <f t="shared" si="44"/>
        <v/>
      </c>
      <c r="AB139" s="3" t="str">
        <f t="shared" si="45"/>
        <v/>
      </c>
      <c r="AC139" s="3" t="str">
        <f t="shared" si="46"/>
        <v/>
      </c>
      <c r="AD139" s="3" t="str">
        <f t="shared" si="47"/>
        <v/>
      </c>
      <c r="AE139" s="3" t="str">
        <f t="shared" si="48"/>
        <v/>
      </c>
      <c r="AF139" s="3" t="str">
        <f t="shared" si="49"/>
        <v/>
      </c>
      <c r="AG139" s="3" t="str">
        <f t="shared" si="50"/>
        <v/>
      </c>
      <c r="AH139" s="3" t="s">
        <v>262</v>
      </c>
      <c r="AI139" s="3" t="str">
        <f t="shared" si="51"/>
        <v/>
      </c>
      <c r="AJ139" s="3" t="str">
        <f t="shared" si="52"/>
        <v/>
      </c>
      <c r="AK139" s="4" t="str">
        <f t="shared" si="53"/>
        <v/>
      </c>
    </row>
    <row r="140" spans="1:37" x14ac:dyDescent="0.25">
      <c r="A140" s="1"/>
      <c r="B140" s="1" t="s">
        <v>94</v>
      </c>
      <c r="C140" s="1" t="s">
        <v>1</v>
      </c>
      <c r="D140" s="1"/>
      <c r="E140" s="1"/>
      <c r="F140" s="1"/>
      <c r="G140" s="1"/>
      <c r="H140" s="1"/>
      <c r="I140" s="1"/>
      <c r="J140" s="1"/>
      <c r="K140" s="1"/>
      <c r="L140" s="1"/>
      <c r="M140" s="3" t="str">
        <f t="shared" si="36"/>
        <v/>
      </c>
      <c r="N140" s="3"/>
      <c r="O140" s="3" t="s">
        <v>258</v>
      </c>
      <c r="P140" s="3" t="str">
        <f t="shared" si="37"/>
        <v/>
      </c>
      <c r="Q140" s="3" t="s">
        <v>259</v>
      </c>
      <c r="R140" s="3" t="s">
        <v>260</v>
      </c>
      <c r="S140" s="3" t="str">
        <f t="shared" si="38"/>
        <v>unknown</v>
      </c>
      <c r="T140" s="3" t="s">
        <v>261</v>
      </c>
      <c r="U140" s="3">
        <f t="shared" si="39"/>
        <v>0</v>
      </c>
      <c r="V140" s="3" t="s">
        <v>258</v>
      </c>
      <c r="W140" s="3" t="str">
        <f t="shared" si="40"/>
        <v/>
      </c>
      <c r="X140" s="3" t="str">
        <f t="shared" si="41"/>
        <v/>
      </c>
      <c r="Y140" s="3" t="str">
        <f t="shared" si="42"/>
        <v/>
      </c>
      <c r="Z140" s="3" t="str">
        <f t="shared" si="43"/>
        <v/>
      </c>
      <c r="AA140" s="3" t="str">
        <f t="shared" si="44"/>
        <v/>
      </c>
      <c r="AB140" s="3" t="str">
        <f t="shared" si="45"/>
        <v/>
      </c>
      <c r="AC140" s="3" t="str">
        <f t="shared" si="46"/>
        <v/>
      </c>
      <c r="AD140" s="3" t="str">
        <f t="shared" si="47"/>
        <v/>
      </c>
      <c r="AE140" s="3" t="str">
        <f t="shared" si="48"/>
        <v/>
      </c>
      <c r="AF140" s="3" t="str">
        <f t="shared" si="49"/>
        <v/>
      </c>
      <c r="AG140" s="3" t="str">
        <f t="shared" si="50"/>
        <v/>
      </c>
      <c r="AH140" s="3" t="s">
        <v>262</v>
      </c>
      <c r="AI140" s="3" t="str">
        <f t="shared" si="51"/>
        <v/>
      </c>
      <c r="AJ140" s="3" t="str">
        <f t="shared" si="52"/>
        <v/>
      </c>
      <c r="AK140" s="4" t="str">
        <f t="shared" si="53"/>
        <v/>
      </c>
    </row>
    <row r="141" spans="1:37" x14ac:dyDescent="0.25">
      <c r="A141" s="1"/>
      <c r="B141" s="1" t="s">
        <v>74</v>
      </c>
      <c r="C141" s="1" t="s">
        <v>1</v>
      </c>
      <c r="D141" s="1"/>
      <c r="E141" s="1"/>
      <c r="F141" s="1"/>
      <c r="G141" s="1"/>
      <c r="H141" s="1"/>
      <c r="I141" s="1"/>
      <c r="J141" s="1"/>
      <c r="K141" s="1"/>
      <c r="L141" s="1"/>
      <c r="M141" s="3" t="str">
        <f t="shared" si="36"/>
        <v/>
      </c>
      <c r="N141" s="3"/>
      <c r="O141" s="3" t="s">
        <v>258</v>
      </c>
      <c r="P141" s="3" t="str">
        <f t="shared" si="37"/>
        <v/>
      </c>
      <c r="Q141" s="3" t="s">
        <v>259</v>
      </c>
      <c r="R141" s="3" t="s">
        <v>260</v>
      </c>
      <c r="S141" s="3" t="str">
        <f t="shared" si="38"/>
        <v>unknown</v>
      </c>
      <c r="T141" s="3" t="s">
        <v>261</v>
      </c>
      <c r="U141" s="3">
        <f t="shared" si="39"/>
        <v>0</v>
      </c>
      <c r="V141" s="3" t="s">
        <v>258</v>
      </c>
      <c r="W141" s="3" t="str">
        <f t="shared" si="40"/>
        <v/>
      </c>
      <c r="X141" s="3" t="str">
        <f t="shared" si="41"/>
        <v/>
      </c>
      <c r="Y141" s="3" t="str">
        <f t="shared" si="42"/>
        <v/>
      </c>
      <c r="Z141" s="3" t="str">
        <f t="shared" si="43"/>
        <v/>
      </c>
      <c r="AA141" s="3" t="str">
        <f t="shared" si="44"/>
        <v/>
      </c>
      <c r="AB141" s="3" t="str">
        <f t="shared" si="45"/>
        <v/>
      </c>
      <c r="AC141" s="3" t="str">
        <f t="shared" si="46"/>
        <v/>
      </c>
      <c r="AD141" s="3" t="str">
        <f t="shared" si="47"/>
        <v/>
      </c>
      <c r="AE141" s="3" t="str">
        <f t="shared" si="48"/>
        <v/>
      </c>
      <c r="AF141" s="3" t="str">
        <f t="shared" si="49"/>
        <v/>
      </c>
      <c r="AG141" s="3" t="str">
        <f t="shared" si="50"/>
        <v/>
      </c>
      <c r="AH141" s="3" t="s">
        <v>262</v>
      </c>
      <c r="AI141" s="3" t="str">
        <f t="shared" si="51"/>
        <v/>
      </c>
      <c r="AJ141" s="3" t="str">
        <f t="shared" si="52"/>
        <v/>
      </c>
      <c r="AK141" s="4" t="str">
        <f t="shared" si="53"/>
        <v/>
      </c>
    </row>
    <row r="142" spans="1:37" x14ac:dyDescent="0.25">
      <c r="A142" s="1"/>
      <c r="B142" s="1" t="s">
        <v>57</v>
      </c>
      <c r="C142" s="1" t="s">
        <v>1</v>
      </c>
      <c r="D142" s="1"/>
      <c r="E142" s="1"/>
      <c r="F142" s="1"/>
      <c r="G142" s="1"/>
      <c r="H142" s="1"/>
      <c r="I142" s="1"/>
      <c r="J142" s="1"/>
      <c r="K142" s="1"/>
      <c r="L142" s="1"/>
      <c r="M142" s="3" t="str">
        <f t="shared" si="36"/>
        <v/>
      </c>
      <c r="N142" s="3"/>
      <c r="O142" s="3" t="s">
        <v>258</v>
      </c>
      <c r="P142" s="3" t="str">
        <f t="shared" si="37"/>
        <v/>
      </c>
      <c r="Q142" s="3" t="s">
        <v>259</v>
      </c>
      <c r="R142" s="3" t="s">
        <v>260</v>
      </c>
      <c r="S142" s="3" t="str">
        <f t="shared" si="38"/>
        <v>unknown</v>
      </c>
      <c r="T142" s="3" t="s">
        <v>261</v>
      </c>
      <c r="U142" s="3">
        <f t="shared" si="39"/>
        <v>0</v>
      </c>
      <c r="V142" s="3" t="s">
        <v>258</v>
      </c>
      <c r="W142" s="3" t="str">
        <f t="shared" si="40"/>
        <v/>
      </c>
      <c r="X142" s="3" t="str">
        <f t="shared" si="41"/>
        <v/>
      </c>
      <c r="Y142" s="3" t="str">
        <f t="shared" si="42"/>
        <v/>
      </c>
      <c r="Z142" s="3" t="str">
        <f t="shared" si="43"/>
        <v/>
      </c>
      <c r="AA142" s="3" t="str">
        <f t="shared" si="44"/>
        <v/>
      </c>
      <c r="AB142" s="3" t="str">
        <f t="shared" si="45"/>
        <v/>
      </c>
      <c r="AC142" s="3" t="str">
        <f t="shared" si="46"/>
        <v/>
      </c>
      <c r="AD142" s="3" t="str">
        <f t="shared" si="47"/>
        <v/>
      </c>
      <c r="AE142" s="3" t="str">
        <f t="shared" si="48"/>
        <v/>
      </c>
      <c r="AF142" s="3" t="str">
        <f t="shared" si="49"/>
        <v/>
      </c>
      <c r="AG142" s="3" t="str">
        <f t="shared" si="50"/>
        <v/>
      </c>
      <c r="AH142" s="3" t="s">
        <v>262</v>
      </c>
      <c r="AI142" s="3" t="str">
        <f t="shared" si="51"/>
        <v/>
      </c>
      <c r="AJ142" s="3" t="str">
        <f t="shared" si="52"/>
        <v/>
      </c>
      <c r="AK142" s="4" t="str">
        <f t="shared" si="53"/>
        <v/>
      </c>
    </row>
    <row r="143" spans="1:37" x14ac:dyDescent="0.25">
      <c r="A143" s="1"/>
      <c r="B143" s="1" t="s">
        <v>150</v>
      </c>
      <c r="C143" s="1" t="s">
        <v>1</v>
      </c>
      <c r="D143" s="1"/>
      <c r="E143" s="1"/>
      <c r="F143" s="1"/>
      <c r="G143" s="1"/>
      <c r="H143" s="1"/>
      <c r="I143" s="1"/>
      <c r="J143" s="1"/>
      <c r="K143" s="1"/>
      <c r="L143" s="1"/>
      <c r="M143" s="3" t="str">
        <f t="shared" si="36"/>
        <v/>
      </c>
      <c r="N143" s="3"/>
      <c r="O143" s="3" t="s">
        <v>258</v>
      </c>
      <c r="P143" s="3" t="str">
        <f t="shared" si="37"/>
        <v/>
      </c>
      <c r="Q143" s="3" t="s">
        <v>259</v>
      </c>
      <c r="R143" s="3" t="s">
        <v>260</v>
      </c>
      <c r="S143" s="3" t="str">
        <f t="shared" si="38"/>
        <v>unknown</v>
      </c>
      <c r="T143" s="3" t="s">
        <v>261</v>
      </c>
      <c r="U143" s="3">
        <f t="shared" si="39"/>
        <v>0</v>
      </c>
      <c r="V143" s="3" t="s">
        <v>258</v>
      </c>
      <c r="W143" s="3" t="str">
        <f t="shared" si="40"/>
        <v/>
      </c>
      <c r="X143" s="3" t="str">
        <f t="shared" si="41"/>
        <v/>
      </c>
      <c r="Y143" s="3" t="str">
        <f t="shared" si="42"/>
        <v/>
      </c>
      <c r="Z143" s="3" t="str">
        <f t="shared" si="43"/>
        <v/>
      </c>
      <c r="AA143" s="3" t="str">
        <f t="shared" si="44"/>
        <v/>
      </c>
      <c r="AB143" s="3" t="str">
        <f t="shared" si="45"/>
        <v/>
      </c>
      <c r="AC143" s="3" t="str">
        <f t="shared" si="46"/>
        <v/>
      </c>
      <c r="AD143" s="3" t="str">
        <f t="shared" si="47"/>
        <v/>
      </c>
      <c r="AE143" s="3" t="str">
        <f t="shared" si="48"/>
        <v/>
      </c>
      <c r="AF143" s="3" t="str">
        <f t="shared" si="49"/>
        <v/>
      </c>
      <c r="AG143" s="3" t="str">
        <f t="shared" si="50"/>
        <v/>
      </c>
      <c r="AH143" s="3" t="s">
        <v>262</v>
      </c>
      <c r="AI143" s="3" t="str">
        <f t="shared" si="51"/>
        <v/>
      </c>
      <c r="AJ143" s="3" t="str">
        <f t="shared" si="52"/>
        <v/>
      </c>
      <c r="AK143" s="4" t="str">
        <f t="shared" si="53"/>
        <v/>
      </c>
    </row>
    <row r="144" spans="1:37" x14ac:dyDescent="0.25">
      <c r="A144" s="1"/>
      <c r="B144" s="1" t="s">
        <v>151</v>
      </c>
      <c r="C144" s="1" t="s">
        <v>1</v>
      </c>
      <c r="D144" s="1"/>
      <c r="E144" s="1"/>
      <c r="F144" s="1"/>
      <c r="G144" s="1"/>
      <c r="H144" s="1"/>
      <c r="I144" s="1"/>
      <c r="J144" s="1"/>
      <c r="K144" s="1"/>
      <c r="L144" s="1"/>
      <c r="M144" s="3" t="str">
        <f t="shared" si="36"/>
        <v/>
      </c>
      <c r="N144" s="3"/>
      <c r="O144" s="3" t="s">
        <v>258</v>
      </c>
      <c r="P144" s="3" t="str">
        <f t="shared" si="37"/>
        <v/>
      </c>
      <c r="Q144" s="3" t="s">
        <v>259</v>
      </c>
      <c r="R144" s="3" t="s">
        <v>260</v>
      </c>
      <c r="S144" s="3" t="str">
        <f t="shared" si="38"/>
        <v>unknown</v>
      </c>
      <c r="T144" s="3" t="s">
        <v>261</v>
      </c>
      <c r="U144" s="3">
        <f t="shared" si="39"/>
        <v>0</v>
      </c>
      <c r="V144" s="3" t="s">
        <v>258</v>
      </c>
      <c r="W144" s="3" t="str">
        <f t="shared" si="40"/>
        <v/>
      </c>
      <c r="X144" s="3" t="str">
        <f t="shared" si="41"/>
        <v/>
      </c>
      <c r="Y144" s="3" t="str">
        <f t="shared" si="42"/>
        <v/>
      </c>
      <c r="Z144" s="3" t="str">
        <f t="shared" si="43"/>
        <v/>
      </c>
      <c r="AA144" s="3" t="str">
        <f t="shared" si="44"/>
        <v/>
      </c>
      <c r="AB144" s="3" t="str">
        <f t="shared" si="45"/>
        <v/>
      </c>
      <c r="AC144" s="3" t="str">
        <f t="shared" si="46"/>
        <v/>
      </c>
      <c r="AD144" s="3" t="str">
        <f t="shared" si="47"/>
        <v/>
      </c>
      <c r="AE144" s="3" t="str">
        <f t="shared" si="48"/>
        <v/>
      </c>
      <c r="AF144" s="3" t="str">
        <f t="shared" si="49"/>
        <v/>
      </c>
      <c r="AG144" s="3" t="str">
        <f t="shared" si="50"/>
        <v/>
      </c>
      <c r="AH144" s="3" t="s">
        <v>262</v>
      </c>
      <c r="AI144" s="3" t="str">
        <f t="shared" si="51"/>
        <v/>
      </c>
      <c r="AJ144" s="3" t="str">
        <f t="shared" si="52"/>
        <v/>
      </c>
      <c r="AK144" s="4" t="str">
        <f t="shared" si="53"/>
        <v/>
      </c>
    </row>
    <row r="145" spans="1:37" x14ac:dyDescent="0.25">
      <c r="A145" s="3" t="s">
        <v>37</v>
      </c>
      <c r="B145" s="3" t="s">
        <v>72</v>
      </c>
      <c r="C145" s="3" t="s">
        <v>1</v>
      </c>
      <c r="D145" s="3" t="s">
        <v>223</v>
      </c>
      <c r="E145" s="3" t="s">
        <v>256</v>
      </c>
      <c r="F145" s="3"/>
      <c r="G145" s="3"/>
      <c r="H145" s="3"/>
      <c r="I145" s="3"/>
      <c r="J145" s="3"/>
      <c r="K145" s="3"/>
      <c r="L145" s="3"/>
      <c r="M145" s="3" t="str">
        <f t="shared" si="36"/>
        <v>"prereqcount",</v>
      </c>
      <c r="N145" s="3"/>
      <c r="O145" s="3" t="s">
        <v>258</v>
      </c>
      <c r="P145" s="3" t="str">
        <f t="shared" si="37"/>
        <v>prereqcount</v>
      </c>
      <c r="Q145" s="3" t="s">
        <v>259</v>
      </c>
      <c r="R145" s="3" t="s">
        <v>260</v>
      </c>
      <c r="S145" s="3" t="str">
        <f t="shared" si="38"/>
        <v>unknown</v>
      </c>
      <c r="T145" s="3" t="s">
        <v>261</v>
      </c>
      <c r="U145" s="3" t="str">
        <f t="shared" si="39"/>
        <v>any</v>
      </c>
      <c r="V145" s="3" t="s">
        <v>258</v>
      </c>
      <c r="W145" s="3" t="str">
        <f t="shared" si="40"/>
        <v/>
      </c>
      <c r="X145" s="3" t="str">
        <f t="shared" si="41"/>
        <v/>
      </c>
      <c r="Y145" s="3" t="str">
        <f t="shared" si="42"/>
        <v/>
      </c>
      <c r="Z145" s="3" t="str">
        <f t="shared" si="43"/>
        <v/>
      </c>
      <c r="AA145" s="3" t="str">
        <f t="shared" si="44"/>
        <v/>
      </c>
      <c r="AB145" s="3" t="str">
        <f t="shared" si="45"/>
        <v/>
      </c>
      <c r="AC145" s="3" t="str">
        <f t="shared" si="46"/>
        <v/>
      </c>
      <c r="AD145" s="3" t="str">
        <f t="shared" si="47"/>
        <v/>
      </c>
      <c r="AE145" s="3" t="str">
        <f t="shared" si="48"/>
        <v/>
      </c>
      <c r="AF145" s="3" t="str">
        <f t="shared" si="49"/>
        <v/>
      </c>
      <c r="AG145" s="3" t="str">
        <f t="shared" si="50"/>
        <v/>
      </c>
      <c r="AH145" s="3" t="s">
        <v>262</v>
      </c>
      <c r="AI145" s="3" t="str">
        <f t="shared" si="51"/>
        <v/>
      </c>
      <c r="AJ145" s="3" t="str">
        <f t="shared" si="52"/>
        <v/>
      </c>
      <c r="AK145" s="4" t="str">
        <f t="shared" si="53"/>
        <v>"prereqcount":{type: "unknown", applies_to: "any"},</v>
      </c>
    </row>
    <row r="146" spans="1:37" x14ac:dyDescent="0.25">
      <c r="A146" s="3" t="s">
        <v>37</v>
      </c>
      <c r="B146" s="3" t="s">
        <v>61</v>
      </c>
      <c r="C146" s="3" t="s">
        <v>212</v>
      </c>
      <c r="D146" s="3" t="s">
        <v>1</v>
      </c>
      <c r="E146" s="3" t="s">
        <v>198</v>
      </c>
      <c r="F146" s="3"/>
      <c r="G146" s="3"/>
      <c r="H146" s="3"/>
      <c r="I146" s="3"/>
      <c r="J146" s="3"/>
      <c r="K146" s="3"/>
      <c r="L146" s="3"/>
      <c r="M146" s="3" t="str">
        <f t="shared" si="36"/>
        <v>"race",</v>
      </c>
      <c r="N146" s="3"/>
      <c r="O146" s="3" t="s">
        <v>258</v>
      </c>
      <c r="P146" s="3" t="str">
        <f t="shared" si="37"/>
        <v>race</v>
      </c>
      <c r="Q146" s="3" t="s">
        <v>259</v>
      </c>
      <c r="R146" s="3" t="s">
        <v>260</v>
      </c>
      <c r="S146" s="3" t="str">
        <f t="shared" si="38"/>
        <v>string</v>
      </c>
      <c r="T146" s="3" t="s">
        <v>261</v>
      </c>
      <c r="U146" s="3" t="str">
        <f t="shared" si="39"/>
        <v>templates</v>
      </c>
      <c r="V146" s="3" t="s">
        <v>258</v>
      </c>
      <c r="W146" s="3" t="str">
        <f t="shared" si="40"/>
        <v/>
      </c>
      <c r="X146" s="3" t="str">
        <f t="shared" si="41"/>
        <v/>
      </c>
      <c r="Y146" s="3" t="str">
        <f t="shared" si="42"/>
        <v/>
      </c>
      <c r="Z146" s="3" t="str">
        <f t="shared" si="43"/>
        <v/>
      </c>
      <c r="AA146" s="3" t="str">
        <f t="shared" si="44"/>
        <v/>
      </c>
      <c r="AB146" s="3" t="str">
        <f t="shared" si="45"/>
        <v/>
      </c>
      <c r="AC146" s="3" t="str">
        <f t="shared" si="46"/>
        <v/>
      </c>
      <c r="AD146" s="3" t="str">
        <f t="shared" si="47"/>
        <v/>
      </c>
      <c r="AE146" s="3" t="str">
        <f t="shared" si="48"/>
        <v/>
      </c>
      <c r="AF146" s="3" t="str">
        <f t="shared" si="49"/>
        <v/>
      </c>
      <c r="AG146" s="3" t="str">
        <f t="shared" si="50"/>
        <v/>
      </c>
      <c r="AH146" s="3" t="s">
        <v>262</v>
      </c>
      <c r="AI146" s="3" t="str">
        <f t="shared" si="51"/>
        <v/>
      </c>
      <c r="AJ146" s="3" t="str">
        <f t="shared" si="52"/>
        <v/>
      </c>
      <c r="AK146" s="4" t="str">
        <f t="shared" si="53"/>
        <v>"race":{type: "string", applies_to: "templates"},</v>
      </c>
    </row>
    <row r="147" spans="1:37" x14ac:dyDescent="0.25">
      <c r="A147" s="3" t="s">
        <v>37</v>
      </c>
      <c r="B147" s="3" t="s">
        <v>107</v>
      </c>
      <c r="C147" s="3" t="s">
        <v>188</v>
      </c>
      <c r="D147" s="3" t="s">
        <v>286</v>
      </c>
      <c r="E147" s="3" t="s">
        <v>185</v>
      </c>
      <c r="F147" s="3" t="s">
        <v>37</v>
      </c>
      <c r="G147" s="3"/>
      <c r="H147" s="3"/>
      <c r="I147" s="3"/>
      <c r="J147" s="3"/>
      <c r="K147" s="3"/>
      <c r="L147" s="3"/>
      <c r="M147" s="3" t="str">
        <f t="shared" si="36"/>
        <v>"radius",</v>
      </c>
      <c r="N147" s="3"/>
      <c r="O147" s="3" t="s">
        <v>258</v>
      </c>
      <c r="P147" s="3" t="str">
        <f t="shared" si="37"/>
        <v>radius</v>
      </c>
      <c r="Q147" s="3" t="s">
        <v>259</v>
      </c>
      <c r="R147" s="3" t="s">
        <v>260</v>
      </c>
      <c r="S147" s="3" t="str">
        <f t="shared" si="38"/>
        <v>number_suffixed</v>
      </c>
      <c r="T147" s="3" t="s">
        <v>261</v>
      </c>
      <c r="U147" s="3" t="str">
        <f t="shared" si="39"/>
        <v>traits_with_damage_modes</v>
      </c>
      <c r="V147" s="3" t="s">
        <v>258</v>
      </c>
      <c r="W147" s="3" t="str">
        <f t="shared" si="40"/>
        <v xml:space="preserve">, mode: </v>
      </c>
      <c r="X147" s="3" t="str">
        <f t="shared" si="41"/>
        <v>true</v>
      </c>
      <c r="Y147" s="3" t="str">
        <f t="shared" si="42"/>
        <v/>
      </c>
      <c r="Z147" s="3" t="str">
        <f t="shared" si="43"/>
        <v/>
      </c>
      <c r="AA147" s="3" t="str">
        <f t="shared" si="44"/>
        <v/>
      </c>
      <c r="AB147" s="3" t="str">
        <f t="shared" si="45"/>
        <v/>
      </c>
      <c r="AC147" s="3" t="str">
        <f t="shared" si="46"/>
        <v/>
      </c>
      <c r="AD147" s="3" t="str">
        <f t="shared" si="47"/>
        <v/>
      </c>
      <c r="AE147" s="3" t="str">
        <f t="shared" si="48"/>
        <v/>
      </c>
      <c r="AF147" s="3" t="str">
        <f t="shared" si="49"/>
        <v/>
      </c>
      <c r="AG147" s="3" t="str">
        <f t="shared" si="50"/>
        <v/>
      </c>
      <c r="AH147" s="3" t="s">
        <v>262</v>
      </c>
      <c r="AI147" s="3" t="str">
        <f t="shared" si="51"/>
        <v/>
      </c>
      <c r="AJ147" s="3" t="str">
        <f t="shared" si="52"/>
        <v/>
      </c>
      <c r="AK147" s="4" t="str">
        <f t="shared" si="53"/>
        <v>"radius":{type: "number_suffixed", applies_to: "traits_with_damage_modes", mode: true},</v>
      </c>
    </row>
    <row r="148" spans="1:37" x14ac:dyDescent="0.25">
      <c r="A148" s="3" t="s">
        <v>37</v>
      </c>
      <c r="B148" s="3" t="s">
        <v>22</v>
      </c>
      <c r="C148" s="3" t="s">
        <v>188</v>
      </c>
      <c r="D148" s="3" t="s">
        <v>286</v>
      </c>
      <c r="E148" s="3" t="s">
        <v>185</v>
      </c>
      <c r="F148" s="3" t="s">
        <v>37</v>
      </c>
      <c r="G148" s="3"/>
      <c r="H148" s="3"/>
      <c r="I148" s="3" t="s">
        <v>37</v>
      </c>
      <c r="J148" s="3"/>
      <c r="K148" s="3"/>
      <c r="L148" s="3"/>
      <c r="M148" s="3" t="str">
        <f t="shared" si="36"/>
        <v>"rangehalfdam",</v>
      </c>
      <c r="N148" s="3"/>
      <c r="O148" s="3" t="s">
        <v>258</v>
      </c>
      <c r="P148" s="3" t="str">
        <f t="shared" si="37"/>
        <v>rangehalfdam</v>
      </c>
      <c r="Q148" s="3" t="s">
        <v>259</v>
      </c>
      <c r="R148" s="3" t="s">
        <v>260</v>
      </c>
      <c r="S148" s="3" t="str">
        <f t="shared" si="38"/>
        <v>number_suffixed</v>
      </c>
      <c r="T148" s="3" t="s">
        <v>261</v>
      </c>
      <c r="U148" s="3" t="str">
        <f t="shared" si="39"/>
        <v>traits_with_damage_modes</v>
      </c>
      <c r="V148" s="3" t="s">
        <v>258</v>
      </c>
      <c r="W148" s="3" t="str">
        <f t="shared" si="40"/>
        <v xml:space="preserve">, mode: </v>
      </c>
      <c r="X148" s="3" t="str">
        <f t="shared" si="41"/>
        <v>true</v>
      </c>
      <c r="Y148" s="3" t="str">
        <f t="shared" si="42"/>
        <v/>
      </c>
      <c r="Z148" s="3" t="str">
        <f t="shared" si="43"/>
        <v/>
      </c>
      <c r="AA148" s="3" t="str">
        <f t="shared" si="44"/>
        <v/>
      </c>
      <c r="AB148" s="3" t="str">
        <f t="shared" si="45"/>
        <v/>
      </c>
      <c r="AC148" s="3" t="str">
        <f t="shared" si="46"/>
        <v>,lazy:</v>
      </c>
      <c r="AD148" s="3" t="str">
        <f t="shared" si="47"/>
        <v>true</v>
      </c>
      <c r="AE148" s="3" t="str">
        <f t="shared" si="48"/>
        <v/>
      </c>
      <c r="AF148" s="3" t="str">
        <f t="shared" si="49"/>
        <v/>
      </c>
      <c r="AG148" s="3" t="str">
        <f t="shared" si="50"/>
        <v/>
      </c>
      <c r="AH148" s="3" t="s">
        <v>262</v>
      </c>
      <c r="AI148" s="3" t="str">
        <f t="shared" si="51"/>
        <v/>
      </c>
      <c r="AJ148" s="3" t="str">
        <f t="shared" si="52"/>
        <v/>
      </c>
      <c r="AK148" s="4" t="str">
        <f t="shared" si="53"/>
        <v>"rangehalfdam":{type: "number_suffixed", applies_to: "traits_with_damage_modes", mode: true,lazy:true},</v>
      </c>
    </row>
    <row r="149" spans="1:37" x14ac:dyDescent="0.25">
      <c r="A149" s="3" t="s">
        <v>37</v>
      </c>
      <c r="B149" s="3" t="s">
        <v>23</v>
      </c>
      <c r="C149" s="3" t="s">
        <v>188</v>
      </c>
      <c r="D149" s="3" t="s">
        <v>286</v>
      </c>
      <c r="E149" s="3" t="s">
        <v>185</v>
      </c>
      <c r="F149" s="3" t="s">
        <v>37</v>
      </c>
      <c r="G149" s="3"/>
      <c r="H149" s="3"/>
      <c r="I149" s="3" t="s">
        <v>37</v>
      </c>
      <c r="J149" s="3"/>
      <c r="K149" s="3"/>
      <c r="L149" s="3"/>
      <c r="M149" s="3" t="str">
        <f t="shared" si="36"/>
        <v>"rangemax",</v>
      </c>
      <c r="N149" s="3"/>
      <c r="O149" s="3" t="s">
        <v>258</v>
      </c>
      <c r="P149" s="3" t="str">
        <f t="shared" si="37"/>
        <v>rangemax</v>
      </c>
      <c r="Q149" s="3" t="s">
        <v>259</v>
      </c>
      <c r="R149" s="3" t="s">
        <v>260</v>
      </c>
      <c r="S149" s="3" t="str">
        <f t="shared" si="38"/>
        <v>number_suffixed</v>
      </c>
      <c r="T149" s="3" t="s">
        <v>261</v>
      </c>
      <c r="U149" s="3" t="str">
        <f t="shared" si="39"/>
        <v>traits_with_damage_modes</v>
      </c>
      <c r="V149" s="3" t="s">
        <v>258</v>
      </c>
      <c r="W149" s="3" t="str">
        <f t="shared" si="40"/>
        <v xml:space="preserve">, mode: </v>
      </c>
      <c r="X149" s="3" t="str">
        <f t="shared" si="41"/>
        <v>true</v>
      </c>
      <c r="Y149" s="3" t="str">
        <f t="shared" si="42"/>
        <v/>
      </c>
      <c r="Z149" s="3" t="str">
        <f t="shared" si="43"/>
        <v/>
      </c>
      <c r="AA149" s="3" t="str">
        <f t="shared" si="44"/>
        <v/>
      </c>
      <c r="AB149" s="3" t="str">
        <f t="shared" si="45"/>
        <v/>
      </c>
      <c r="AC149" s="3" t="str">
        <f t="shared" si="46"/>
        <v>,lazy:</v>
      </c>
      <c r="AD149" s="3" t="str">
        <f t="shared" si="47"/>
        <v>true</v>
      </c>
      <c r="AE149" s="3" t="str">
        <f t="shared" si="48"/>
        <v/>
      </c>
      <c r="AF149" s="3" t="str">
        <f t="shared" si="49"/>
        <v/>
      </c>
      <c r="AG149" s="3" t="str">
        <f t="shared" si="50"/>
        <v/>
      </c>
      <c r="AH149" s="3" t="s">
        <v>262</v>
      </c>
      <c r="AI149" s="3" t="str">
        <f t="shared" si="51"/>
        <v/>
      </c>
      <c r="AJ149" s="3" t="str">
        <f t="shared" si="52"/>
        <v/>
      </c>
      <c r="AK149" s="4" t="str">
        <f t="shared" si="53"/>
        <v>"rangemax":{type: "number_suffixed", applies_to: "traits_with_damage_modes", mode: true,lazy:true},</v>
      </c>
    </row>
    <row r="150" spans="1:37" x14ac:dyDescent="0.25">
      <c r="A150" s="1"/>
      <c r="B150" s="1" t="s">
        <v>176</v>
      </c>
      <c r="C150" s="1" t="s">
        <v>1</v>
      </c>
      <c r="D150" s="1"/>
      <c r="E150" s="1"/>
      <c r="F150" s="1"/>
      <c r="G150" s="1"/>
      <c r="H150" s="1"/>
      <c r="I150" s="1"/>
      <c r="J150" s="1"/>
      <c r="K150" s="1"/>
      <c r="L150" s="1"/>
      <c r="M150" s="3" t="str">
        <f t="shared" si="36"/>
        <v/>
      </c>
      <c r="N150" s="3"/>
      <c r="O150" s="3" t="s">
        <v>258</v>
      </c>
      <c r="P150" s="3" t="str">
        <f t="shared" si="37"/>
        <v/>
      </c>
      <c r="Q150" s="3" t="s">
        <v>259</v>
      </c>
      <c r="R150" s="3" t="s">
        <v>260</v>
      </c>
      <c r="S150" s="3" t="str">
        <f t="shared" si="38"/>
        <v>unknown</v>
      </c>
      <c r="T150" s="3" t="s">
        <v>261</v>
      </c>
      <c r="U150" s="3">
        <f t="shared" si="39"/>
        <v>0</v>
      </c>
      <c r="V150" s="3" t="s">
        <v>258</v>
      </c>
      <c r="W150" s="3" t="str">
        <f t="shared" si="40"/>
        <v/>
      </c>
      <c r="X150" s="3" t="str">
        <f t="shared" si="41"/>
        <v/>
      </c>
      <c r="Y150" s="3" t="str">
        <f t="shared" si="42"/>
        <v/>
      </c>
      <c r="Z150" s="3" t="str">
        <f t="shared" si="43"/>
        <v/>
      </c>
      <c r="AA150" s="3" t="str">
        <f t="shared" si="44"/>
        <v/>
      </c>
      <c r="AB150" s="3" t="str">
        <f t="shared" si="45"/>
        <v/>
      </c>
      <c r="AC150" s="3" t="str">
        <f t="shared" si="46"/>
        <v/>
      </c>
      <c r="AD150" s="3" t="str">
        <f t="shared" si="47"/>
        <v/>
      </c>
      <c r="AE150" s="3" t="str">
        <f t="shared" si="48"/>
        <v/>
      </c>
      <c r="AF150" s="3" t="str">
        <f t="shared" si="49"/>
        <v/>
      </c>
      <c r="AG150" s="3" t="str">
        <f t="shared" si="50"/>
        <v/>
      </c>
      <c r="AH150" s="3" t="s">
        <v>262</v>
      </c>
      <c r="AI150" s="3" t="str">
        <f t="shared" si="51"/>
        <v/>
      </c>
      <c r="AJ150" s="3" t="str">
        <f t="shared" si="52"/>
        <v/>
      </c>
      <c r="AK150" s="4" t="str">
        <f t="shared" si="53"/>
        <v/>
      </c>
    </row>
    <row r="151" spans="1:37" x14ac:dyDescent="0.25">
      <c r="A151" s="3" t="s">
        <v>37</v>
      </c>
      <c r="B151" s="3" t="s">
        <v>47</v>
      </c>
      <c r="C151" s="3"/>
      <c r="D151" s="3" t="s">
        <v>199</v>
      </c>
      <c r="E151" s="3" t="s">
        <v>185</v>
      </c>
      <c r="F151" s="3" t="s">
        <v>37</v>
      </c>
      <c r="G151" s="3"/>
      <c r="H151" s="3"/>
      <c r="I151" s="3" t="s">
        <v>37</v>
      </c>
      <c r="J151" s="3"/>
      <c r="K151" s="3"/>
      <c r="L151" s="3"/>
      <c r="M151" s="3" t="str">
        <f t="shared" si="36"/>
        <v>"rcl",</v>
      </c>
      <c r="N151" s="3"/>
      <c r="O151" s="3" t="s">
        <v>258</v>
      </c>
      <c r="P151" s="3" t="str">
        <f t="shared" si="37"/>
        <v>rcl</v>
      </c>
      <c r="Q151" s="3" t="s">
        <v>259</v>
      </c>
      <c r="R151" s="3" t="s">
        <v>260</v>
      </c>
      <c r="S151" s="3" t="str">
        <f t="shared" si="38"/>
        <v>number</v>
      </c>
      <c r="T151" s="3" t="s">
        <v>261</v>
      </c>
      <c r="U151" s="3" t="str">
        <f t="shared" si="39"/>
        <v>traits_with_damage_modes</v>
      </c>
      <c r="V151" s="3" t="s">
        <v>258</v>
      </c>
      <c r="W151" s="3" t="str">
        <f t="shared" si="40"/>
        <v xml:space="preserve">, mode: </v>
      </c>
      <c r="X151" s="3" t="str">
        <f t="shared" si="41"/>
        <v>true</v>
      </c>
      <c r="Y151" s="3" t="str">
        <f t="shared" si="42"/>
        <v/>
      </c>
      <c r="Z151" s="3" t="str">
        <f t="shared" si="43"/>
        <v/>
      </c>
      <c r="AA151" s="3" t="str">
        <f t="shared" si="44"/>
        <v/>
      </c>
      <c r="AB151" s="3" t="str">
        <f t="shared" si="45"/>
        <v/>
      </c>
      <c r="AC151" s="3" t="str">
        <f t="shared" si="46"/>
        <v>,lazy:</v>
      </c>
      <c r="AD151" s="3" t="str">
        <f t="shared" si="47"/>
        <v>true</v>
      </c>
      <c r="AE151" s="3" t="str">
        <f t="shared" si="48"/>
        <v/>
      </c>
      <c r="AF151" s="3" t="str">
        <f t="shared" si="49"/>
        <v/>
      </c>
      <c r="AG151" s="3" t="str">
        <f t="shared" si="50"/>
        <v/>
      </c>
      <c r="AH151" s="3" t="s">
        <v>262</v>
      </c>
      <c r="AI151" s="3" t="str">
        <f t="shared" si="51"/>
        <v/>
      </c>
      <c r="AJ151" s="3" t="str">
        <f t="shared" si="52"/>
        <v/>
      </c>
      <c r="AK151" s="4" t="str">
        <f t="shared" si="53"/>
        <v>"rcl":{type: "number", applies_to: "traits_with_damage_modes", mode: true,lazy:true},</v>
      </c>
    </row>
    <row r="152" spans="1:37" x14ac:dyDescent="0.25">
      <c r="A152" s="3" t="s">
        <v>37</v>
      </c>
      <c r="B152" s="3" t="s">
        <v>48</v>
      </c>
      <c r="C152" s="3"/>
      <c r="D152" s="3" t="s">
        <v>223</v>
      </c>
      <c r="E152" s="3" t="s">
        <v>185</v>
      </c>
      <c r="F152" s="3" t="s">
        <v>37</v>
      </c>
      <c r="G152" s="3"/>
      <c r="H152" s="3"/>
      <c r="I152" s="3"/>
      <c r="J152" s="3"/>
      <c r="K152" s="3"/>
      <c r="L152" s="3"/>
      <c r="M152" s="3" t="str">
        <f t="shared" si="36"/>
        <v>"reach",</v>
      </c>
      <c r="N152" s="3"/>
      <c r="O152" s="3" t="s">
        <v>258</v>
      </c>
      <c r="P152" s="3" t="str">
        <f t="shared" si="37"/>
        <v>reach</v>
      </c>
      <c r="Q152" s="3" t="s">
        <v>259</v>
      </c>
      <c r="R152" s="3" t="s">
        <v>260</v>
      </c>
      <c r="S152" s="3" t="str">
        <f t="shared" si="38"/>
        <v>unknown</v>
      </c>
      <c r="T152" s="3" t="s">
        <v>261</v>
      </c>
      <c r="U152" s="3" t="str">
        <f t="shared" si="39"/>
        <v>traits_with_damage_modes</v>
      </c>
      <c r="V152" s="3" t="s">
        <v>258</v>
      </c>
      <c r="W152" s="3" t="str">
        <f t="shared" si="40"/>
        <v xml:space="preserve">, mode: </v>
      </c>
      <c r="X152" s="3" t="str">
        <f t="shared" si="41"/>
        <v>true</v>
      </c>
      <c r="Y152" s="3" t="str">
        <f t="shared" si="42"/>
        <v/>
      </c>
      <c r="Z152" s="3" t="str">
        <f t="shared" si="43"/>
        <v/>
      </c>
      <c r="AA152" s="3" t="str">
        <f t="shared" si="44"/>
        <v/>
      </c>
      <c r="AB152" s="3" t="str">
        <f t="shared" si="45"/>
        <v/>
      </c>
      <c r="AC152" s="3" t="str">
        <f t="shared" si="46"/>
        <v/>
      </c>
      <c r="AD152" s="3" t="str">
        <f t="shared" si="47"/>
        <v/>
      </c>
      <c r="AE152" s="3" t="str">
        <f t="shared" si="48"/>
        <v/>
      </c>
      <c r="AF152" s="3" t="str">
        <f t="shared" si="49"/>
        <v/>
      </c>
      <c r="AG152" s="3" t="str">
        <f t="shared" si="50"/>
        <v/>
      </c>
      <c r="AH152" s="3" t="s">
        <v>262</v>
      </c>
      <c r="AI152" s="3" t="str">
        <f t="shared" si="51"/>
        <v/>
      </c>
      <c r="AJ152" s="3" t="str">
        <f t="shared" si="52"/>
        <v/>
      </c>
      <c r="AK152" s="4" t="str">
        <f t="shared" si="53"/>
        <v>"reach":{type: "unknown", applies_to: "traits_with_damage_modes", mode: true},</v>
      </c>
    </row>
    <row r="153" spans="1:37" x14ac:dyDescent="0.25">
      <c r="A153" s="3" t="s">
        <v>37</v>
      </c>
      <c r="B153" s="3" t="s">
        <v>87</v>
      </c>
      <c r="C153" s="3"/>
      <c r="D153" s="3" t="s">
        <v>223</v>
      </c>
      <c r="E153" s="3" t="s">
        <v>185</v>
      </c>
      <c r="F153" s="3" t="s">
        <v>37</v>
      </c>
      <c r="G153" s="3"/>
      <c r="H153" s="3"/>
      <c r="I153" s="3"/>
      <c r="J153" s="3"/>
      <c r="K153" s="3"/>
      <c r="L153" s="3"/>
      <c r="M153" s="3" t="str">
        <f t="shared" si="36"/>
        <v>"reachbasedon",</v>
      </c>
      <c r="N153" s="3"/>
      <c r="O153" s="3" t="s">
        <v>258</v>
      </c>
      <c r="P153" s="3" t="str">
        <f t="shared" si="37"/>
        <v>reachbasedon</v>
      </c>
      <c r="Q153" s="3" t="s">
        <v>259</v>
      </c>
      <c r="R153" s="3" t="s">
        <v>260</v>
      </c>
      <c r="S153" s="3" t="str">
        <f t="shared" si="38"/>
        <v>unknown</v>
      </c>
      <c r="T153" s="3" t="s">
        <v>261</v>
      </c>
      <c r="U153" s="3" t="str">
        <f t="shared" si="39"/>
        <v>traits_with_damage_modes</v>
      </c>
      <c r="V153" s="3" t="s">
        <v>258</v>
      </c>
      <c r="W153" s="3" t="str">
        <f t="shared" si="40"/>
        <v xml:space="preserve">, mode: </v>
      </c>
      <c r="X153" s="3" t="str">
        <f t="shared" si="41"/>
        <v>true</v>
      </c>
      <c r="Y153" s="3" t="str">
        <f t="shared" si="42"/>
        <v/>
      </c>
      <c r="Z153" s="3" t="str">
        <f t="shared" si="43"/>
        <v/>
      </c>
      <c r="AA153" s="3" t="str">
        <f t="shared" si="44"/>
        <v/>
      </c>
      <c r="AB153" s="3" t="str">
        <f t="shared" si="45"/>
        <v/>
      </c>
      <c r="AC153" s="3" t="str">
        <f t="shared" si="46"/>
        <v/>
      </c>
      <c r="AD153" s="3" t="str">
        <f t="shared" si="47"/>
        <v/>
      </c>
      <c r="AE153" s="3" t="str">
        <f t="shared" si="48"/>
        <v/>
      </c>
      <c r="AF153" s="3" t="str">
        <f t="shared" si="49"/>
        <v/>
      </c>
      <c r="AG153" s="3" t="str">
        <f t="shared" si="50"/>
        <v/>
      </c>
      <c r="AH153" s="3" t="s">
        <v>262</v>
      </c>
      <c r="AI153" s="3" t="str">
        <f t="shared" si="51"/>
        <v/>
      </c>
      <c r="AJ153" s="3" t="str">
        <f t="shared" si="52"/>
        <v/>
      </c>
      <c r="AK153" s="4" t="str">
        <f t="shared" si="53"/>
        <v>"reachbasedon":{type: "unknown", applies_to: "traits_with_damage_modes", mode: true},</v>
      </c>
    </row>
    <row r="154" spans="1:37" x14ac:dyDescent="0.25">
      <c r="A154" s="1"/>
      <c r="B154" s="1" t="s">
        <v>92</v>
      </c>
      <c r="C154" s="1" t="s">
        <v>1</v>
      </c>
      <c r="D154" s="1"/>
      <c r="E154" s="1"/>
      <c r="F154" s="1"/>
      <c r="G154" s="1"/>
      <c r="H154" s="1"/>
      <c r="I154" s="1"/>
      <c r="J154" s="1"/>
      <c r="K154" s="1"/>
      <c r="L154" s="1"/>
      <c r="M154" s="3" t="str">
        <f t="shared" si="36"/>
        <v/>
      </c>
      <c r="N154" s="3"/>
      <c r="O154" s="3" t="s">
        <v>258</v>
      </c>
      <c r="P154" s="3" t="str">
        <f t="shared" si="37"/>
        <v/>
      </c>
      <c r="Q154" s="3" t="s">
        <v>259</v>
      </c>
      <c r="R154" s="3" t="s">
        <v>260</v>
      </c>
      <c r="S154" s="3" t="str">
        <f t="shared" si="38"/>
        <v>unknown</v>
      </c>
      <c r="T154" s="3" t="s">
        <v>261</v>
      </c>
      <c r="U154" s="3">
        <f t="shared" si="39"/>
        <v>0</v>
      </c>
      <c r="V154" s="3" t="s">
        <v>258</v>
      </c>
      <c r="W154" s="3" t="str">
        <f t="shared" si="40"/>
        <v/>
      </c>
      <c r="X154" s="3" t="str">
        <f t="shared" si="41"/>
        <v/>
      </c>
      <c r="Y154" s="3" t="str">
        <f t="shared" si="42"/>
        <v/>
      </c>
      <c r="Z154" s="3" t="str">
        <f t="shared" si="43"/>
        <v/>
      </c>
      <c r="AA154" s="3" t="str">
        <f t="shared" si="44"/>
        <v/>
      </c>
      <c r="AB154" s="3" t="str">
        <f t="shared" si="45"/>
        <v/>
      </c>
      <c r="AC154" s="3" t="str">
        <f t="shared" si="46"/>
        <v/>
      </c>
      <c r="AD154" s="3" t="str">
        <f t="shared" si="47"/>
        <v/>
      </c>
      <c r="AE154" s="3" t="str">
        <f t="shared" si="48"/>
        <v/>
      </c>
      <c r="AF154" s="3" t="str">
        <f t="shared" si="49"/>
        <v/>
      </c>
      <c r="AG154" s="3" t="str">
        <f t="shared" si="50"/>
        <v/>
      </c>
      <c r="AH154" s="3" t="s">
        <v>262</v>
      </c>
      <c r="AI154" s="3" t="str">
        <f t="shared" si="51"/>
        <v/>
      </c>
      <c r="AJ154" s="3" t="str">
        <f t="shared" si="52"/>
        <v/>
      </c>
      <c r="AK154" s="4" t="str">
        <f t="shared" si="53"/>
        <v/>
      </c>
    </row>
    <row r="155" spans="1:37" x14ac:dyDescent="0.25">
      <c r="A155" s="3" t="s">
        <v>37</v>
      </c>
      <c r="B155" s="3" t="s">
        <v>81</v>
      </c>
      <c r="C155" s="3" t="s">
        <v>32</v>
      </c>
      <c r="D155" s="3" t="s">
        <v>223</v>
      </c>
      <c r="E155" s="3" t="s">
        <v>142</v>
      </c>
      <c r="F155" s="3"/>
      <c r="G155" s="3"/>
      <c r="H155" s="3"/>
      <c r="I155" s="3"/>
      <c r="J155" s="3"/>
      <c r="K155" s="3"/>
      <c r="L155" s="3"/>
      <c r="M155" s="3" t="str">
        <f t="shared" si="36"/>
        <v>"replacetags",</v>
      </c>
      <c r="N155" s="3"/>
      <c r="O155" s="3" t="s">
        <v>258</v>
      </c>
      <c r="P155" s="3" t="str">
        <f t="shared" si="37"/>
        <v>replacetags</v>
      </c>
      <c r="Q155" s="3" t="s">
        <v>259</v>
      </c>
      <c r="R155" s="3" t="s">
        <v>260</v>
      </c>
      <c r="S155" s="3" t="str">
        <f t="shared" si="38"/>
        <v>unknown</v>
      </c>
      <c r="T155" s="3" t="s">
        <v>261</v>
      </c>
      <c r="U155" s="3" t="str">
        <f t="shared" si="39"/>
        <v>traits</v>
      </c>
      <c r="V155" s="3" t="s">
        <v>258</v>
      </c>
      <c r="W155" s="3" t="str">
        <f t="shared" si="40"/>
        <v/>
      </c>
      <c r="X155" s="3" t="str">
        <f t="shared" si="41"/>
        <v/>
      </c>
      <c r="Y155" s="3" t="str">
        <f t="shared" si="42"/>
        <v/>
      </c>
      <c r="Z155" s="3" t="str">
        <f t="shared" si="43"/>
        <v/>
      </c>
      <c r="AA155" s="3" t="str">
        <f t="shared" si="44"/>
        <v/>
      </c>
      <c r="AB155" s="3" t="str">
        <f t="shared" si="45"/>
        <v/>
      </c>
      <c r="AC155" s="3" t="str">
        <f t="shared" si="46"/>
        <v/>
      </c>
      <c r="AD155" s="3" t="str">
        <f t="shared" si="47"/>
        <v/>
      </c>
      <c r="AE155" s="3" t="str">
        <f t="shared" si="48"/>
        <v/>
      </c>
      <c r="AF155" s="3" t="str">
        <f t="shared" si="49"/>
        <v/>
      </c>
      <c r="AG155" s="3" t="str">
        <f t="shared" si="50"/>
        <v/>
      </c>
      <c r="AH155" s="3" t="s">
        <v>262</v>
      </c>
      <c r="AI155" s="3" t="str">
        <f t="shared" si="51"/>
        <v/>
      </c>
      <c r="AJ155" s="3" t="str">
        <f t="shared" si="52"/>
        <v/>
      </c>
      <c r="AK155" s="4" t="str">
        <f t="shared" si="53"/>
        <v>"replacetags":{type: "unknown", applies_to: "traits"},</v>
      </c>
    </row>
    <row r="156" spans="1:37" x14ac:dyDescent="0.25">
      <c r="A156" s="3" t="s">
        <v>37</v>
      </c>
      <c r="B156" s="3" t="s">
        <v>25</v>
      </c>
      <c r="C156" s="3" t="s">
        <v>1</v>
      </c>
      <c r="D156" s="3" t="s">
        <v>223</v>
      </c>
      <c r="E156" s="3" t="s">
        <v>185</v>
      </c>
      <c r="F156" s="3" t="s">
        <v>37</v>
      </c>
      <c r="G156" s="3"/>
      <c r="H156" s="3"/>
      <c r="I156" s="3" t="s">
        <v>37</v>
      </c>
      <c r="J156" s="3"/>
      <c r="K156" s="3"/>
      <c r="L156" s="3"/>
      <c r="M156" s="3" t="str">
        <f t="shared" si="36"/>
        <v>"rof",</v>
      </c>
      <c r="N156" s="3"/>
      <c r="O156" s="3" t="s">
        <v>258</v>
      </c>
      <c r="P156" s="3" t="str">
        <f t="shared" si="37"/>
        <v>rof</v>
      </c>
      <c r="Q156" s="3" t="s">
        <v>259</v>
      </c>
      <c r="R156" s="3" t="s">
        <v>260</v>
      </c>
      <c r="S156" s="3" t="str">
        <f t="shared" si="38"/>
        <v>unknown</v>
      </c>
      <c r="T156" s="3" t="s">
        <v>261</v>
      </c>
      <c r="U156" s="3" t="str">
        <f t="shared" si="39"/>
        <v>traits_with_damage_modes</v>
      </c>
      <c r="V156" s="3" t="s">
        <v>258</v>
      </c>
      <c r="W156" s="3" t="str">
        <f t="shared" si="40"/>
        <v xml:space="preserve">, mode: </v>
      </c>
      <c r="X156" s="3" t="str">
        <f t="shared" si="41"/>
        <v>true</v>
      </c>
      <c r="Y156" s="3" t="str">
        <f t="shared" si="42"/>
        <v/>
      </c>
      <c r="Z156" s="3" t="str">
        <f t="shared" si="43"/>
        <v/>
      </c>
      <c r="AA156" s="3" t="str">
        <f t="shared" si="44"/>
        <v/>
      </c>
      <c r="AB156" s="3" t="str">
        <f t="shared" si="45"/>
        <v/>
      </c>
      <c r="AC156" s="3" t="str">
        <f t="shared" si="46"/>
        <v>,lazy:</v>
      </c>
      <c r="AD156" s="3" t="str">
        <f t="shared" si="47"/>
        <v>true</v>
      </c>
      <c r="AE156" s="3" t="str">
        <f t="shared" si="48"/>
        <v/>
      </c>
      <c r="AF156" s="3" t="str">
        <f t="shared" si="49"/>
        <v/>
      </c>
      <c r="AG156" s="3" t="str">
        <f t="shared" si="50"/>
        <v/>
      </c>
      <c r="AH156" s="3" t="s">
        <v>262</v>
      </c>
      <c r="AI156" s="3" t="str">
        <f t="shared" si="51"/>
        <v/>
      </c>
      <c r="AJ156" s="3" t="str">
        <f t="shared" si="52"/>
        <v/>
      </c>
      <c r="AK156" s="4" t="str">
        <f t="shared" si="53"/>
        <v>"rof":{type: "unknown", applies_to: "traits_with_damage_modes", mode: true,lazy:true},</v>
      </c>
    </row>
    <row r="157" spans="1:37" x14ac:dyDescent="0.25">
      <c r="A157" s="3" t="s">
        <v>37</v>
      </c>
      <c r="B157" s="3" t="s">
        <v>106</v>
      </c>
      <c r="C157" s="3" t="s">
        <v>1</v>
      </c>
      <c r="D157" s="3" t="s">
        <v>199</v>
      </c>
      <c r="E157" s="3" t="s">
        <v>204</v>
      </c>
      <c r="F157" s="3"/>
      <c r="G157" s="3" t="s">
        <v>37</v>
      </c>
      <c r="H157" s="3"/>
      <c r="I157" s="3"/>
      <c r="J157" s="3"/>
      <c r="K157" s="3" t="s">
        <v>270</v>
      </c>
      <c r="L157" s="3"/>
      <c r="M157" s="3" t="str">
        <f t="shared" si="36"/>
        <v>"round",</v>
      </c>
      <c r="N157" s="3"/>
      <c r="O157" s="3" t="s">
        <v>258</v>
      </c>
      <c r="P157" s="3" t="str">
        <f t="shared" si="37"/>
        <v>round</v>
      </c>
      <c r="Q157" s="3" t="s">
        <v>259</v>
      </c>
      <c r="R157" s="3" t="s">
        <v>260</v>
      </c>
      <c r="S157" s="3" t="str">
        <f t="shared" si="38"/>
        <v>number</v>
      </c>
      <c r="T157" s="3" t="s">
        <v>261</v>
      </c>
      <c r="U157" s="3" t="str">
        <f t="shared" si="39"/>
        <v>attributes</v>
      </c>
      <c r="V157" s="3" t="s">
        <v>258</v>
      </c>
      <c r="W157" s="3" t="str">
        <f t="shared" si="40"/>
        <v/>
      </c>
      <c r="X157" s="3" t="str">
        <f t="shared" si="41"/>
        <v/>
      </c>
      <c r="Y157" s="3" t="str">
        <f t="shared" si="42"/>
        <v>,math:</v>
      </c>
      <c r="Z157" s="3" t="str">
        <f t="shared" si="43"/>
        <v>true</v>
      </c>
      <c r="AA157" s="3" t="str">
        <f t="shared" si="44"/>
        <v/>
      </c>
      <c r="AB157" s="3" t="str">
        <f t="shared" si="45"/>
        <v/>
      </c>
      <c r="AC157" s="3" t="str">
        <f t="shared" si="46"/>
        <v/>
      </c>
      <c r="AD157" s="3" t="str">
        <f t="shared" si="47"/>
        <v/>
      </c>
      <c r="AE157" s="3" t="str">
        <f t="shared" si="48"/>
        <v/>
      </c>
      <c r="AF157" s="3" t="str">
        <f t="shared" si="49"/>
        <v/>
      </c>
      <c r="AG157" s="3" t="str">
        <f t="shared" si="50"/>
        <v/>
      </c>
      <c r="AH157" s="3" t="s">
        <v>262</v>
      </c>
      <c r="AI157" s="3" t="str">
        <f t="shared" si="51"/>
        <v xml:space="preserve">// </v>
      </c>
      <c r="AJ157" s="3" t="str">
        <f t="shared" si="52"/>
        <v>&lt;0 -&gt; floor, &gt;0 -&gt; ceil</v>
      </c>
      <c r="AK157" s="4" t="str">
        <f t="shared" si="53"/>
        <v>"round":{type: "number", applies_to: "attributes",math:true},// &lt;0 -&gt; floor, &gt;0 -&gt; ceil</v>
      </c>
    </row>
    <row r="158" spans="1:37" x14ac:dyDescent="0.25">
      <c r="A158" s="1"/>
      <c r="B158" s="1" t="s">
        <v>123</v>
      </c>
      <c r="C158" s="1" t="s">
        <v>3</v>
      </c>
      <c r="D158" s="1"/>
      <c r="E158" s="1"/>
      <c r="F158" s="1"/>
      <c r="G158" s="1"/>
      <c r="H158" s="1"/>
      <c r="I158" s="1"/>
      <c r="J158" s="1"/>
      <c r="K158" s="1"/>
      <c r="L158" s="1"/>
      <c r="M158" s="3" t="str">
        <f t="shared" si="36"/>
        <v/>
      </c>
      <c r="N158" s="3"/>
      <c r="O158" s="3" t="s">
        <v>258</v>
      </c>
      <c r="P158" s="3" t="str">
        <f t="shared" si="37"/>
        <v/>
      </c>
      <c r="Q158" s="3" t="s">
        <v>259</v>
      </c>
      <c r="R158" s="3" t="s">
        <v>260</v>
      </c>
      <c r="S158" s="3" t="str">
        <f t="shared" si="38"/>
        <v>unknown</v>
      </c>
      <c r="T158" s="3" t="s">
        <v>261</v>
      </c>
      <c r="U158" s="3">
        <f t="shared" si="39"/>
        <v>0</v>
      </c>
      <c r="V158" s="3" t="s">
        <v>258</v>
      </c>
      <c r="W158" s="3" t="str">
        <f t="shared" si="40"/>
        <v/>
      </c>
      <c r="X158" s="3" t="str">
        <f t="shared" si="41"/>
        <v/>
      </c>
      <c r="Y158" s="3" t="str">
        <f t="shared" si="42"/>
        <v/>
      </c>
      <c r="Z158" s="3" t="str">
        <f t="shared" si="43"/>
        <v/>
      </c>
      <c r="AA158" s="3" t="str">
        <f t="shared" si="44"/>
        <v/>
      </c>
      <c r="AB158" s="3" t="str">
        <f t="shared" si="45"/>
        <v/>
      </c>
      <c r="AC158" s="3" t="str">
        <f t="shared" si="46"/>
        <v/>
      </c>
      <c r="AD158" s="3" t="str">
        <f t="shared" si="47"/>
        <v/>
      </c>
      <c r="AE158" s="3" t="str">
        <f t="shared" si="48"/>
        <v/>
      </c>
      <c r="AF158" s="3" t="str">
        <f t="shared" si="49"/>
        <v/>
      </c>
      <c r="AG158" s="3" t="str">
        <f t="shared" si="50"/>
        <v/>
      </c>
      <c r="AH158" s="3" t="s">
        <v>262</v>
      </c>
      <c r="AI158" s="3" t="str">
        <f t="shared" si="51"/>
        <v/>
      </c>
      <c r="AJ158" s="3" t="str">
        <f t="shared" si="52"/>
        <v/>
      </c>
      <c r="AK158" s="4" t="str">
        <f t="shared" si="53"/>
        <v/>
      </c>
    </row>
    <row r="159" spans="1:37" x14ac:dyDescent="0.25">
      <c r="A159" s="3" t="s">
        <v>37</v>
      </c>
      <c r="B159" s="3" t="s">
        <v>271</v>
      </c>
      <c r="C159" s="3" t="s">
        <v>53</v>
      </c>
      <c r="D159" s="3" t="s">
        <v>223</v>
      </c>
      <c r="E159" s="3" t="s">
        <v>142</v>
      </c>
      <c r="F159" s="3"/>
      <c r="G159" s="3"/>
      <c r="H159" s="3"/>
      <c r="I159" s="3"/>
      <c r="J159" s="3"/>
      <c r="K159" s="3" t="s">
        <v>272</v>
      </c>
      <c r="L159" s="3"/>
      <c r="M159" s="3" t="str">
        <f t="shared" si="36"/>
        <v>"selectX",</v>
      </c>
      <c r="N159" s="3"/>
      <c r="O159" s="3" t="s">
        <v>258</v>
      </c>
      <c r="P159" s="3" t="str">
        <f t="shared" si="37"/>
        <v>selectX</v>
      </c>
      <c r="Q159" s="3" t="s">
        <v>259</v>
      </c>
      <c r="R159" s="3" t="s">
        <v>260</v>
      </c>
      <c r="S159" s="3" t="str">
        <f t="shared" si="38"/>
        <v>unknown</v>
      </c>
      <c r="T159" s="3" t="s">
        <v>261</v>
      </c>
      <c r="U159" s="3" t="str">
        <f t="shared" si="39"/>
        <v>traits</v>
      </c>
      <c r="V159" s="3" t="s">
        <v>258</v>
      </c>
      <c r="W159" s="3" t="str">
        <f t="shared" si="40"/>
        <v/>
      </c>
      <c r="X159" s="3" t="str">
        <f t="shared" si="41"/>
        <v/>
      </c>
      <c r="Y159" s="3" t="str">
        <f t="shared" si="42"/>
        <v/>
      </c>
      <c r="Z159" s="3" t="str">
        <f t="shared" si="43"/>
        <v/>
      </c>
      <c r="AA159" s="3" t="str">
        <f t="shared" si="44"/>
        <v/>
      </c>
      <c r="AB159" s="3" t="str">
        <f t="shared" si="45"/>
        <v/>
      </c>
      <c r="AC159" s="3" t="str">
        <f t="shared" si="46"/>
        <v/>
      </c>
      <c r="AD159" s="3" t="str">
        <f t="shared" si="47"/>
        <v/>
      </c>
      <c r="AE159" s="3" t="str">
        <f t="shared" si="48"/>
        <v/>
      </c>
      <c r="AF159" s="3" t="str">
        <f t="shared" si="49"/>
        <v/>
      </c>
      <c r="AG159" s="3" t="str">
        <f t="shared" si="50"/>
        <v/>
      </c>
      <c r="AH159" s="3" t="s">
        <v>262</v>
      </c>
      <c r="AI159" s="3" t="str">
        <f t="shared" si="51"/>
        <v xml:space="preserve">// </v>
      </c>
      <c r="AJ159" s="3" t="str">
        <f t="shared" si="52"/>
        <v>there is a difference between #choice/#choicelist and SelectX(), I just don’t know what it is</v>
      </c>
      <c r="AK159" s="4" t="str">
        <f t="shared" si="53"/>
        <v>"selectX":{type: "unknown", applies_to: "traits"},// there is a difference between #choice/#choicelist and SelectX(), I just don’t know what it is</v>
      </c>
    </row>
    <row r="160" spans="1:37" x14ac:dyDescent="0.25">
      <c r="A160" s="3" t="s">
        <v>37</v>
      </c>
      <c r="B160" s="3" t="s">
        <v>79</v>
      </c>
      <c r="C160" s="3" t="s">
        <v>3</v>
      </c>
      <c r="D160" s="3" t="s">
        <v>223</v>
      </c>
      <c r="E160" s="3" t="s">
        <v>198</v>
      </c>
      <c r="F160" s="3"/>
      <c r="G160" s="3"/>
      <c r="H160" s="3"/>
      <c r="I160" s="3"/>
      <c r="J160" s="3"/>
      <c r="K160" s="3" t="s">
        <v>273</v>
      </c>
      <c r="L160" s="3"/>
      <c r="M160" s="3" t="str">
        <f t="shared" si="36"/>
        <v>"sets",</v>
      </c>
      <c r="N160" s="3"/>
      <c r="O160" s="3" t="s">
        <v>258</v>
      </c>
      <c r="P160" s="3" t="str">
        <f t="shared" si="37"/>
        <v>sets</v>
      </c>
      <c r="Q160" s="3" t="s">
        <v>259</v>
      </c>
      <c r="R160" s="3" t="s">
        <v>260</v>
      </c>
      <c r="S160" s="3" t="str">
        <f t="shared" si="38"/>
        <v>unknown</v>
      </c>
      <c r="T160" s="3" t="s">
        <v>261</v>
      </c>
      <c r="U160" s="3" t="str">
        <f t="shared" si="39"/>
        <v>templates</v>
      </c>
      <c r="V160" s="3" t="s">
        <v>258</v>
      </c>
      <c r="W160" s="3" t="str">
        <f t="shared" si="40"/>
        <v/>
      </c>
      <c r="X160" s="3" t="str">
        <f t="shared" si="41"/>
        <v/>
      </c>
      <c r="Y160" s="3" t="str">
        <f t="shared" si="42"/>
        <v/>
      </c>
      <c r="Z160" s="3" t="str">
        <f t="shared" si="43"/>
        <v/>
      </c>
      <c r="AA160" s="3" t="str">
        <f t="shared" si="44"/>
        <v/>
      </c>
      <c r="AB160" s="3" t="str">
        <f t="shared" si="45"/>
        <v/>
      </c>
      <c r="AC160" s="3" t="str">
        <f t="shared" si="46"/>
        <v/>
      </c>
      <c r="AD160" s="3" t="str">
        <f t="shared" si="47"/>
        <v/>
      </c>
      <c r="AE160" s="3" t="str">
        <f t="shared" si="48"/>
        <v/>
      </c>
      <c r="AF160" s="3" t="str">
        <f t="shared" si="49"/>
        <v/>
      </c>
      <c r="AG160" s="3" t="str">
        <f t="shared" si="50"/>
        <v/>
      </c>
      <c r="AH160" s="3" t="s">
        <v>262</v>
      </c>
      <c r="AI160" s="3" t="str">
        <f t="shared" si="51"/>
        <v xml:space="preserve">// </v>
      </c>
      <c r="AJ160" s="3" t="str">
        <f t="shared" si="52"/>
        <v>it just reproduces user manual behavior, so it applies all point costs deductions</v>
      </c>
      <c r="AK160" s="4" t="str">
        <f t="shared" si="53"/>
        <v>"sets":{type: "unknown", applies_to: "templates"},// it just reproduces user manual behavior, so it applies all point costs deductions</v>
      </c>
    </row>
    <row r="161" spans="1:37" x14ac:dyDescent="0.25">
      <c r="A161" s="1"/>
      <c r="B161" s="1" t="s">
        <v>171</v>
      </c>
      <c r="C161" s="1" t="s">
        <v>1</v>
      </c>
      <c r="D161" s="1"/>
      <c r="E161" s="1"/>
      <c r="F161" s="1"/>
      <c r="G161" s="1"/>
      <c r="H161" s="1"/>
      <c r="I161" s="1"/>
      <c r="J161" s="1"/>
      <c r="K161" s="1"/>
      <c r="L161" s="1"/>
      <c r="M161" s="3" t="str">
        <f t="shared" si="36"/>
        <v/>
      </c>
      <c r="N161" s="3"/>
      <c r="O161" s="3" t="s">
        <v>258</v>
      </c>
      <c r="P161" s="3" t="str">
        <f t="shared" si="37"/>
        <v/>
      </c>
      <c r="Q161" s="3" t="s">
        <v>259</v>
      </c>
      <c r="R161" s="3" t="s">
        <v>260</v>
      </c>
      <c r="S161" s="3" t="str">
        <f t="shared" si="38"/>
        <v>unknown</v>
      </c>
      <c r="T161" s="3" t="s">
        <v>261</v>
      </c>
      <c r="U161" s="3">
        <f t="shared" si="39"/>
        <v>0</v>
      </c>
      <c r="V161" s="3" t="s">
        <v>258</v>
      </c>
      <c r="W161" s="3" t="str">
        <f t="shared" si="40"/>
        <v/>
      </c>
      <c r="X161" s="3" t="str">
        <f t="shared" si="41"/>
        <v/>
      </c>
      <c r="Y161" s="3" t="str">
        <f t="shared" si="42"/>
        <v/>
      </c>
      <c r="Z161" s="3" t="str">
        <f t="shared" si="43"/>
        <v/>
      </c>
      <c r="AA161" s="3" t="str">
        <f t="shared" si="44"/>
        <v/>
      </c>
      <c r="AB161" s="3" t="str">
        <f t="shared" si="45"/>
        <v/>
      </c>
      <c r="AC161" s="3" t="str">
        <f t="shared" si="46"/>
        <v/>
      </c>
      <c r="AD161" s="3" t="str">
        <f t="shared" si="47"/>
        <v/>
      </c>
      <c r="AE161" s="3" t="str">
        <f t="shared" si="48"/>
        <v/>
      </c>
      <c r="AF161" s="3" t="str">
        <f t="shared" si="49"/>
        <v/>
      </c>
      <c r="AG161" s="3" t="str">
        <f t="shared" si="50"/>
        <v/>
      </c>
      <c r="AH161" s="3" t="s">
        <v>262</v>
      </c>
      <c r="AI161" s="3" t="str">
        <f t="shared" si="51"/>
        <v/>
      </c>
      <c r="AJ161" s="3" t="str">
        <f t="shared" si="52"/>
        <v/>
      </c>
      <c r="AK161" s="4" t="str">
        <f t="shared" si="53"/>
        <v/>
      </c>
    </row>
    <row r="162" spans="1:37" x14ac:dyDescent="0.25">
      <c r="A162" s="3" t="s">
        <v>37</v>
      </c>
      <c r="B162" s="3" t="s">
        <v>65</v>
      </c>
      <c r="C162" s="3" t="s">
        <v>3</v>
      </c>
      <c r="D162" s="3" t="s">
        <v>208</v>
      </c>
      <c r="E162" s="3" t="s">
        <v>256</v>
      </c>
      <c r="F162" s="3"/>
      <c r="G162" s="3"/>
      <c r="H162" s="3"/>
      <c r="I162" s="3" t="s">
        <v>37</v>
      </c>
      <c r="J162" s="3"/>
      <c r="K162" s="3"/>
      <c r="L162" s="3"/>
      <c r="M162" s="3" t="str">
        <f t="shared" si="36"/>
        <v>"shortcat",</v>
      </c>
      <c r="N162" s="3"/>
      <c r="O162" s="3" t="s">
        <v>258</v>
      </c>
      <c r="P162" s="3" t="str">
        <f t="shared" si="37"/>
        <v>shortcat</v>
      </c>
      <c r="Q162" s="3" t="s">
        <v>259</v>
      </c>
      <c r="R162" s="3" t="s">
        <v>260</v>
      </c>
      <c r="S162" s="3" t="str">
        <f t="shared" si="38"/>
        <v>string[]</v>
      </c>
      <c r="T162" s="3" t="s">
        <v>261</v>
      </c>
      <c r="U162" s="3" t="str">
        <f t="shared" si="39"/>
        <v>any</v>
      </c>
      <c r="V162" s="3" t="s">
        <v>258</v>
      </c>
      <c r="W162" s="3" t="str">
        <f t="shared" si="40"/>
        <v/>
      </c>
      <c r="X162" s="3" t="str">
        <f t="shared" si="41"/>
        <v/>
      </c>
      <c r="Y162" s="3" t="str">
        <f t="shared" si="42"/>
        <v/>
      </c>
      <c r="Z162" s="3" t="str">
        <f t="shared" si="43"/>
        <v/>
      </c>
      <c r="AA162" s="3" t="str">
        <f t="shared" si="44"/>
        <v/>
      </c>
      <c r="AB162" s="3" t="str">
        <f t="shared" si="45"/>
        <v/>
      </c>
      <c r="AC162" s="3" t="str">
        <f t="shared" si="46"/>
        <v>,lazy:</v>
      </c>
      <c r="AD162" s="3" t="str">
        <f t="shared" si="47"/>
        <v>true</v>
      </c>
      <c r="AE162" s="3" t="str">
        <f t="shared" si="48"/>
        <v/>
      </c>
      <c r="AF162" s="3" t="str">
        <f t="shared" si="49"/>
        <v/>
      </c>
      <c r="AG162" s="3" t="str">
        <f t="shared" si="50"/>
        <v/>
      </c>
      <c r="AH162" s="3" t="s">
        <v>262</v>
      </c>
      <c r="AI162" s="3" t="str">
        <f t="shared" si="51"/>
        <v/>
      </c>
      <c r="AJ162" s="3" t="str">
        <f t="shared" si="52"/>
        <v/>
      </c>
      <c r="AK162" s="4" t="str">
        <f t="shared" si="53"/>
        <v>"shortcat":{type: "string[]", applies_to: "any",lazy:true},</v>
      </c>
    </row>
    <row r="163" spans="1:37" x14ac:dyDescent="0.25">
      <c r="A163" s="3" t="s">
        <v>37</v>
      </c>
      <c r="B163" s="3" t="s">
        <v>163</v>
      </c>
      <c r="C163" s="3" t="s">
        <v>1</v>
      </c>
      <c r="D163" s="3" t="s">
        <v>1</v>
      </c>
      <c r="E163" s="3" t="s">
        <v>125</v>
      </c>
      <c r="F163" s="3" t="s">
        <v>37</v>
      </c>
      <c r="G163" s="3"/>
      <c r="H163" s="3"/>
      <c r="I163" s="3"/>
      <c r="J163" s="3"/>
      <c r="K163" s="3"/>
      <c r="L163" s="3"/>
      <c r="M163" s="3" t="str">
        <f t="shared" si="36"/>
        <v>"shortname",</v>
      </c>
      <c r="N163" s="3"/>
      <c r="O163" s="3" t="s">
        <v>258</v>
      </c>
      <c r="P163" s="3" t="str">
        <f t="shared" si="37"/>
        <v>shortname</v>
      </c>
      <c r="Q163" s="3" t="s">
        <v>259</v>
      </c>
      <c r="R163" s="3" t="s">
        <v>260</v>
      </c>
      <c r="S163" s="3" t="str">
        <f t="shared" si="38"/>
        <v>string</v>
      </c>
      <c r="T163" s="3" t="s">
        <v>261</v>
      </c>
      <c r="U163" s="3" t="str">
        <f t="shared" si="39"/>
        <v>modifiers</v>
      </c>
      <c r="V163" s="3" t="s">
        <v>258</v>
      </c>
      <c r="W163" s="3" t="str">
        <f t="shared" si="40"/>
        <v xml:space="preserve">, mode: </v>
      </c>
      <c r="X163" s="3" t="str">
        <f t="shared" si="41"/>
        <v>true</v>
      </c>
      <c r="Y163" s="3" t="str">
        <f t="shared" si="42"/>
        <v/>
      </c>
      <c r="Z163" s="3" t="str">
        <f t="shared" si="43"/>
        <v/>
      </c>
      <c r="AA163" s="3" t="str">
        <f t="shared" si="44"/>
        <v/>
      </c>
      <c r="AB163" s="3" t="str">
        <f t="shared" si="45"/>
        <v/>
      </c>
      <c r="AC163" s="3" t="str">
        <f t="shared" si="46"/>
        <v/>
      </c>
      <c r="AD163" s="3" t="str">
        <f t="shared" si="47"/>
        <v/>
      </c>
      <c r="AE163" s="3" t="str">
        <f t="shared" si="48"/>
        <v/>
      </c>
      <c r="AF163" s="3" t="str">
        <f t="shared" si="49"/>
        <v/>
      </c>
      <c r="AG163" s="3" t="str">
        <f t="shared" si="50"/>
        <v/>
      </c>
      <c r="AH163" s="3" t="s">
        <v>262</v>
      </c>
      <c r="AI163" s="3" t="str">
        <f t="shared" si="51"/>
        <v/>
      </c>
      <c r="AJ163" s="3" t="str">
        <f t="shared" si="52"/>
        <v/>
      </c>
      <c r="AK163" s="4" t="str">
        <f t="shared" si="53"/>
        <v>"shortname":{type: "string", applies_to: "modifiers", mode: true},</v>
      </c>
    </row>
    <row r="164" spans="1:37" x14ac:dyDescent="0.25">
      <c r="A164" s="3" t="s">
        <v>37</v>
      </c>
      <c r="B164" s="3" t="s">
        <v>26</v>
      </c>
      <c r="C164" s="3" t="s">
        <v>1</v>
      </c>
      <c r="D164" s="3" t="s">
        <v>286</v>
      </c>
      <c r="E164" s="3" t="s">
        <v>185</v>
      </c>
      <c r="F164" s="3"/>
      <c r="G164" s="3"/>
      <c r="H164" s="3"/>
      <c r="I164" s="3" t="s">
        <v>37</v>
      </c>
      <c r="J164" s="3"/>
      <c r="K164" s="3" t="s">
        <v>274</v>
      </c>
      <c r="L164" s="3"/>
      <c r="M164" s="3" t="str">
        <f t="shared" si="36"/>
        <v>"shots",</v>
      </c>
      <c r="N164" s="3"/>
      <c r="O164" s="3" t="s">
        <v>258</v>
      </c>
      <c r="P164" s="3" t="str">
        <f t="shared" si="37"/>
        <v>shots</v>
      </c>
      <c r="Q164" s="3" t="s">
        <v>259</v>
      </c>
      <c r="R164" s="3" t="s">
        <v>260</v>
      </c>
      <c r="S164" s="3" t="str">
        <f t="shared" si="38"/>
        <v>number_suffixed</v>
      </c>
      <c r="T164" s="3" t="s">
        <v>261</v>
      </c>
      <c r="U164" s="3" t="str">
        <f t="shared" si="39"/>
        <v>traits_with_damage_modes</v>
      </c>
      <c r="V164" s="3" t="s">
        <v>258</v>
      </c>
      <c r="W164" s="3" t="str">
        <f t="shared" si="40"/>
        <v/>
      </c>
      <c r="X164" s="3" t="str">
        <f t="shared" si="41"/>
        <v/>
      </c>
      <c r="Y164" s="3" t="str">
        <f t="shared" si="42"/>
        <v/>
      </c>
      <c r="Z164" s="3" t="str">
        <f t="shared" si="43"/>
        <v/>
      </c>
      <c r="AA164" s="3" t="str">
        <f t="shared" si="44"/>
        <v/>
      </c>
      <c r="AB164" s="3" t="str">
        <f t="shared" si="45"/>
        <v/>
      </c>
      <c r="AC164" s="3" t="str">
        <f t="shared" si="46"/>
        <v>,lazy:</v>
      </c>
      <c r="AD164" s="3" t="str">
        <f t="shared" si="47"/>
        <v>true</v>
      </c>
      <c r="AE164" s="3" t="str">
        <f t="shared" si="48"/>
        <v/>
      </c>
      <c r="AF164" s="3" t="str">
        <f t="shared" si="49"/>
        <v/>
      </c>
      <c r="AG164" s="3" t="str">
        <f t="shared" si="50"/>
        <v/>
      </c>
      <c r="AH164" s="3" t="s">
        <v>262</v>
      </c>
      <c r="AI164" s="3" t="str">
        <f t="shared" si="51"/>
        <v xml:space="preserve">// </v>
      </c>
      <c r="AJ164" s="3" t="str">
        <f t="shared" si="52"/>
        <v>numeric value with simple suffix</v>
      </c>
      <c r="AK164" s="4" t="str">
        <f t="shared" si="53"/>
        <v>"shots":{type: "number_suffixed", applies_to: "traits_with_damage_modes",lazy:true},// numeric value with simple suffix</v>
      </c>
    </row>
    <row r="165" spans="1:37" x14ac:dyDescent="0.25">
      <c r="A165" s="3" t="s">
        <v>37</v>
      </c>
      <c r="B165" s="3" t="s">
        <v>140</v>
      </c>
      <c r="C165" s="3" t="s">
        <v>1</v>
      </c>
      <c r="D165" s="3" t="s">
        <v>223</v>
      </c>
      <c r="E165" s="3" t="s">
        <v>256</v>
      </c>
      <c r="F165" s="3"/>
      <c r="G165" s="3"/>
      <c r="H165" s="3"/>
      <c r="I165" s="3"/>
      <c r="J165" s="3"/>
      <c r="K165" s="3"/>
      <c r="L165" s="3"/>
      <c r="M165" s="3" t="str">
        <f t="shared" si="36"/>
        <v>"size",</v>
      </c>
      <c r="N165" s="3"/>
      <c r="O165" s="3" t="s">
        <v>258</v>
      </c>
      <c r="P165" s="3" t="str">
        <f t="shared" si="37"/>
        <v>size</v>
      </c>
      <c r="Q165" s="3" t="s">
        <v>259</v>
      </c>
      <c r="R165" s="3" t="s">
        <v>260</v>
      </c>
      <c r="S165" s="3" t="str">
        <f t="shared" si="38"/>
        <v>unknown</v>
      </c>
      <c r="T165" s="3" t="s">
        <v>261</v>
      </c>
      <c r="U165" s="3" t="str">
        <f t="shared" si="39"/>
        <v>any</v>
      </c>
      <c r="V165" s="3" t="s">
        <v>258</v>
      </c>
      <c r="W165" s="3" t="str">
        <f t="shared" si="40"/>
        <v/>
      </c>
      <c r="X165" s="3" t="str">
        <f t="shared" si="41"/>
        <v/>
      </c>
      <c r="Y165" s="3" t="str">
        <f t="shared" si="42"/>
        <v/>
      </c>
      <c r="Z165" s="3" t="str">
        <f t="shared" si="43"/>
        <v/>
      </c>
      <c r="AA165" s="3" t="str">
        <f t="shared" si="44"/>
        <v/>
      </c>
      <c r="AB165" s="3" t="str">
        <f t="shared" si="45"/>
        <v/>
      </c>
      <c r="AC165" s="3" t="str">
        <f t="shared" si="46"/>
        <v/>
      </c>
      <c r="AD165" s="3" t="str">
        <f t="shared" si="47"/>
        <v/>
      </c>
      <c r="AE165" s="3" t="str">
        <f t="shared" si="48"/>
        <v/>
      </c>
      <c r="AF165" s="3" t="str">
        <f t="shared" si="49"/>
        <v/>
      </c>
      <c r="AG165" s="3" t="str">
        <f t="shared" si="50"/>
        <v/>
      </c>
      <c r="AH165" s="3" t="s">
        <v>262</v>
      </c>
      <c r="AI165" s="3" t="str">
        <f t="shared" si="51"/>
        <v/>
      </c>
      <c r="AJ165" s="3" t="str">
        <f t="shared" si="52"/>
        <v/>
      </c>
      <c r="AK165" s="4" t="str">
        <f t="shared" si="53"/>
        <v>"size":{type: "unknown", applies_to: "any"},</v>
      </c>
    </row>
    <row r="166" spans="1:37" x14ac:dyDescent="0.25">
      <c r="A166" s="3" t="s">
        <v>37</v>
      </c>
      <c r="B166" s="3" t="s">
        <v>144</v>
      </c>
      <c r="C166" s="3" t="s">
        <v>143</v>
      </c>
      <c r="D166" s="3" t="s">
        <v>223</v>
      </c>
      <c r="E166" s="3" t="s">
        <v>256</v>
      </c>
      <c r="F166" s="3"/>
      <c r="G166" s="3"/>
      <c r="H166" s="3"/>
      <c r="I166" s="3"/>
      <c r="J166" s="3"/>
      <c r="K166" s="3"/>
      <c r="L166" s="3"/>
      <c r="M166" s="3" t="str">
        <f t="shared" si="36"/>
        <v>"skills",</v>
      </c>
      <c r="N166" s="3"/>
      <c r="O166" s="3" t="s">
        <v>258</v>
      </c>
      <c r="P166" s="3" t="str">
        <f t="shared" si="37"/>
        <v>skills</v>
      </c>
      <c r="Q166" s="3" t="s">
        <v>259</v>
      </c>
      <c r="R166" s="3" t="s">
        <v>260</v>
      </c>
      <c r="S166" s="3" t="str">
        <f t="shared" si="38"/>
        <v>unknown</v>
      </c>
      <c r="T166" s="3" t="s">
        <v>261</v>
      </c>
      <c r="U166" s="3" t="str">
        <f t="shared" si="39"/>
        <v>any</v>
      </c>
      <c r="V166" s="3" t="s">
        <v>258</v>
      </c>
      <c r="W166" s="3" t="str">
        <f t="shared" si="40"/>
        <v/>
      </c>
      <c r="X166" s="3" t="str">
        <f t="shared" si="41"/>
        <v/>
      </c>
      <c r="Y166" s="3" t="str">
        <f t="shared" si="42"/>
        <v/>
      </c>
      <c r="Z166" s="3" t="str">
        <f t="shared" si="43"/>
        <v/>
      </c>
      <c r="AA166" s="3" t="str">
        <f t="shared" si="44"/>
        <v/>
      </c>
      <c r="AB166" s="3" t="str">
        <f t="shared" si="45"/>
        <v/>
      </c>
      <c r="AC166" s="3" t="str">
        <f t="shared" si="46"/>
        <v/>
      </c>
      <c r="AD166" s="3" t="str">
        <f t="shared" si="47"/>
        <v/>
      </c>
      <c r="AE166" s="3" t="str">
        <f t="shared" si="48"/>
        <v/>
      </c>
      <c r="AF166" s="3" t="str">
        <f t="shared" si="49"/>
        <v/>
      </c>
      <c r="AG166" s="3" t="str">
        <f t="shared" si="50"/>
        <v/>
      </c>
      <c r="AH166" s="3" t="s">
        <v>262</v>
      </c>
      <c r="AI166" s="3" t="str">
        <f t="shared" si="51"/>
        <v/>
      </c>
      <c r="AJ166" s="3" t="str">
        <f t="shared" si="52"/>
        <v/>
      </c>
      <c r="AK166" s="4" t="str">
        <f t="shared" si="53"/>
        <v>"skills":{type: "unknown", applies_to: "any"},</v>
      </c>
    </row>
    <row r="167" spans="1:37" x14ac:dyDescent="0.25">
      <c r="A167" s="3" t="s">
        <v>37</v>
      </c>
      <c r="B167" s="3" t="s">
        <v>28</v>
      </c>
      <c r="C167" s="3" t="s">
        <v>3</v>
      </c>
      <c r="D167" s="3" t="s">
        <v>208</v>
      </c>
      <c r="E167" s="3" t="s">
        <v>142</v>
      </c>
      <c r="F167" s="3" t="s">
        <v>37</v>
      </c>
      <c r="G167" s="3"/>
      <c r="H167" s="3"/>
      <c r="I167" s="3" t="s">
        <v>37</v>
      </c>
      <c r="J167" s="3"/>
      <c r="K167" s="3" t="s">
        <v>275</v>
      </c>
      <c r="L167" s="3"/>
      <c r="M167" s="3" t="str">
        <f t="shared" si="36"/>
        <v>"skillused",</v>
      </c>
      <c r="N167" s="3"/>
      <c r="O167" s="3" t="s">
        <v>258</v>
      </c>
      <c r="P167" s="3" t="str">
        <f t="shared" si="37"/>
        <v>skillused</v>
      </c>
      <c r="Q167" s="3" t="s">
        <v>259</v>
      </c>
      <c r="R167" s="3" t="s">
        <v>260</v>
      </c>
      <c r="S167" s="3" t="str">
        <f t="shared" si="38"/>
        <v>string[]</v>
      </c>
      <c r="T167" s="3" t="s">
        <v>261</v>
      </c>
      <c r="U167" s="3" t="str">
        <f t="shared" si="39"/>
        <v>traits</v>
      </c>
      <c r="V167" s="3" t="s">
        <v>258</v>
      </c>
      <c r="W167" s="3" t="str">
        <f t="shared" si="40"/>
        <v xml:space="preserve">, mode: </v>
      </c>
      <c r="X167" s="3" t="str">
        <f t="shared" si="41"/>
        <v>true</v>
      </c>
      <c r="Y167" s="3" t="str">
        <f t="shared" si="42"/>
        <v/>
      </c>
      <c r="Z167" s="3" t="str">
        <f t="shared" si="43"/>
        <v/>
      </c>
      <c r="AA167" s="3" t="str">
        <f t="shared" si="44"/>
        <v/>
      </c>
      <c r="AB167" s="3" t="str">
        <f t="shared" si="45"/>
        <v/>
      </c>
      <c r="AC167" s="3" t="str">
        <f t="shared" si="46"/>
        <v>,lazy:</v>
      </c>
      <c r="AD167" s="3" t="str">
        <f t="shared" si="47"/>
        <v>true</v>
      </c>
      <c r="AE167" s="3" t="str">
        <f t="shared" si="48"/>
        <v/>
      </c>
      <c r="AF167" s="3" t="str">
        <f t="shared" si="49"/>
        <v/>
      </c>
      <c r="AG167" s="3" t="str">
        <f t="shared" si="50"/>
        <v/>
      </c>
      <c r="AH167" s="3" t="s">
        <v>262</v>
      </c>
      <c r="AI167" s="3" t="str">
        <f t="shared" si="51"/>
        <v xml:space="preserve">// </v>
      </c>
      <c r="AJ167" s="3" t="str">
        <f t="shared" si="52"/>
        <v>list of skills (with modifier if needed)</v>
      </c>
      <c r="AK167" s="4" t="str">
        <f t="shared" si="53"/>
        <v>"skillused":{type: "string[]", applies_to: "traits", mode: true,lazy:true},// list of skills (with modifier if needed)</v>
      </c>
    </row>
    <row r="168" spans="1:37" x14ac:dyDescent="0.25">
      <c r="A168" s="3" t="s">
        <v>37</v>
      </c>
      <c r="B168" s="3" t="s">
        <v>139</v>
      </c>
      <c r="C168" s="3" t="s">
        <v>1</v>
      </c>
      <c r="D168" s="3" t="s">
        <v>199</v>
      </c>
      <c r="E168" s="3" t="s">
        <v>256</v>
      </c>
      <c r="F168" s="3"/>
      <c r="G168" s="3"/>
      <c r="H168" s="3"/>
      <c r="I168" s="3"/>
      <c r="J168" s="3"/>
      <c r="K168" s="3"/>
      <c r="L168" s="3"/>
      <c r="M168" s="3" t="str">
        <f t="shared" si="36"/>
        <v>"sm",</v>
      </c>
      <c r="N168" s="3"/>
      <c r="O168" s="3" t="s">
        <v>258</v>
      </c>
      <c r="P168" s="3" t="str">
        <f t="shared" si="37"/>
        <v>sm</v>
      </c>
      <c r="Q168" s="3" t="s">
        <v>259</v>
      </c>
      <c r="R168" s="3" t="s">
        <v>260</v>
      </c>
      <c r="S168" s="3" t="str">
        <f t="shared" si="38"/>
        <v>number</v>
      </c>
      <c r="T168" s="3" t="s">
        <v>261</v>
      </c>
      <c r="U168" s="3" t="str">
        <f t="shared" si="39"/>
        <v>any</v>
      </c>
      <c r="V168" s="3" t="s">
        <v>258</v>
      </c>
      <c r="W168" s="3" t="str">
        <f t="shared" si="40"/>
        <v/>
      </c>
      <c r="X168" s="3" t="str">
        <f t="shared" si="41"/>
        <v/>
      </c>
      <c r="Y168" s="3" t="str">
        <f t="shared" si="42"/>
        <v/>
      </c>
      <c r="Z168" s="3" t="str">
        <f t="shared" si="43"/>
        <v/>
      </c>
      <c r="AA168" s="3" t="str">
        <f t="shared" si="44"/>
        <v/>
      </c>
      <c r="AB168" s="3" t="str">
        <f t="shared" si="45"/>
        <v/>
      </c>
      <c r="AC168" s="3" t="str">
        <f t="shared" si="46"/>
        <v/>
      </c>
      <c r="AD168" s="3" t="str">
        <f t="shared" si="47"/>
        <v/>
      </c>
      <c r="AE168" s="3" t="str">
        <f t="shared" si="48"/>
        <v/>
      </c>
      <c r="AF168" s="3" t="str">
        <f t="shared" si="49"/>
        <v/>
      </c>
      <c r="AG168" s="3" t="str">
        <f t="shared" si="50"/>
        <v/>
      </c>
      <c r="AH168" s="3" t="s">
        <v>262</v>
      </c>
      <c r="AI168" s="3" t="str">
        <f t="shared" si="51"/>
        <v/>
      </c>
      <c r="AJ168" s="3" t="str">
        <f t="shared" si="52"/>
        <v/>
      </c>
      <c r="AK168" s="4" t="str">
        <f t="shared" si="53"/>
        <v>"sm":{type: "number", applies_to: "any"},</v>
      </c>
    </row>
    <row r="169" spans="1:37" x14ac:dyDescent="0.25">
      <c r="A169" s="3" t="s">
        <v>37</v>
      </c>
      <c r="B169" s="3" t="s">
        <v>136</v>
      </c>
      <c r="C169" s="3" t="s">
        <v>1</v>
      </c>
      <c r="D169" s="3" t="s">
        <v>199</v>
      </c>
      <c r="E169" s="3" t="s">
        <v>256</v>
      </c>
      <c r="F169" s="3"/>
      <c r="G169" s="3"/>
      <c r="H169" s="3"/>
      <c r="I169" s="3"/>
      <c r="J169" s="3"/>
      <c r="K169" s="3"/>
      <c r="L169" s="3"/>
      <c r="M169" s="3" t="str">
        <f t="shared" si="36"/>
        <v>"speed",</v>
      </c>
      <c r="N169" s="3"/>
      <c r="O169" s="3" t="s">
        <v>258</v>
      </c>
      <c r="P169" s="3" t="str">
        <f t="shared" si="37"/>
        <v>speed</v>
      </c>
      <c r="Q169" s="3" t="s">
        <v>259</v>
      </c>
      <c r="R169" s="3" t="s">
        <v>260</v>
      </c>
      <c r="S169" s="3" t="str">
        <f t="shared" si="38"/>
        <v>number</v>
      </c>
      <c r="T169" s="3" t="s">
        <v>261</v>
      </c>
      <c r="U169" s="3" t="str">
        <f t="shared" si="39"/>
        <v>any</v>
      </c>
      <c r="V169" s="3" t="s">
        <v>258</v>
      </c>
      <c r="W169" s="3" t="str">
        <f t="shared" si="40"/>
        <v/>
      </c>
      <c r="X169" s="3" t="str">
        <f t="shared" si="41"/>
        <v/>
      </c>
      <c r="Y169" s="3" t="str">
        <f t="shared" si="42"/>
        <v/>
      </c>
      <c r="Z169" s="3" t="str">
        <f t="shared" si="43"/>
        <v/>
      </c>
      <c r="AA169" s="3" t="str">
        <f t="shared" si="44"/>
        <v/>
      </c>
      <c r="AB169" s="3" t="str">
        <f t="shared" si="45"/>
        <v/>
      </c>
      <c r="AC169" s="3" t="str">
        <f t="shared" si="46"/>
        <v/>
      </c>
      <c r="AD169" s="3" t="str">
        <f t="shared" si="47"/>
        <v/>
      </c>
      <c r="AE169" s="3" t="str">
        <f t="shared" si="48"/>
        <v/>
      </c>
      <c r="AF169" s="3" t="str">
        <f t="shared" si="49"/>
        <v/>
      </c>
      <c r="AG169" s="3" t="str">
        <f t="shared" si="50"/>
        <v/>
      </c>
      <c r="AH169" s="3" t="s">
        <v>262</v>
      </c>
      <c r="AI169" s="3" t="str">
        <f t="shared" si="51"/>
        <v/>
      </c>
      <c r="AJ169" s="3" t="str">
        <f t="shared" si="52"/>
        <v/>
      </c>
      <c r="AK169" s="4" t="str">
        <f t="shared" si="53"/>
        <v>"speed":{type: "number", applies_to: "any"},</v>
      </c>
    </row>
    <row r="170" spans="1:37" x14ac:dyDescent="0.25">
      <c r="A170" s="3" t="s">
        <v>37</v>
      </c>
      <c r="B170" s="3" t="s">
        <v>130</v>
      </c>
      <c r="C170" s="3" t="s">
        <v>1</v>
      </c>
      <c r="D170" s="3" t="s">
        <v>199</v>
      </c>
      <c r="E170" s="3" t="s">
        <v>256</v>
      </c>
      <c r="F170" s="3"/>
      <c r="G170" s="3"/>
      <c r="H170" s="3"/>
      <c r="I170" s="3"/>
      <c r="J170" s="3"/>
      <c r="K170" s="3"/>
      <c r="L170" s="3"/>
      <c r="M170" s="3" t="str">
        <f t="shared" si="36"/>
        <v>"st",</v>
      </c>
      <c r="N170" s="3"/>
      <c r="O170" s="3" t="s">
        <v>258</v>
      </c>
      <c r="P170" s="3" t="str">
        <f t="shared" si="37"/>
        <v>st</v>
      </c>
      <c r="Q170" s="3" t="s">
        <v>259</v>
      </c>
      <c r="R170" s="3" t="s">
        <v>260</v>
      </c>
      <c r="S170" s="3" t="str">
        <f t="shared" si="38"/>
        <v>number</v>
      </c>
      <c r="T170" s="3" t="s">
        <v>261</v>
      </c>
      <c r="U170" s="3" t="str">
        <f t="shared" si="39"/>
        <v>any</v>
      </c>
      <c r="V170" s="3" t="s">
        <v>258</v>
      </c>
      <c r="W170" s="3" t="str">
        <f t="shared" si="40"/>
        <v/>
      </c>
      <c r="X170" s="3" t="str">
        <f t="shared" si="41"/>
        <v/>
      </c>
      <c r="Y170" s="3" t="str">
        <f t="shared" si="42"/>
        <v/>
      </c>
      <c r="Z170" s="3" t="str">
        <f t="shared" si="43"/>
        <v/>
      </c>
      <c r="AA170" s="3" t="str">
        <f t="shared" si="44"/>
        <v/>
      </c>
      <c r="AB170" s="3" t="str">
        <f t="shared" si="45"/>
        <v/>
      </c>
      <c r="AC170" s="3" t="str">
        <f t="shared" si="46"/>
        <v/>
      </c>
      <c r="AD170" s="3" t="str">
        <f t="shared" si="47"/>
        <v/>
      </c>
      <c r="AE170" s="3" t="str">
        <f t="shared" si="48"/>
        <v/>
      </c>
      <c r="AF170" s="3" t="str">
        <f t="shared" si="49"/>
        <v/>
      </c>
      <c r="AG170" s="3" t="str">
        <f t="shared" si="50"/>
        <v/>
      </c>
      <c r="AH170" s="3" t="s">
        <v>262</v>
      </c>
      <c r="AI170" s="3" t="str">
        <f t="shared" si="51"/>
        <v/>
      </c>
      <c r="AJ170" s="3" t="str">
        <f t="shared" si="52"/>
        <v/>
      </c>
      <c r="AK170" s="4" t="str">
        <f t="shared" si="53"/>
        <v>"st":{type: "number", applies_to: "any"},</v>
      </c>
    </row>
    <row r="171" spans="1:37" x14ac:dyDescent="0.25">
      <c r="A171" s="3" t="s">
        <v>37</v>
      </c>
      <c r="B171" s="3" t="s">
        <v>105</v>
      </c>
      <c r="C171" s="3" t="s">
        <v>1</v>
      </c>
      <c r="D171" s="3" t="s">
        <v>199</v>
      </c>
      <c r="E171" s="3" t="s">
        <v>204</v>
      </c>
      <c r="F171" s="3"/>
      <c r="G171" s="3" t="s">
        <v>37</v>
      </c>
      <c r="H171" s="3"/>
      <c r="I171" s="3"/>
      <c r="J171" s="3"/>
      <c r="K171" s="3"/>
      <c r="L171" s="3"/>
      <c r="M171" s="3" t="str">
        <f t="shared" si="36"/>
        <v>"step",</v>
      </c>
      <c r="N171" s="3"/>
      <c r="O171" s="3" t="s">
        <v>258</v>
      </c>
      <c r="P171" s="3" t="str">
        <f t="shared" si="37"/>
        <v>step</v>
      </c>
      <c r="Q171" s="3" t="s">
        <v>259</v>
      </c>
      <c r="R171" s="3" t="s">
        <v>260</v>
      </c>
      <c r="S171" s="3" t="str">
        <f t="shared" si="38"/>
        <v>number</v>
      </c>
      <c r="T171" s="3" t="s">
        <v>261</v>
      </c>
      <c r="U171" s="3" t="str">
        <f t="shared" si="39"/>
        <v>attributes</v>
      </c>
      <c r="V171" s="3" t="s">
        <v>258</v>
      </c>
      <c r="W171" s="3" t="str">
        <f t="shared" si="40"/>
        <v/>
      </c>
      <c r="X171" s="3" t="str">
        <f t="shared" si="41"/>
        <v/>
      </c>
      <c r="Y171" s="3" t="str">
        <f t="shared" si="42"/>
        <v>,math:</v>
      </c>
      <c r="Z171" s="3" t="str">
        <f t="shared" si="43"/>
        <v>true</v>
      </c>
      <c r="AA171" s="3" t="str">
        <f t="shared" si="44"/>
        <v/>
      </c>
      <c r="AB171" s="3" t="str">
        <f t="shared" si="45"/>
        <v/>
      </c>
      <c r="AC171" s="3" t="str">
        <f t="shared" si="46"/>
        <v/>
      </c>
      <c r="AD171" s="3" t="str">
        <f t="shared" si="47"/>
        <v/>
      </c>
      <c r="AE171" s="3" t="str">
        <f t="shared" si="48"/>
        <v/>
      </c>
      <c r="AF171" s="3" t="str">
        <f t="shared" si="49"/>
        <v/>
      </c>
      <c r="AG171" s="3" t="str">
        <f t="shared" si="50"/>
        <v/>
      </c>
      <c r="AH171" s="3" t="s">
        <v>262</v>
      </c>
      <c r="AI171" s="3" t="str">
        <f t="shared" si="51"/>
        <v/>
      </c>
      <c r="AJ171" s="3" t="str">
        <f t="shared" si="52"/>
        <v/>
      </c>
      <c r="AK171" s="4" t="str">
        <f t="shared" si="53"/>
        <v>"step":{type: "number", applies_to: "attributes",math:true},</v>
      </c>
    </row>
    <row r="172" spans="1:37" x14ac:dyDescent="0.25">
      <c r="A172" s="3" t="s">
        <v>37</v>
      </c>
      <c r="B172" s="3" t="s">
        <v>156</v>
      </c>
      <c r="C172" s="3" t="s">
        <v>3</v>
      </c>
      <c r="D172" s="3" t="s">
        <v>223</v>
      </c>
      <c r="E172" s="3" t="s">
        <v>256</v>
      </c>
      <c r="F172" s="3"/>
      <c r="G172" s="3"/>
      <c r="H172" s="3"/>
      <c r="I172" s="3"/>
      <c r="J172" s="3"/>
      <c r="K172" s="3"/>
      <c r="L172" s="3"/>
      <c r="M172" s="3" t="str">
        <f t="shared" si="36"/>
        <v>"subsfor",</v>
      </c>
      <c r="N172" s="3"/>
      <c r="O172" s="3" t="s">
        <v>258</v>
      </c>
      <c r="P172" s="3" t="str">
        <f t="shared" si="37"/>
        <v>subsfor</v>
      </c>
      <c r="Q172" s="3" t="s">
        <v>259</v>
      </c>
      <c r="R172" s="3" t="s">
        <v>260</v>
      </c>
      <c r="S172" s="3" t="str">
        <f t="shared" si="38"/>
        <v>unknown</v>
      </c>
      <c r="T172" s="3" t="s">
        <v>261</v>
      </c>
      <c r="U172" s="3" t="str">
        <f t="shared" si="39"/>
        <v>any</v>
      </c>
      <c r="V172" s="3" t="s">
        <v>258</v>
      </c>
      <c r="W172" s="3" t="str">
        <f t="shared" si="40"/>
        <v/>
      </c>
      <c r="X172" s="3" t="str">
        <f t="shared" si="41"/>
        <v/>
      </c>
      <c r="Y172" s="3" t="str">
        <f t="shared" si="42"/>
        <v/>
      </c>
      <c r="Z172" s="3" t="str">
        <f t="shared" si="43"/>
        <v/>
      </c>
      <c r="AA172" s="3" t="str">
        <f t="shared" si="44"/>
        <v/>
      </c>
      <c r="AB172" s="3" t="str">
        <f t="shared" si="45"/>
        <v/>
      </c>
      <c r="AC172" s="3" t="str">
        <f t="shared" si="46"/>
        <v/>
      </c>
      <c r="AD172" s="3" t="str">
        <f t="shared" si="47"/>
        <v/>
      </c>
      <c r="AE172" s="3" t="str">
        <f t="shared" si="48"/>
        <v/>
      </c>
      <c r="AF172" s="3" t="str">
        <f t="shared" si="49"/>
        <v/>
      </c>
      <c r="AG172" s="3" t="str">
        <f t="shared" si="50"/>
        <v/>
      </c>
      <c r="AH172" s="3" t="s">
        <v>262</v>
      </c>
      <c r="AI172" s="3" t="str">
        <f t="shared" si="51"/>
        <v/>
      </c>
      <c r="AJ172" s="3" t="str">
        <f t="shared" si="52"/>
        <v/>
      </c>
      <c r="AK172" s="4" t="str">
        <f t="shared" si="53"/>
        <v>"subsfor":{type: "unknown", applies_to: "any"},</v>
      </c>
    </row>
    <row r="173" spans="1:37" x14ac:dyDescent="0.25">
      <c r="A173" s="3" t="s">
        <v>37</v>
      </c>
      <c r="B173" s="3" t="s">
        <v>99</v>
      </c>
      <c r="C173" s="3" t="s">
        <v>3</v>
      </c>
      <c r="D173" s="3" t="s">
        <v>1</v>
      </c>
      <c r="E173" s="3" t="s">
        <v>204</v>
      </c>
      <c r="F173" s="3"/>
      <c r="G173" s="3"/>
      <c r="H173" s="3"/>
      <c r="I173" s="3"/>
      <c r="J173" s="3"/>
      <c r="K173" s="3" t="s">
        <v>276</v>
      </c>
      <c r="L173" s="3"/>
      <c r="M173" s="3" t="str">
        <f t="shared" si="36"/>
        <v>"symbol",</v>
      </c>
      <c r="N173" s="3"/>
      <c r="O173" s="3" t="s">
        <v>258</v>
      </c>
      <c r="P173" s="3" t="str">
        <f t="shared" si="37"/>
        <v>symbol</v>
      </c>
      <c r="Q173" s="3" t="s">
        <v>259</v>
      </c>
      <c r="R173" s="3" t="s">
        <v>260</v>
      </c>
      <c r="S173" s="3" t="str">
        <f t="shared" si="38"/>
        <v>string</v>
      </c>
      <c r="T173" s="3" t="s">
        <v>261</v>
      </c>
      <c r="U173" s="3" t="str">
        <f t="shared" si="39"/>
        <v>attributes</v>
      </c>
      <c r="V173" s="3" t="s">
        <v>258</v>
      </c>
      <c r="W173" s="3" t="str">
        <f t="shared" si="40"/>
        <v/>
      </c>
      <c r="X173" s="3" t="str">
        <f t="shared" si="41"/>
        <v/>
      </c>
      <c r="Y173" s="3" t="str">
        <f t="shared" si="42"/>
        <v/>
      </c>
      <c r="Z173" s="3" t="str">
        <f t="shared" si="43"/>
        <v/>
      </c>
      <c r="AA173" s="3" t="str">
        <f t="shared" si="44"/>
        <v/>
      </c>
      <c r="AB173" s="3" t="str">
        <f t="shared" si="45"/>
        <v/>
      </c>
      <c r="AC173" s="3" t="str">
        <f t="shared" si="46"/>
        <v/>
      </c>
      <c r="AD173" s="3" t="str">
        <f t="shared" si="47"/>
        <v/>
      </c>
      <c r="AE173" s="3" t="str">
        <f t="shared" si="48"/>
        <v/>
      </c>
      <c r="AF173" s="3" t="str">
        <f t="shared" si="49"/>
        <v/>
      </c>
      <c r="AG173" s="3" t="str">
        <f t="shared" si="50"/>
        <v/>
      </c>
      <c r="AH173" s="3" t="s">
        <v>262</v>
      </c>
      <c r="AI173" s="3" t="str">
        <f t="shared" si="51"/>
        <v xml:space="preserve">// </v>
      </c>
      <c r="AJ173" s="3" t="str">
        <f t="shared" si="52"/>
        <v>doenst accept restricted characters</v>
      </c>
      <c r="AK173" s="4" t="str">
        <f t="shared" si="53"/>
        <v>"symbol":{type: "string", applies_to: "attributes"},// doenst accept restricted characters</v>
      </c>
    </row>
    <row r="174" spans="1:37" x14ac:dyDescent="0.25">
      <c r="A174" s="1"/>
      <c r="B174" s="1" t="s">
        <v>174</v>
      </c>
      <c r="C174" s="1" t="s">
        <v>10</v>
      </c>
      <c r="D174" s="1"/>
      <c r="E174" s="1"/>
      <c r="F174" s="1"/>
      <c r="G174" s="1"/>
      <c r="H174" s="1"/>
      <c r="I174" s="1"/>
      <c r="J174" s="1"/>
      <c r="K174" s="1"/>
      <c r="L174" s="1"/>
      <c r="M174" s="3" t="str">
        <f t="shared" si="36"/>
        <v/>
      </c>
      <c r="N174" s="3"/>
      <c r="O174" s="3" t="s">
        <v>258</v>
      </c>
      <c r="P174" s="3" t="str">
        <f t="shared" si="37"/>
        <v/>
      </c>
      <c r="Q174" s="3" t="s">
        <v>259</v>
      </c>
      <c r="R174" s="3" t="s">
        <v>260</v>
      </c>
      <c r="S174" s="3" t="str">
        <f t="shared" si="38"/>
        <v>unknown</v>
      </c>
      <c r="T174" s="3" t="s">
        <v>261</v>
      </c>
      <c r="U174" s="3">
        <f t="shared" si="39"/>
        <v>0</v>
      </c>
      <c r="V174" s="3" t="s">
        <v>258</v>
      </c>
      <c r="W174" s="3" t="str">
        <f t="shared" si="40"/>
        <v/>
      </c>
      <c r="X174" s="3" t="str">
        <f t="shared" si="41"/>
        <v/>
      </c>
      <c r="Y174" s="3" t="str">
        <f t="shared" si="42"/>
        <v/>
      </c>
      <c r="Z174" s="3" t="str">
        <f t="shared" si="43"/>
        <v/>
      </c>
      <c r="AA174" s="3" t="str">
        <f t="shared" si="44"/>
        <v/>
      </c>
      <c r="AB174" s="3" t="str">
        <f t="shared" si="45"/>
        <v/>
      </c>
      <c r="AC174" s="3" t="str">
        <f t="shared" si="46"/>
        <v/>
      </c>
      <c r="AD174" s="3" t="str">
        <f t="shared" si="47"/>
        <v/>
      </c>
      <c r="AE174" s="3" t="str">
        <f t="shared" si="48"/>
        <v/>
      </c>
      <c r="AF174" s="3" t="str">
        <f t="shared" si="49"/>
        <v/>
      </c>
      <c r="AG174" s="3" t="str">
        <f t="shared" si="50"/>
        <v/>
      </c>
      <c r="AH174" s="3" t="s">
        <v>262</v>
      </c>
      <c r="AI174" s="3" t="str">
        <f t="shared" si="51"/>
        <v/>
      </c>
      <c r="AJ174" s="3" t="str">
        <f t="shared" si="52"/>
        <v/>
      </c>
      <c r="AK174" s="4" t="str">
        <f t="shared" si="53"/>
        <v/>
      </c>
    </row>
    <row r="175" spans="1:37" x14ac:dyDescent="0.25">
      <c r="A175" s="3" t="s">
        <v>37</v>
      </c>
      <c r="B175" s="3" t="s">
        <v>30</v>
      </c>
      <c r="C175" s="3" t="s">
        <v>3</v>
      </c>
      <c r="D175" s="3" t="s">
        <v>223</v>
      </c>
      <c r="E175" s="3" t="s">
        <v>142</v>
      </c>
      <c r="F175" s="3"/>
      <c r="G175" s="3"/>
      <c r="H175" s="3"/>
      <c r="I175" s="3"/>
      <c r="J175" s="3"/>
      <c r="K175" s="3"/>
      <c r="L175" s="3"/>
      <c r="M175" s="3" t="str">
        <f t="shared" si="36"/>
        <v>"taboo",</v>
      </c>
      <c r="N175" s="3"/>
      <c r="O175" s="3" t="s">
        <v>258</v>
      </c>
      <c r="P175" s="3" t="str">
        <f t="shared" si="37"/>
        <v>taboo</v>
      </c>
      <c r="Q175" s="3" t="s">
        <v>259</v>
      </c>
      <c r="R175" s="3" t="s">
        <v>260</v>
      </c>
      <c r="S175" s="3" t="str">
        <f t="shared" si="38"/>
        <v>unknown</v>
      </c>
      <c r="T175" s="3" t="s">
        <v>261</v>
      </c>
      <c r="U175" s="3" t="str">
        <f t="shared" si="39"/>
        <v>traits</v>
      </c>
      <c r="V175" s="3" t="s">
        <v>258</v>
      </c>
      <c r="W175" s="3" t="str">
        <f t="shared" si="40"/>
        <v/>
      </c>
      <c r="X175" s="3" t="str">
        <f t="shared" si="41"/>
        <v/>
      </c>
      <c r="Y175" s="3" t="str">
        <f t="shared" si="42"/>
        <v/>
      </c>
      <c r="Z175" s="3" t="str">
        <f t="shared" si="43"/>
        <v/>
      </c>
      <c r="AA175" s="3" t="str">
        <f t="shared" si="44"/>
        <v/>
      </c>
      <c r="AB175" s="3" t="str">
        <f t="shared" si="45"/>
        <v/>
      </c>
      <c r="AC175" s="3" t="str">
        <f t="shared" si="46"/>
        <v/>
      </c>
      <c r="AD175" s="3" t="str">
        <f t="shared" si="47"/>
        <v/>
      </c>
      <c r="AE175" s="3" t="str">
        <f t="shared" si="48"/>
        <v/>
      </c>
      <c r="AF175" s="3" t="str">
        <f t="shared" si="49"/>
        <v/>
      </c>
      <c r="AG175" s="3" t="str">
        <f t="shared" si="50"/>
        <v/>
      </c>
      <c r="AH175" s="3" t="s">
        <v>262</v>
      </c>
      <c r="AI175" s="3" t="str">
        <f t="shared" si="51"/>
        <v/>
      </c>
      <c r="AJ175" s="3" t="str">
        <f t="shared" si="52"/>
        <v/>
      </c>
      <c r="AK175" s="4" t="str">
        <f t="shared" si="53"/>
        <v>"taboo":{type: "unknown", applies_to: "traits"},</v>
      </c>
    </row>
    <row r="176" spans="1:37" x14ac:dyDescent="0.25">
      <c r="A176" s="1"/>
      <c r="B176" s="1" t="s">
        <v>146</v>
      </c>
      <c r="C176" s="1" t="s">
        <v>147</v>
      </c>
      <c r="D176" s="1"/>
      <c r="E176" s="1"/>
      <c r="F176" s="1"/>
      <c r="G176" s="1"/>
      <c r="H176" s="1"/>
      <c r="I176" s="1"/>
      <c r="J176" s="1"/>
      <c r="K176" s="1"/>
      <c r="L176" s="1"/>
      <c r="M176" s="3" t="str">
        <f t="shared" si="36"/>
        <v/>
      </c>
      <c r="N176" s="3"/>
      <c r="O176" s="3" t="s">
        <v>258</v>
      </c>
      <c r="P176" s="3" t="str">
        <f t="shared" si="37"/>
        <v/>
      </c>
      <c r="Q176" s="3" t="s">
        <v>259</v>
      </c>
      <c r="R176" s="3" t="s">
        <v>260</v>
      </c>
      <c r="S176" s="3" t="str">
        <f t="shared" si="38"/>
        <v>unknown</v>
      </c>
      <c r="T176" s="3" t="s">
        <v>261</v>
      </c>
      <c r="U176" s="3">
        <f t="shared" si="39"/>
        <v>0</v>
      </c>
      <c r="V176" s="3" t="s">
        <v>258</v>
      </c>
      <c r="W176" s="3" t="str">
        <f t="shared" si="40"/>
        <v/>
      </c>
      <c r="X176" s="3" t="str">
        <f t="shared" si="41"/>
        <v/>
      </c>
      <c r="Y176" s="3" t="str">
        <f t="shared" si="42"/>
        <v/>
      </c>
      <c r="Z176" s="3" t="str">
        <f t="shared" si="43"/>
        <v/>
      </c>
      <c r="AA176" s="3" t="str">
        <f t="shared" si="44"/>
        <v/>
      </c>
      <c r="AB176" s="3" t="str">
        <f t="shared" si="45"/>
        <v/>
      </c>
      <c r="AC176" s="3" t="str">
        <f t="shared" si="46"/>
        <v/>
      </c>
      <c r="AD176" s="3" t="str">
        <f t="shared" si="47"/>
        <v/>
      </c>
      <c r="AE176" s="3" t="str">
        <f t="shared" si="48"/>
        <v/>
      </c>
      <c r="AF176" s="3" t="str">
        <f t="shared" si="49"/>
        <v/>
      </c>
      <c r="AG176" s="3" t="str">
        <f t="shared" si="50"/>
        <v/>
      </c>
      <c r="AH176" s="3" t="s">
        <v>262</v>
      </c>
      <c r="AI176" s="3" t="str">
        <f t="shared" si="51"/>
        <v/>
      </c>
      <c r="AJ176" s="3" t="str">
        <f t="shared" si="52"/>
        <v/>
      </c>
      <c r="AK176" s="4" t="str">
        <f t="shared" si="53"/>
        <v/>
      </c>
    </row>
    <row r="177" spans="1:37" x14ac:dyDescent="0.25">
      <c r="A177" s="3" t="s">
        <v>37</v>
      </c>
      <c r="B177" s="3" t="s">
        <v>89</v>
      </c>
      <c r="C177" s="3" t="s">
        <v>53</v>
      </c>
      <c r="D177" s="3" t="s">
        <v>223</v>
      </c>
      <c r="E177" s="3" t="s">
        <v>256</v>
      </c>
      <c r="F177" s="3"/>
      <c r="G177" s="3"/>
      <c r="H177" s="3"/>
      <c r="I177" s="3"/>
      <c r="J177" s="3"/>
      <c r="K177" s="3"/>
      <c r="L177" s="3"/>
      <c r="M177" s="3" t="str">
        <f t="shared" si="36"/>
        <v>"tagwith",</v>
      </c>
      <c r="N177" s="3"/>
      <c r="O177" s="3" t="s">
        <v>258</v>
      </c>
      <c r="P177" s="3" t="str">
        <f t="shared" si="37"/>
        <v>tagwith</v>
      </c>
      <c r="Q177" s="3" t="s">
        <v>259</v>
      </c>
      <c r="R177" s="3" t="s">
        <v>260</v>
      </c>
      <c r="S177" s="3" t="str">
        <f t="shared" si="38"/>
        <v>unknown</v>
      </c>
      <c r="T177" s="3" t="s">
        <v>261</v>
      </c>
      <c r="U177" s="3" t="str">
        <f t="shared" si="39"/>
        <v>any</v>
      </c>
      <c r="V177" s="3" t="s">
        <v>258</v>
      </c>
      <c r="W177" s="3" t="str">
        <f t="shared" si="40"/>
        <v/>
      </c>
      <c r="X177" s="3" t="str">
        <f t="shared" si="41"/>
        <v/>
      </c>
      <c r="Y177" s="3" t="str">
        <f t="shared" si="42"/>
        <v/>
      </c>
      <c r="Z177" s="3" t="str">
        <f t="shared" si="43"/>
        <v/>
      </c>
      <c r="AA177" s="3" t="str">
        <f t="shared" si="44"/>
        <v/>
      </c>
      <c r="AB177" s="3" t="str">
        <f t="shared" si="45"/>
        <v/>
      </c>
      <c r="AC177" s="3" t="str">
        <f t="shared" si="46"/>
        <v/>
      </c>
      <c r="AD177" s="3" t="str">
        <f t="shared" si="47"/>
        <v/>
      </c>
      <c r="AE177" s="3" t="str">
        <f t="shared" si="48"/>
        <v/>
      </c>
      <c r="AF177" s="3" t="str">
        <f t="shared" si="49"/>
        <v/>
      </c>
      <c r="AG177" s="3" t="str">
        <f t="shared" si="50"/>
        <v/>
      </c>
      <c r="AH177" s="3" t="s">
        <v>262</v>
      </c>
      <c r="AI177" s="3" t="str">
        <f t="shared" si="51"/>
        <v/>
      </c>
      <c r="AJ177" s="3" t="str">
        <f t="shared" si="52"/>
        <v/>
      </c>
      <c r="AK177" s="4" t="str">
        <f t="shared" si="53"/>
        <v>"tagwith":{type: "unknown", applies_to: "any"},</v>
      </c>
    </row>
    <row r="178" spans="1:37" x14ac:dyDescent="0.25">
      <c r="A178" s="3" t="s">
        <v>37</v>
      </c>
      <c r="B178" s="3" t="s">
        <v>178</v>
      </c>
      <c r="C178" s="3" t="s">
        <v>3</v>
      </c>
      <c r="D178" s="3" t="s">
        <v>223</v>
      </c>
      <c r="E178" s="3" t="s">
        <v>256</v>
      </c>
      <c r="F178" s="3"/>
      <c r="G178" s="3"/>
      <c r="H178" s="3"/>
      <c r="I178" s="3"/>
      <c r="J178" s="3"/>
      <c r="K178" s="3"/>
      <c r="L178" s="3"/>
      <c r="M178" s="3" t="str">
        <f t="shared" si="36"/>
        <v>"targetlistincludes",</v>
      </c>
      <c r="N178" s="3"/>
      <c r="O178" s="3" t="s">
        <v>258</v>
      </c>
      <c r="P178" s="3" t="str">
        <f t="shared" si="37"/>
        <v>targetlistincludes</v>
      </c>
      <c r="Q178" s="3" t="s">
        <v>259</v>
      </c>
      <c r="R178" s="3" t="s">
        <v>260</v>
      </c>
      <c r="S178" s="3" t="str">
        <f t="shared" si="38"/>
        <v>unknown</v>
      </c>
      <c r="T178" s="3" t="s">
        <v>261</v>
      </c>
      <c r="U178" s="3" t="str">
        <f t="shared" si="39"/>
        <v>any</v>
      </c>
      <c r="V178" s="3" t="s">
        <v>258</v>
      </c>
      <c r="W178" s="3" t="str">
        <f t="shared" si="40"/>
        <v/>
      </c>
      <c r="X178" s="3" t="str">
        <f t="shared" si="41"/>
        <v/>
      </c>
      <c r="Y178" s="3" t="str">
        <f t="shared" si="42"/>
        <v/>
      </c>
      <c r="Z178" s="3" t="str">
        <f t="shared" si="43"/>
        <v/>
      </c>
      <c r="AA178" s="3" t="str">
        <f t="shared" si="44"/>
        <v/>
      </c>
      <c r="AB178" s="3" t="str">
        <f t="shared" si="45"/>
        <v/>
      </c>
      <c r="AC178" s="3" t="str">
        <f t="shared" si="46"/>
        <v/>
      </c>
      <c r="AD178" s="3" t="str">
        <f t="shared" si="47"/>
        <v/>
      </c>
      <c r="AE178" s="3" t="str">
        <f t="shared" si="48"/>
        <v/>
      </c>
      <c r="AF178" s="3" t="str">
        <f t="shared" si="49"/>
        <v/>
      </c>
      <c r="AG178" s="3" t="str">
        <f t="shared" si="50"/>
        <v/>
      </c>
      <c r="AH178" s="3" t="s">
        <v>262</v>
      </c>
      <c r="AI178" s="3" t="str">
        <f t="shared" si="51"/>
        <v/>
      </c>
      <c r="AJ178" s="3" t="str">
        <f t="shared" si="52"/>
        <v/>
      </c>
      <c r="AK178" s="4" t="str">
        <f t="shared" si="53"/>
        <v>"targetlistincludes":{type: "unknown", applies_to: "any"},</v>
      </c>
    </row>
    <row r="179" spans="1:37" x14ac:dyDescent="0.25">
      <c r="A179" s="3" t="s">
        <v>37</v>
      </c>
      <c r="B179" s="3" t="s">
        <v>5</v>
      </c>
      <c r="C179" s="3" t="s">
        <v>1</v>
      </c>
      <c r="D179" s="3" t="s">
        <v>223</v>
      </c>
      <c r="E179" s="3" t="s">
        <v>203</v>
      </c>
      <c r="F179" s="3"/>
      <c r="G179" s="3"/>
      <c r="H179" s="3"/>
      <c r="I179" s="3"/>
      <c r="J179" s="3"/>
      <c r="K179" s="3"/>
      <c r="L179" s="3"/>
      <c r="M179" s="3" t="str">
        <f t="shared" si="36"/>
        <v>"techlvl",</v>
      </c>
      <c r="N179" s="3"/>
      <c r="O179" s="3" t="s">
        <v>258</v>
      </c>
      <c r="P179" s="3" t="str">
        <f t="shared" si="37"/>
        <v>techlvl</v>
      </c>
      <c r="Q179" s="3" t="s">
        <v>259</v>
      </c>
      <c r="R179" s="3" t="s">
        <v>260</v>
      </c>
      <c r="S179" s="3" t="str">
        <f t="shared" si="38"/>
        <v>unknown</v>
      </c>
      <c r="T179" s="3" t="s">
        <v>261</v>
      </c>
      <c r="U179" s="3" t="str">
        <f t="shared" si="39"/>
        <v>equipment</v>
      </c>
      <c r="V179" s="3" t="s">
        <v>258</v>
      </c>
      <c r="W179" s="3" t="str">
        <f t="shared" si="40"/>
        <v/>
      </c>
      <c r="X179" s="3" t="str">
        <f t="shared" si="41"/>
        <v/>
      </c>
      <c r="Y179" s="3" t="str">
        <f t="shared" si="42"/>
        <v/>
      </c>
      <c r="Z179" s="3" t="str">
        <f t="shared" si="43"/>
        <v/>
      </c>
      <c r="AA179" s="3" t="str">
        <f t="shared" si="44"/>
        <v/>
      </c>
      <c r="AB179" s="3" t="str">
        <f t="shared" si="45"/>
        <v/>
      </c>
      <c r="AC179" s="3" t="str">
        <f t="shared" si="46"/>
        <v/>
      </c>
      <c r="AD179" s="3" t="str">
        <f t="shared" si="47"/>
        <v/>
      </c>
      <c r="AE179" s="3" t="str">
        <f t="shared" si="48"/>
        <v/>
      </c>
      <c r="AF179" s="3" t="str">
        <f t="shared" si="49"/>
        <v/>
      </c>
      <c r="AG179" s="3" t="str">
        <f t="shared" si="50"/>
        <v/>
      </c>
      <c r="AH179" s="3" t="s">
        <v>262</v>
      </c>
      <c r="AI179" s="3" t="str">
        <f t="shared" si="51"/>
        <v/>
      </c>
      <c r="AJ179" s="3" t="str">
        <f t="shared" si="52"/>
        <v/>
      </c>
      <c r="AK179" s="4" t="str">
        <f t="shared" si="53"/>
        <v>"techlvl":{type: "unknown", applies_to: "equipment"},</v>
      </c>
    </row>
    <row r="180" spans="1:37" x14ac:dyDescent="0.25">
      <c r="A180" s="1"/>
      <c r="B180" s="1" t="s">
        <v>179</v>
      </c>
      <c r="C180" s="1" t="s">
        <v>1</v>
      </c>
      <c r="D180" s="1"/>
      <c r="E180" s="1"/>
      <c r="F180" s="1"/>
      <c r="G180" s="1"/>
      <c r="H180" s="1"/>
      <c r="I180" s="1"/>
      <c r="J180" s="1"/>
      <c r="K180" s="1"/>
      <c r="L180" s="1"/>
      <c r="M180" s="3" t="str">
        <f t="shared" si="36"/>
        <v/>
      </c>
      <c r="N180" s="3"/>
      <c r="O180" s="3" t="s">
        <v>258</v>
      </c>
      <c r="P180" s="3" t="str">
        <f t="shared" si="37"/>
        <v/>
      </c>
      <c r="Q180" s="3" t="s">
        <v>259</v>
      </c>
      <c r="R180" s="3" t="s">
        <v>260</v>
      </c>
      <c r="S180" s="3" t="str">
        <f t="shared" si="38"/>
        <v>unknown</v>
      </c>
      <c r="T180" s="3" t="s">
        <v>261</v>
      </c>
      <c r="U180" s="3">
        <f t="shared" si="39"/>
        <v>0</v>
      </c>
      <c r="V180" s="3" t="s">
        <v>258</v>
      </c>
      <c r="W180" s="3" t="str">
        <f t="shared" si="40"/>
        <v/>
      </c>
      <c r="X180" s="3" t="str">
        <f t="shared" si="41"/>
        <v/>
      </c>
      <c r="Y180" s="3" t="str">
        <f t="shared" si="42"/>
        <v/>
      </c>
      <c r="Z180" s="3" t="str">
        <f t="shared" si="43"/>
        <v/>
      </c>
      <c r="AA180" s="3" t="str">
        <f t="shared" si="44"/>
        <v/>
      </c>
      <c r="AB180" s="3" t="str">
        <f t="shared" si="45"/>
        <v/>
      </c>
      <c r="AC180" s="3" t="str">
        <f t="shared" si="46"/>
        <v/>
      </c>
      <c r="AD180" s="3" t="str">
        <f t="shared" si="47"/>
        <v/>
      </c>
      <c r="AE180" s="3" t="str">
        <f t="shared" si="48"/>
        <v/>
      </c>
      <c r="AF180" s="3" t="str">
        <f t="shared" si="49"/>
        <v/>
      </c>
      <c r="AG180" s="3" t="str">
        <f t="shared" si="50"/>
        <v/>
      </c>
      <c r="AH180" s="3" t="s">
        <v>262</v>
      </c>
      <c r="AI180" s="3" t="str">
        <f t="shared" si="51"/>
        <v/>
      </c>
      <c r="AJ180" s="3" t="str">
        <f t="shared" si="52"/>
        <v/>
      </c>
      <c r="AK180" s="4" t="str">
        <f t="shared" si="53"/>
        <v/>
      </c>
    </row>
    <row r="181" spans="1:37" x14ac:dyDescent="0.25">
      <c r="A181" s="3" t="s">
        <v>37</v>
      </c>
      <c r="B181" s="3" t="s">
        <v>67</v>
      </c>
      <c r="C181" s="3" t="s">
        <v>1</v>
      </c>
      <c r="D181" s="3" t="s">
        <v>223</v>
      </c>
      <c r="E181" s="3" t="s">
        <v>256</v>
      </c>
      <c r="F181" s="3"/>
      <c r="G181" s="3"/>
      <c r="H181" s="3"/>
      <c r="I181" s="3"/>
      <c r="J181" s="3"/>
      <c r="K181" s="3"/>
      <c r="L181" s="3"/>
      <c r="M181" s="3" t="str">
        <f t="shared" si="36"/>
        <v>"time",</v>
      </c>
      <c r="N181" s="3"/>
      <c r="O181" s="3" t="s">
        <v>258</v>
      </c>
      <c r="P181" s="3" t="str">
        <f t="shared" si="37"/>
        <v>time</v>
      </c>
      <c r="Q181" s="3" t="s">
        <v>259</v>
      </c>
      <c r="R181" s="3" t="s">
        <v>260</v>
      </c>
      <c r="S181" s="3" t="str">
        <f t="shared" si="38"/>
        <v>unknown</v>
      </c>
      <c r="T181" s="3" t="s">
        <v>261</v>
      </c>
      <c r="U181" s="3" t="str">
        <f t="shared" si="39"/>
        <v>any</v>
      </c>
      <c r="V181" s="3" t="s">
        <v>258</v>
      </c>
      <c r="W181" s="3" t="str">
        <f t="shared" si="40"/>
        <v/>
      </c>
      <c r="X181" s="3" t="str">
        <f t="shared" si="41"/>
        <v/>
      </c>
      <c r="Y181" s="3" t="str">
        <f t="shared" si="42"/>
        <v/>
      </c>
      <c r="Z181" s="3" t="str">
        <f t="shared" si="43"/>
        <v/>
      </c>
      <c r="AA181" s="3" t="str">
        <f t="shared" si="44"/>
        <v/>
      </c>
      <c r="AB181" s="3" t="str">
        <f t="shared" si="45"/>
        <v/>
      </c>
      <c r="AC181" s="3" t="str">
        <f t="shared" si="46"/>
        <v/>
      </c>
      <c r="AD181" s="3" t="str">
        <f t="shared" si="47"/>
        <v/>
      </c>
      <c r="AE181" s="3" t="str">
        <f t="shared" si="48"/>
        <v/>
      </c>
      <c r="AF181" s="3" t="str">
        <f t="shared" si="49"/>
        <v/>
      </c>
      <c r="AG181" s="3" t="str">
        <f t="shared" si="50"/>
        <v/>
      </c>
      <c r="AH181" s="3" t="s">
        <v>262</v>
      </c>
      <c r="AI181" s="3" t="str">
        <f t="shared" si="51"/>
        <v/>
      </c>
      <c r="AJ181" s="3" t="str">
        <f t="shared" si="52"/>
        <v/>
      </c>
      <c r="AK181" s="4" t="str">
        <f t="shared" si="53"/>
        <v>"time":{type: "unknown", applies_to: "any"},</v>
      </c>
    </row>
    <row r="182" spans="1:37" x14ac:dyDescent="0.25">
      <c r="A182" s="3" t="s">
        <v>37</v>
      </c>
      <c r="B182" s="3" t="s">
        <v>62</v>
      </c>
      <c r="C182" s="3" t="s">
        <v>1</v>
      </c>
      <c r="D182" s="3" t="s">
        <v>277</v>
      </c>
      <c r="E182" s="3" t="s">
        <v>142</v>
      </c>
      <c r="F182" s="3"/>
      <c r="G182" s="3"/>
      <c r="H182" s="3"/>
      <c r="I182" s="3" t="s">
        <v>37</v>
      </c>
      <c r="J182" s="3"/>
      <c r="K182" s="3" t="s">
        <v>278</v>
      </c>
      <c r="L182" s="3"/>
      <c r="M182" s="3" t="str">
        <f t="shared" si="36"/>
        <v>"tl",</v>
      </c>
      <c r="N182" s="3"/>
      <c r="O182" s="3" t="s">
        <v>258</v>
      </c>
      <c r="P182" s="3" t="str">
        <f t="shared" si="37"/>
        <v>tl</v>
      </c>
      <c r="Q182" s="3" t="s">
        <v>259</v>
      </c>
      <c r="R182" s="3" t="s">
        <v>260</v>
      </c>
      <c r="S182" s="3" t="str">
        <f t="shared" si="38"/>
        <v>range</v>
      </c>
      <c r="T182" s="3" t="s">
        <v>261</v>
      </c>
      <c r="U182" s="3" t="str">
        <f t="shared" si="39"/>
        <v>traits</v>
      </c>
      <c r="V182" s="3" t="s">
        <v>258</v>
      </c>
      <c r="W182" s="3" t="str">
        <f t="shared" si="40"/>
        <v/>
      </c>
      <c r="X182" s="3" t="str">
        <f t="shared" si="41"/>
        <v/>
      </c>
      <c r="Y182" s="3" t="str">
        <f t="shared" si="42"/>
        <v/>
      </c>
      <c r="Z182" s="3" t="str">
        <f t="shared" si="43"/>
        <v/>
      </c>
      <c r="AA182" s="3" t="str">
        <f t="shared" si="44"/>
        <v/>
      </c>
      <c r="AB182" s="3" t="str">
        <f t="shared" si="45"/>
        <v/>
      </c>
      <c r="AC182" s="3" t="str">
        <f t="shared" si="46"/>
        <v>,lazy:</v>
      </c>
      <c r="AD182" s="3" t="str">
        <f t="shared" si="47"/>
        <v>true</v>
      </c>
      <c r="AE182" s="3" t="str">
        <f t="shared" si="48"/>
        <v/>
      </c>
      <c r="AF182" s="3" t="str">
        <f t="shared" si="49"/>
        <v/>
      </c>
      <c r="AG182" s="3" t="str">
        <f t="shared" si="50"/>
        <v/>
      </c>
      <c r="AH182" s="3" t="s">
        <v>262</v>
      </c>
      <c r="AI182" s="3" t="str">
        <f t="shared" si="51"/>
        <v xml:space="preserve">// </v>
      </c>
      <c r="AJ182" s="3" t="str">
        <f t="shared" si="52"/>
        <v>simple numeric value or range</v>
      </c>
      <c r="AK182" s="4" t="str">
        <f t="shared" si="53"/>
        <v>"tl":{type: "range", applies_to: "traits",lazy:true},// simple numeric value or range</v>
      </c>
    </row>
    <row r="183" spans="1:37" x14ac:dyDescent="0.25">
      <c r="A183" s="3" t="s">
        <v>37</v>
      </c>
      <c r="B183" s="3" t="s">
        <v>142</v>
      </c>
      <c r="C183" s="3" t="s">
        <v>143</v>
      </c>
      <c r="D183" s="3" t="s">
        <v>223</v>
      </c>
      <c r="E183" s="3" t="s">
        <v>256</v>
      </c>
      <c r="F183" s="3"/>
      <c r="G183" s="3"/>
      <c r="H183" s="3"/>
      <c r="I183" s="3"/>
      <c r="J183" s="3"/>
      <c r="K183" s="3"/>
      <c r="L183" s="3"/>
      <c r="M183" s="3" t="str">
        <f t="shared" si="36"/>
        <v>"traits",</v>
      </c>
      <c r="N183" s="3"/>
      <c r="O183" s="3" t="s">
        <v>258</v>
      </c>
      <c r="P183" s="3" t="str">
        <f t="shared" si="37"/>
        <v>traits</v>
      </c>
      <c r="Q183" s="3" t="s">
        <v>259</v>
      </c>
      <c r="R183" s="3" t="s">
        <v>260</v>
      </c>
      <c r="S183" s="3" t="str">
        <f t="shared" si="38"/>
        <v>unknown</v>
      </c>
      <c r="T183" s="3" t="s">
        <v>261</v>
      </c>
      <c r="U183" s="3" t="str">
        <f t="shared" si="39"/>
        <v>any</v>
      </c>
      <c r="V183" s="3" t="s">
        <v>258</v>
      </c>
      <c r="W183" s="3" t="str">
        <f t="shared" si="40"/>
        <v/>
      </c>
      <c r="X183" s="3" t="str">
        <f t="shared" si="41"/>
        <v/>
      </c>
      <c r="Y183" s="3" t="str">
        <f t="shared" si="42"/>
        <v/>
      </c>
      <c r="Z183" s="3" t="str">
        <f t="shared" si="43"/>
        <v/>
      </c>
      <c r="AA183" s="3" t="str">
        <f t="shared" si="44"/>
        <v/>
      </c>
      <c r="AB183" s="3" t="str">
        <f t="shared" si="45"/>
        <v/>
      </c>
      <c r="AC183" s="3" t="str">
        <f t="shared" si="46"/>
        <v/>
      </c>
      <c r="AD183" s="3" t="str">
        <f t="shared" si="47"/>
        <v/>
      </c>
      <c r="AE183" s="3" t="str">
        <f t="shared" si="48"/>
        <v/>
      </c>
      <c r="AF183" s="3" t="str">
        <f t="shared" si="49"/>
        <v/>
      </c>
      <c r="AG183" s="3" t="str">
        <f t="shared" si="50"/>
        <v/>
      </c>
      <c r="AH183" s="3" t="s">
        <v>262</v>
      </c>
      <c r="AI183" s="3" t="str">
        <f t="shared" si="51"/>
        <v/>
      </c>
      <c r="AJ183" s="3" t="str">
        <f t="shared" si="52"/>
        <v/>
      </c>
      <c r="AK183" s="4" t="str">
        <f t="shared" si="53"/>
        <v>"traits":{type: "unknown", applies_to: "any"},</v>
      </c>
    </row>
    <row r="184" spans="1:37" x14ac:dyDescent="0.25">
      <c r="A184" s="3" t="s">
        <v>37</v>
      </c>
      <c r="B184" s="3" t="s">
        <v>33</v>
      </c>
      <c r="C184" s="3" t="s">
        <v>1</v>
      </c>
      <c r="D184" s="3" t="s">
        <v>1</v>
      </c>
      <c r="E184" s="3" t="s">
        <v>228</v>
      </c>
      <c r="F184" s="3"/>
      <c r="G184" s="3"/>
      <c r="H184" s="3"/>
      <c r="I184" s="3" t="s">
        <v>37</v>
      </c>
      <c r="J184" s="3"/>
      <c r="K184" s="3" t="s">
        <v>279</v>
      </c>
      <c r="L184" s="3"/>
      <c r="M184" s="3" t="str">
        <f t="shared" si="36"/>
        <v>"type",</v>
      </c>
      <c r="N184" s="3"/>
      <c r="O184" s="3" t="s">
        <v>258</v>
      </c>
      <c r="P184" s="3" t="str">
        <f t="shared" si="37"/>
        <v>type</v>
      </c>
      <c r="Q184" s="3" t="s">
        <v>259</v>
      </c>
      <c r="R184" s="3" t="s">
        <v>260</v>
      </c>
      <c r="S184" s="3" t="str">
        <f t="shared" si="38"/>
        <v>string</v>
      </c>
      <c r="T184" s="3" t="s">
        <v>261</v>
      </c>
      <c r="U184" s="3" t="str">
        <f t="shared" si="39"/>
        <v>skills_and_spells</v>
      </c>
      <c r="V184" s="3" t="s">
        <v>258</v>
      </c>
      <c r="W184" s="3" t="str">
        <f t="shared" si="40"/>
        <v/>
      </c>
      <c r="X184" s="3" t="str">
        <f t="shared" si="41"/>
        <v/>
      </c>
      <c r="Y184" s="3" t="str">
        <f t="shared" si="42"/>
        <v/>
      </c>
      <c r="Z184" s="3" t="str">
        <f t="shared" si="43"/>
        <v/>
      </c>
      <c r="AA184" s="3" t="str">
        <f t="shared" si="44"/>
        <v/>
      </c>
      <c r="AB184" s="3" t="str">
        <f t="shared" si="45"/>
        <v/>
      </c>
      <c r="AC184" s="3" t="str">
        <f t="shared" si="46"/>
        <v>,lazy:</v>
      </c>
      <c r="AD184" s="3" t="str">
        <f t="shared" si="47"/>
        <v>true</v>
      </c>
      <c r="AE184" s="3" t="str">
        <f t="shared" si="48"/>
        <v/>
      </c>
      <c r="AF184" s="3" t="str">
        <f t="shared" si="49"/>
        <v/>
      </c>
      <c r="AG184" s="3" t="str">
        <f t="shared" si="50"/>
        <v/>
      </c>
      <c r="AH184" s="3" t="s">
        <v>262</v>
      </c>
      <c r="AI184" s="3" t="str">
        <f t="shared" si="51"/>
        <v xml:space="preserve">// </v>
      </c>
      <c r="AJ184" s="3" t="str">
        <f t="shared" si="52"/>
        <v>usually not used for skills</v>
      </c>
      <c r="AK184" s="4" t="str">
        <f t="shared" si="53"/>
        <v>"type":{type: "string", applies_to: "skills_and_spells",lazy:true},// usually not used for skills</v>
      </c>
    </row>
    <row r="185" spans="1:37" x14ac:dyDescent="0.25">
      <c r="A185" s="3" t="s">
        <v>37</v>
      </c>
      <c r="B185" s="3" t="s">
        <v>129</v>
      </c>
      <c r="C185" s="3" t="s">
        <v>3</v>
      </c>
      <c r="D185" s="3" t="s">
        <v>223</v>
      </c>
      <c r="E185" s="3" t="s">
        <v>256</v>
      </c>
      <c r="F185" s="3"/>
      <c r="G185" s="3"/>
      <c r="H185" s="3"/>
      <c r="I185" s="3"/>
      <c r="J185" s="3"/>
      <c r="K185" s="3"/>
      <c r="L185" s="3"/>
      <c r="M185" s="3" t="str">
        <f t="shared" si="36"/>
        <v>"units",</v>
      </c>
      <c r="N185" s="3"/>
      <c r="O185" s="3" t="s">
        <v>258</v>
      </c>
      <c r="P185" s="3" t="str">
        <f t="shared" si="37"/>
        <v>units</v>
      </c>
      <c r="Q185" s="3" t="s">
        <v>259</v>
      </c>
      <c r="R185" s="3" t="s">
        <v>260</v>
      </c>
      <c r="S185" s="3" t="str">
        <f t="shared" si="38"/>
        <v>unknown</v>
      </c>
      <c r="T185" s="3" t="s">
        <v>261</v>
      </c>
      <c r="U185" s="3" t="str">
        <f t="shared" si="39"/>
        <v>any</v>
      </c>
      <c r="V185" s="3" t="s">
        <v>258</v>
      </c>
      <c r="W185" s="3" t="str">
        <f t="shared" si="40"/>
        <v/>
      </c>
      <c r="X185" s="3" t="str">
        <f t="shared" si="41"/>
        <v/>
      </c>
      <c r="Y185" s="3" t="str">
        <f t="shared" si="42"/>
        <v/>
      </c>
      <c r="Z185" s="3" t="str">
        <f t="shared" si="43"/>
        <v/>
      </c>
      <c r="AA185" s="3" t="str">
        <f t="shared" si="44"/>
        <v/>
      </c>
      <c r="AB185" s="3" t="str">
        <f t="shared" si="45"/>
        <v/>
      </c>
      <c r="AC185" s="3" t="str">
        <f t="shared" si="46"/>
        <v/>
      </c>
      <c r="AD185" s="3" t="str">
        <f t="shared" si="47"/>
        <v/>
      </c>
      <c r="AE185" s="3" t="str">
        <f t="shared" si="48"/>
        <v/>
      </c>
      <c r="AF185" s="3" t="str">
        <f t="shared" si="49"/>
        <v/>
      </c>
      <c r="AG185" s="3" t="str">
        <f t="shared" si="50"/>
        <v/>
      </c>
      <c r="AH185" s="3" t="s">
        <v>262</v>
      </c>
      <c r="AI185" s="3" t="str">
        <f t="shared" si="51"/>
        <v/>
      </c>
      <c r="AJ185" s="3" t="str">
        <f t="shared" si="52"/>
        <v/>
      </c>
      <c r="AK185" s="4" t="str">
        <f t="shared" si="53"/>
        <v>"units":{type: "unknown", applies_to: "any"},</v>
      </c>
    </row>
    <row r="186" spans="1:37" x14ac:dyDescent="0.25">
      <c r="A186" s="3" t="s">
        <v>37</v>
      </c>
      <c r="B186" s="3" t="s">
        <v>103</v>
      </c>
      <c r="C186" s="3" t="s">
        <v>1</v>
      </c>
      <c r="D186" s="3" t="s">
        <v>230</v>
      </c>
      <c r="E186" s="3" t="s">
        <v>204</v>
      </c>
      <c r="F186" s="3"/>
      <c r="G186" s="3"/>
      <c r="H186" s="3"/>
      <c r="I186" s="3"/>
      <c r="J186" s="3"/>
      <c r="K186" s="3"/>
      <c r="L186" s="3"/>
      <c r="M186" s="3" t="str">
        <f t="shared" si="36"/>
        <v>"up",</v>
      </c>
      <c r="N186" s="3"/>
      <c r="O186" s="3" t="s">
        <v>258</v>
      </c>
      <c r="P186" s="3" t="str">
        <f t="shared" si="37"/>
        <v>up</v>
      </c>
      <c r="Q186" s="3" t="s">
        <v>259</v>
      </c>
      <c r="R186" s="3" t="s">
        <v>260</v>
      </c>
      <c r="S186" s="3" t="str">
        <f t="shared" si="38"/>
        <v>progression</v>
      </c>
      <c r="T186" s="3" t="s">
        <v>261</v>
      </c>
      <c r="U186" s="3" t="str">
        <f t="shared" si="39"/>
        <v>attributes</v>
      </c>
      <c r="V186" s="3" t="s">
        <v>258</v>
      </c>
      <c r="W186" s="3" t="str">
        <f t="shared" si="40"/>
        <v/>
      </c>
      <c r="X186" s="3" t="str">
        <f t="shared" si="41"/>
        <v/>
      </c>
      <c r="Y186" s="3" t="str">
        <f t="shared" si="42"/>
        <v/>
      </c>
      <c r="Z186" s="3" t="str">
        <f t="shared" si="43"/>
        <v/>
      </c>
      <c r="AA186" s="3" t="str">
        <f t="shared" si="44"/>
        <v/>
      </c>
      <c r="AB186" s="3" t="str">
        <f t="shared" si="45"/>
        <v/>
      </c>
      <c r="AC186" s="3" t="str">
        <f t="shared" si="46"/>
        <v/>
      </c>
      <c r="AD186" s="3" t="str">
        <f t="shared" si="47"/>
        <v/>
      </c>
      <c r="AE186" s="3" t="str">
        <f t="shared" si="48"/>
        <v/>
      </c>
      <c r="AF186" s="3" t="str">
        <f t="shared" si="49"/>
        <v/>
      </c>
      <c r="AG186" s="3" t="str">
        <f t="shared" si="50"/>
        <v/>
      </c>
      <c r="AH186" s="3" t="s">
        <v>262</v>
      </c>
      <c r="AI186" s="3" t="str">
        <f t="shared" si="51"/>
        <v/>
      </c>
      <c r="AJ186" s="3" t="str">
        <f t="shared" si="52"/>
        <v/>
      </c>
      <c r="AK186" s="4" t="str">
        <f t="shared" si="53"/>
        <v>"up":{type: "progression", applies_to: "attributes"},</v>
      </c>
    </row>
    <row r="187" spans="1:37" x14ac:dyDescent="0.25">
      <c r="A187" s="3" t="s">
        <v>37</v>
      </c>
      <c r="B187" s="3" t="s">
        <v>55</v>
      </c>
      <c r="C187" s="3" t="s">
        <v>1</v>
      </c>
      <c r="D187" s="3" t="s">
        <v>286</v>
      </c>
      <c r="E187" s="3" t="s">
        <v>142</v>
      </c>
      <c r="F187" s="3"/>
      <c r="G187" s="3" t="s">
        <v>37</v>
      </c>
      <c r="H187" s="3"/>
      <c r="I187" s="3"/>
      <c r="J187" s="3"/>
      <c r="K187" s="3"/>
      <c r="L187" s="3"/>
      <c r="M187" s="3" t="str">
        <f t="shared" si="36"/>
        <v>"upto",</v>
      </c>
      <c r="N187" s="3"/>
      <c r="O187" s="3" t="s">
        <v>258</v>
      </c>
      <c r="P187" s="3" t="str">
        <f t="shared" si="37"/>
        <v>upto</v>
      </c>
      <c r="Q187" s="3" t="s">
        <v>259</v>
      </c>
      <c r="R187" s="3" t="s">
        <v>260</v>
      </c>
      <c r="S187" s="3" t="str">
        <f t="shared" si="38"/>
        <v>number_suffixed</v>
      </c>
      <c r="T187" s="3" t="s">
        <v>261</v>
      </c>
      <c r="U187" s="3" t="str">
        <f t="shared" si="39"/>
        <v>traits</v>
      </c>
      <c r="V187" s="3" t="s">
        <v>258</v>
      </c>
      <c r="W187" s="3" t="str">
        <f t="shared" si="40"/>
        <v/>
      </c>
      <c r="X187" s="3" t="str">
        <f t="shared" si="41"/>
        <v/>
      </c>
      <c r="Y187" s="3" t="str">
        <f t="shared" si="42"/>
        <v>,math:</v>
      </c>
      <c r="Z187" s="3" t="str">
        <f t="shared" si="43"/>
        <v>true</v>
      </c>
      <c r="AA187" s="3" t="str">
        <f t="shared" si="44"/>
        <v/>
      </c>
      <c r="AB187" s="3" t="str">
        <f t="shared" si="45"/>
        <v/>
      </c>
      <c r="AC187" s="3" t="str">
        <f t="shared" si="46"/>
        <v/>
      </c>
      <c r="AD187" s="3" t="str">
        <f t="shared" si="47"/>
        <v/>
      </c>
      <c r="AE187" s="3" t="str">
        <f t="shared" si="48"/>
        <v/>
      </c>
      <c r="AF187" s="3" t="str">
        <f t="shared" si="49"/>
        <v/>
      </c>
      <c r="AG187" s="3" t="str">
        <f t="shared" si="50"/>
        <v/>
      </c>
      <c r="AH187" s="3" t="s">
        <v>262</v>
      </c>
      <c r="AI187" s="3" t="str">
        <f t="shared" si="51"/>
        <v/>
      </c>
      <c r="AJ187" s="3" t="str">
        <f t="shared" si="52"/>
        <v/>
      </c>
      <c r="AK187" s="4" t="str">
        <f t="shared" si="53"/>
        <v>"upto":{type: "number_suffixed", applies_to: "traits",math:true},</v>
      </c>
    </row>
    <row r="188" spans="1:37" x14ac:dyDescent="0.25">
      <c r="A188" s="3" t="s">
        <v>37</v>
      </c>
      <c r="B188" s="3" t="s">
        <v>111</v>
      </c>
      <c r="C188" s="3" t="s">
        <v>3</v>
      </c>
      <c r="D188" s="3" t="s">
        <v>1</v>
      </c>
      <c r="E188" s="3" t="s">
        <v>256</v>
      </c>
      <c r="F188" s="3"/>
      <c r="G188" s="3"/>
      <c r="H188" s="3"/>
      <c r="I188" s="3"/>
      <c r="J188" s="3"/>
      <c r="K188" s="3"/>
      <c r="L188" s="3"/>
      <c r="M188" s="3" t="str">
        <f t="shared" si="36"/>
        <v>"usernotes",</v>
      </c>
      <c r="N188" s="3"/>
      <c r="O188" s="3" t="s">
        <v>258</v>
      </c>
      <c r="P188" s="3" t="str">
        <f t="shared" si="37"/>
        <v>usernotes</v>
      </c>
      <c r="Q188" s="3" t="s">
        <v>259</v>
      </c>
      <c r="R188" s="3" t="s">
        <v>260</v>
      </c>
      <c r="S188" s="3" t="str">
        <f t="shared" si="38"/>
        <v>string</v>
      </c>
      <c r="T188" s="3" t="s">
        <v>261</v>
      </c>
      <c r="U188" s="3" t="str">
        <f t="shared" si="39"/>
        <v>any</v>
      </c>
      <c r="V188" s="3" t="s">
        <v>258</v>
      </c>
      <c r="W188" s="3" t="str">
        <f t="shared" si="40"/>
        <v/>
      </c>
      <c r="X188" s="3" t="str">
        <f t="shared" si="41"/>
        <v/>
      </c>
      <c r="Y188" s="3" t="str">
        <f t="shared" si="42"/>
        <v/>
      </c>
      <c r="Z188" s="3" t="str">
        <f t="shared" si="43"/>
        <v/>
      </c>
      <c r="AA188" s="3" t="str">
        <f t="shared" si="44"/>
        <v/>
      </c>
      <c r="AB188" s="3" t="str">
        <f t="shared" si="45"/>
        <v/>
      </c>
      <c r="AC188" s="3" t="str">
        <f t="shared" si="46"/>
        <v/>
      </c>
      <c r="AD188" s="3" t="str">
        <f t="shared" si="47"/>
        <v/>
      </c>
      <c r="AE188" s="3" t="str">
        <f t="shared" si="48"/>
        <v/>
      </c>
      <c r="AF188" s="3" t="str">
        <f t="shared" si="49"/>
        <v/>
      </c>
      <c r="AG188" s="3" t="str">
        <f t="shared" si="50"/>
        <v/>
      </c>
      <c r="AH188" s="3" t="s">
        <v>262</v>
      </c>
      <c r="AI188" s="3" t="str">
        <f t="shared" si="51"/>
        <v/>
      </c>
      <c r="AJ188" s="3" t="str">
        <f t="shared" si="52"/>
        <v/>
      </c>
      <c r="AK188" s="4" t="str">
        <f t="shared" si="53"/>
        <v>"usernotes":{type: "string", applies_to: "any"},</v>
      </c>
    </row>
    <row r="189" spans="1:37" x14ac:dyDescent="0.25">
      <c r="A189" s="3" t="s">
        <v>37</v>
      </c>
      <c r="B189" s="3" t="s">
        <v>16</v>
      </c>
      <c r="C189" s="3" t="s">
        <v>1</v>
      </c>
      <c r="D189" s="3" t="s">
        <v>223</v>
      </c>
      <c r="E189" s="3" t="s">
        <v>256</v>
      </c>
      <c r="F189" s="3"/>
      <c r="G189" s="3"/>
      <c r="H189" s="3"/>
      <c r="I189" s="3"/>
      <c r="J189" s="3"/>
      <c r="K189" s="3"/>
      <c r="L189" s="3"/>
      <c r="M189" s="3" t="str">
        <f t="shared" si="36"/>
        <v>"uses",</v>
      </c>
      <c r="N189" s="3"/>
      <c r="O189" s="3" t="s">
        <v>258</v>
      </c>
      <c r="P189" s="3" t="str">
        <f t="shared" si="37"/>
        <v>uses</v>
      </c>
      <c r="Q189" s="3" t="s">
        <v>259</v>
      </c>
      <c r="R189" s="3" t="s">
        <v>260</v>
      </c>
      <c r="S189" s="3" t="str">
        <f t="shared" si="38"/>
        <v>unknown</v>
      </c>
      <c r="T189" s="3" t="s">
        <v>261</v>
      </c>
      <c r="U189" s="3" t="str">
        <f t="shared" si="39"/>
        <v>any</v>
      </c>
      <c r="V189" s="3" t="s">
        <v>258</v>
      </c>
      <c r="W189" s="3" t="str">
        <f t="shared" si="40"/>
        <v/>
      </c>
      <c r="X189" s="3" t="str">
        <f t="shared" si="41"/>
        <v/>
      </c>
      <c r="Y189" s="3" t="str">
        <f t="shared" si="42"/>
        <v/>
      </c>
      <c r="Z189" s="3" t="str">
        <f t="shared" si="43"/>
        <v/>
      </c>
      <c r="AA189" s="3" t="str">
        <f t="shared" si="44"/>
        <v/>
      </c>
      <c r="AB189" s="3" t="str">
        <f t="shared" si="45"/>
        <v/>
      </c>
      <c r="AC189" s="3" t="str">
        <f t="shared" si="46"/>
        <v/>
      </c>
      <c r="AD189" s="3" t="str">
        <f t="shared" si="47"/>
        <v/>
      </c>
      <c r="AE189" s="3" t="str">
        <f t="shared" si="48"/>
        <v/>
      </c>
      <c r="AF189" s="3" t="str">
        <f t="shared" si="49"/>
        <v/>
      </c>
      <c r="AG189" s="3" t="str">
        <f t="shared" si="50"/>
        <v/>
      </c>
      <c r="AH189" s="3" t="s">
        <v>262</v>
      </c>
      <c r="AI189" s="3" t="str">
        <f t="shared" si="51"/>
        <v/>
      </c>
      <c r="AJ189" s="3" t="str">
        <f t="shared" si="52"/>
        <v/>
      </c>
      <c r="AK189" s="4" t="str">
        <f t="shared" si="53"/>
        <v>"uses":{type: "unknown", applies_to: "any"},</v>
      </c>
    </row>
    <row r="190" spans="1:37" x14ac:dyDescent="0.25">
      <c r="A190" s="3" t="s">
        <v>37</v>
      </c>
      <c r="B190" s="3" t="s">
        <v>161</v>
      </c>
      <c r="C190" s="3" t="s">
        <v>1</v>
      </c>
      <c r="D190" s="3" t="s">
        <v>223</v>
      </c>
      <c r="E190" s="3" t="s">
        <v>256</v>
      </c>
      <c r="F190" s="3"/>
      <c r="G190" s="3"/>
      <c r="H190" s="3"/>
      <c r="I190" s="3"/>
      <c r="J190" s="3"/>
      <c r="K190" s="3"/>
      <c r="L190" s="3"/>
      <c r="M190" s="3" t="str">
        <f t="shared" si="36"/>
        <v>"uses_sections",</v>
      </c>
      <c r="N190" s="3"/>
      <c r="O190" s="3" t="s">
        <v>258</v>
      </c>
      <c r="P190" s="3" t="str">
        <f t="shared" si="37"/>
        <v>uses_sections</v>
      </c>
      <c r="Q190" s="3" t="s">
        <v>259</v>
      </c>
      <c r="R190" s="3" t="s">
        <v>260</v>
      </c>
      <c r="S190" s="3" t="str">
        <f t="shared" si="38"/>
        <v>unknown</v>
      </c>
      <c r="T190" s="3" t="s">
        <v>261</v>
      </c>
      <c r="U190" s="3" t="str">
        <f t="shared" si="39"/>
        <v>any</v>
      </c>
      <c r="V190" s="3" t="s">
        <v>258</v>
      </c>
      <c r="W190" s="3" t="str">
        <f t="shared" si="40"/>
        <v/>
      </c>
      <c r="X190" s="3" t="str">
        <f t="shared" si="41"/>
        <v/>
      </c>
      <c r="Y190" s="3" t="str">
        <f t="shared" si="42"/>
        <v/>
      </c>
      <c r="Z190" s="3" t="str">
        <f t="shared" si="43"/>
        <v/>
      </c>
      <c r="AA190" s="3" t="str">
        <f t="shared" si="44"/>
        <v/>
      </c>
      <c r="AB190" s="3" t="str">
        <f t="shared" si="45"/>
        <v/>
      </c>
      <c r="AC190" s="3" t="str">
        <f t="shared" si="46"/>
        <v/>
      </c>
      <c r="AD190" s="3" t="str">
        <f t="shared" si="47"/>
        <v/>
      </c>
      <c r="AE190" s="3" t="str">
        <f t="shared" si="48"/>
        <v/>
      </c>
      <c r="AF190" s="3" t="str">
        <f t="shared" si="49"/>
        <v/>
      </c>
      <c r="AG190" s="3" t="str">
        <f t="shared" si="50"/>
        <v/>
      </c>
      <c r="AH190" s="3" t="s">
        <v>262</v>
      </c>
      <c r="AI190" s="3" t="str">
        <f t="shared" si="51"/>
        <v/>
      </c>
      <c r="AJ190" s="3" t="str">
        <f t="shared" si="52"/>
        <v/>
      </c>
      <c r="AK190" s="4" t="str">
        <f t="shared" si="53"/>
        <v>"uses_sections":{type: "unknown", applies_to: "any"},</v>
      </c>
    </row>
    <row r="191" spans="1:37" x14ac:dyDescent="0.25">
      <c r="A191" s="3" t="s">
        <v>37</v>
      </c>
      <c r="B191" s="3" t="s">
        <v>162</v>
      </c>
      <c r="C191" s="3" t="s">
        <v>32</v>
      </c>
      <c r="D191" s="3" t="s">
        <v>223</v>
      </c>
      <c r="E191" s="3" t="s">
        <v>256</v>
      </c>
      <c r="F191" s="3"/>
      <c r="G191" s="3"/>
      <c r="H191" s="3"/>
      <c r="I191" s="3"/>
      <c r="J191" s="3"/>
      <c r="K191" s="3"/>
      <c r="L191" s="3"/>
      <c r="M191" s="3" t="str">
        <f t="shared" si="36"/>
        <v>"uses_settings",</v>
      </c>
      <c r="N191" s="3"/>
      <c r="O191" s="3" t="s">
        <v>258</v>
      </c>
      <c r="P191" s="3" t="str">
        <f t="shared" si="37"/>
        <v>uses_settings</v>
      </c>
      <c r="Q191" s="3" t="s">
        <v>259</v>
      </c>
      <c r="R191" s="3" t="s">
        <v>260</v>
      </c>
      <c r="S191" s="3" t="str">
        <f t="shared" si="38"/>
        <v>unknown</v>
      </c>
      <c r="T191" s="3" t="s">
        <v>261</v>
      </c>
      <c r="U191" s="3" t="str">
        <f t="shared" si="39"/>
        <v>any</v>
      </c>
      <c r="V191" s="3" t="s">
        <v>258</v>
      </c>
      <c r="W191" s="3" t="str">
        <f t="shared" si="40"/>
        <v/>
      </c>
      <c r="X191" s="3" t="str">
        <f t="shared" si="41"/>
        <v/>
      </c>
      <c r="Y191" s="3" t="str">
        <f t="shared" si="42"/>
        <v/>
      </c>
      <c r="Z191" s="3" t="str">
        <f t="shared" si="43"/>
        <v/>
      </c>
      <c r="AA191" s="3" t="str">
        <f t="shared" si="44"/>
        <v/>
      </c>
      <c r="AB191" s="3" t="str">
        <f t="shared" si="45"/>
        <v/>
      </c>
      <c r="AC191" s="3" t="str">
        <f t="shared" si="46"/>
        <v/>
      </c>
      <c r="AD191" s="3" t="str">
        <f t="shared" si="47"/>
        <v/>
      </c>
      <c r="AE191" s="3" t="str">
        <f t="shared" si="48"/>
        <v/>
      </c>
      <c r="AF191" s="3" t="str">
        <f t="shared" si="49"/>
        <v/>
      </c>
      <c r="AG191" s="3" t="str">
        <f t="shared" si="50"/>
        <v/>
      </c>
      <c r="AH191" s="3" t="s">
        <v>262</v>
      </c>
      <c r="AI191" s="3" t="str">
        <f t="shared" si="51"/>
        <v/>
      </c>
      <c r="AJ191" s="3" t="str">
        <f t="shared" si="52"/>
        <v/>
      </c>
      <c r="AK191" s="4" t="str">
        <f t="shared" si="53"/>
        <v>"uses_settings":{type: "unknown", applies_to: "any"},</v>
      </c>
    </row>
    <row r="192" spans="1:37" x14ac:dyDescent="0.25">
      <c r="A192" s="3" t="s">
        <v>37</v>
      </c>
      <c r="B192" s="3" t="s">
        <v>168</v>
      </c>
      <c r="C192" s="3" t="s">
        <v>3</v>
      </c>
      <c r="D192" s="3" t="s">
        <v>223</v>
      </c>
      <c r="E192" s="3" t="s">
        <v>256</v>
      </c>
      <c r="F192" s="3"/>
      <c r="G192" s="3"/>
      <c r="H192" s="3"/>
      <c r="I192" s="3"/>
      <c r="J192" s="3"/>
      <c r="K192" s="3"/>
      <c r="L192" s="3"/>
      <c r="M192" s="3" t="str">
        <f t="shared" si="36"/>
        <v>"vars",</v>
      </c>
      <c r="N192" s="3"/>
      <c r="O192" s="3" t="s">
        <v>258</v>
      </c>
      <c r="P192" s="3" t="str">
        <f t="shared" si="37"/>
        <v>vars</v>
      </c>
      <c r="Q192" s="3" t="s">
        <v>259</v>
      </c>
      <c r="R192" s="3" t="s">
        <v>260</v>
      </c>
      <c r="S192" s="3" t="str">
        <f t="shared" si="38"/>
        <v>unknown</v>
      </c>
      <c r="T192" s="3" t="s">
        <v>261</v>
      </c>
      <c r="U192" s="3" t="str">
        <f t="shared" si="39"/>
        <v>any</v>
      </c>
      <c r="V192" s="3" t="s">
        <v>258</v>
      </c>
      <c r="W192" s="3" t="str">
        <f t="shared" si="40"/>
        <v/>
      </c>
      <c r="X192" s="3" t="str">
        <f t="shared" si="41"/>
        <v/>
      </c>
      <c r="Y192" s="3" t="str">
        <f t="shared" si="42"/>
        <v/>
      </c>
      <c r="Z192" s="3" t="str">
        <f t="shared" si="43"/>
        <v/>
      </c>
      <c r="AA192" s="3" t="str">
        <f t="shared" si="44"/>
        <v/>
      </c>
      <c r="AB192" s="3" t="str">
        <f t="shared" si="45"/>
        <v/>
      </c>
      <c r="AC192" s="3" t="str">
        <f t="shared" si="46"/>
        <v/>
      </c>
      <c r="AD192" s="3" t="str">
        <f t="shared" si="47"/>
        <v/>
      </c>
      <c r="AE192" s="3" t="str">
        <f t="shared" si="48"/>
        <v/>
      </c>
      <c r="AF192" s="3" t="str">
        <f t="shared" si="49"/>
        <v/>
      </c>
      <c r="AG192" s="3" t="str">
        <f t="shared" si="50"/>
        <v/>
      </c>
      <c r="AH192" s="3" t="s">
        <v>262</v>
      </c>
      <c r="AI192" s="3" t="str">
        <f t="shared" si="51"/>
        <v/>
      </c>
      <c r="AJ192" s="3" t="str">
        <f t="shared" si="52"/>
        <v/>
      </c>
      <c r="AK192" s="4" t="str">
        <f t="shared" si="53"/>
        <v>"vars":{type: "unknown", applies_to: "any"},</v>
      </c>
    </row>
    <row r="193" spans="1:37" x14ac:dyDescent="0.25">
      <c r="A193" s="3" t="s">
        <v>37</v>
      </c>
      <c r="B193" s="3" t="s">
        <v>145</v>
      </c>
      <c r="C193" s="3" t="s">
        <v>1</v>
      </c>
      <c r="D193" s="3" t="s">
        <v>223</v>
      </c>
      <c r="E193" s="3" t="s">
        <v>256</v>
      </c>
      <c r="F193" s="3"/>
      <c r="G193" s="3"/>
      <c r="H193" s="3"/>
      <c r="I193" s="3"/>
      <c r="J193" s="3"/>
      <c r="K193" s="3"/>
      <c r="L193" s="3"/>
      <c r="M193" s="3" t="str">
        <f t="shared" si="36"/>
        <v>"weaponst",</v>
      </c>
      <c r="N193" s="3"/>
      <c r="O193" s="3" t="s">
        <v>258</v>
      </c>
      <c r="P193" s="3" t="str">
        <f t="shared" si="37"/>
        <v>weaponst</v>
      </c>
      <c r="Q193" s="3" t="s">
        <v>259</v>
      </c>
      <c r="R193" s="3" t="s">
        <v>260</v>
      </c>
      <c r="S193" s="3" t="str">
        <f t="shared" si="38"/>
        <v>unknown</v>
      </c>
      <c r="T193" s="3" t="s">
        <v>261</v>
      </c>
      <c r="U193" s="3" t="str">
        <f t="shared" si="39"/>
        <v>any</v>
      </c>
      <c r="V193" s="3" t="s">
        <v>258</v>
      </c>
      <c r="W193" s="3" t="str">
        <f t="shared" si="40"/>
        <v/>
      </c>
      <c r="X193" s="3" t="str">
        <f t="shared" si="41"/>
        <v/>
      </c>
      <c r="Y193" s="3" t="str">
        <f t="shared" si="42"/>
        <v/>
      </c>
      <c r="Z193" s="3" t="str">
        <f t="shared" si="43"/>
        <v/>
      </c>
      <c r="AA193" s="3" t="str">
        <f t="shared" si="44"/>
        <v/>
      </c>
      <c r="AB193" s="3" t="str">
        <f t="shared" si="45"/>
        <v/>
      </c>
      <c r="AC193" s="3" t="str">
        <f t="shared" si="46"/>
        <v/>
      </c>
      <c r="AD193" s="3" t="str">
        <f t="shared" si="47"/>
        <v/>
      </c>
      <c r="AE193" s="3" t="str">
        <f t="shared" si="48"/>
        <v/>
      </c>
      <c r="AF193" s="3" t="str">
        <f t="shared" si="49"/>
        <v/>
      </c>
      <c r="AG193" s="3" t="str">
        <f t="shared" si="50"/>
        <v/>
      </c>
      <c r="AH193" s="3" t="s">
        <v>262</v>
      </c>
      <c r="AI193" s="3" t="str">
        <f t="shared" si="51"/>
        <v/>
      </c>
      <c r="AJ193" s="3" t="str">
        <f t="shared" si="52"/>
        <v/>
      </c>
      <c r="AK193" s="4" t="str">
        <f t="shared" si="53"/>
        <v>"weaponst":{type: "unknown", applies_to: "any"},</v>
      </c>
    </row>
    <row r="194" spans="1:37" x14ac:dyDescent="0.25">
      <c r="A194" s="3" t="s">
        <v>37</v>
      </c>
      <c r="B194" s="3" t="s">
        <v>141</v>
      </c>
      <c r="C194" s="3" t="s">
        <v>1</v>
      </c>
      <c r="D194" s="3" t="s">
        <v>286</v>
      </c>
      <c r="E194" s="3" t="s">
        <v>256</v>
      </c>
      <c r="F194" s="3"/>
      <c r="G194" s="3"/>
      <c r="H194" s="3"/>
      <c r="I194" s="3"/>
      <c r="J194" s="3"/>
      <c r="K194" s="3"/>
      <c r="L194" s="3"/>
      <c r="M194" s="3" t="str">
        <f t="shared" ref="M194:M220" si="54">IF(A194="x", _xlfn.CONCAT("""", B194, ""","), "")</f>
        <v>"weight",</v>
      </c>
      <c r="N194" s="3"/>
      <c r="O194" s="3" t="s">
        <v>258</v>
      </c>
      <c r="P194" s="3" t="str">
        <f t="shared" ref="P194:P220" si="55">IF(A194="x", B194, "")</f>
        <v>weight</v>
      </c>
      <c r="Q194" s="3" t="s">
        <v>259</v>
      </c>
      <c r="R194" s="3" t="s">
        <v>260</v>
      </c>
      <c r="S194" s="3" t="str">
        <f t="shared" ref="S194:S220" si="56">IF(D194="", "unknown", D194)</f>
        <v>number_suffixed</v>
      </c>
      <c r="T194" s="3" t="s">
        <v>261</v>
      </c>
      <c r="U194" s="3" t="str">
        <f t="shared" ref="U194:U220" si="57">E194</f>
        <v>any</v>
      </c>
      <c r="V194" s="3" t="s">
        <v>258</v>
      </c>
      <c r="W194" s="3" t="str">
        <f t="shared" ref="W194:W220" si="58">IF(F194="x", ", mode: ", "")</f>
        <v/>
      </c>
      <c r="X194" s="3" t="str">
        <f t="shared" ref="X194:X220" si="59">IF(F194="x", "true", "")</f>
        <v/>
      </c>
      <c r="Y194" s="3" t="str">
        <f t="shared" ref="Y194:Y220" si="60">IF(G194="x", ",math:", "")</f>
        <v/>
      </c>
      <c r="Z194" s="3" t="str">
        <f t="shared" ref="Z194:Z220" si="61">IF(G194="x", "true", "")</f>
        <v/>
      </c>
      <c r="AA194" s="3" t="str">
        <f t="shared" ref="AA194:AA220" si="62">IF(H194="x", ",flag:", "")</f>
        <v/>
      </c>
      <c r="AB194" s="3" t="str">
        <f t="shared" ref="AB194:AB220" si="63">IF(H194="x", "true", "")</f>
        <v/>
      </c>
      <c r="AC194" s="3" t="str">
        <f t="shared" ref="AC194:AC220" si="64">IF(OR(I194="x", I194="NO"), ",lazy:", "")</f>
        <v/>
      </c>
      <c r="AD194" s="3" t="str">
        <f t="shared" ref="AD194:AD220" si="65">IF(I194="x", "true", IF(I194="NO", "false", ""))</f>
        <v/>
      </c>
      <c r="AE194" s="3" t="str">
        <f t="shared" ref="AE194:AE220" si="66">IF(J194&lt;&gt;"",",pipe: """, "")</f>
        <v/>
      </c>
      <c r="AF194" s="3" t="str">
        <f t="shared" ref="AF194:AF220" si="67">IF(J194&lt;&gt;"", J194, "")</f>
        <v/>
      </c>
      <c r="AG194" s="3" t="str">
        <f t="shared" ref="AG194:AG220" si="68">IF(J194&lt;&gt;"","""", "")</f>
        <v/>
      </c>
      <c r="AH194" s="3" t="s">
        <v>262</v>
      </c>
      <c r="AI194" s="3" t="str">
        <f t="shared" ref="AI194:AI220" si="69">IF(K194&lt;&gt;"", "// ", "")</f>
        <v/>
      </c>
      <c r="AJ194" s="3" t="str">
        <f t="shared" ref="AJ194:AJ220" si="70">IF(K194&lt;&gt;"", K194, "")</f>
        <v/>
      </c>
      <c r="AK194" s="4" t="str">
        <f t="shared" ref="AK194:AK257" si="71">IF(A194&lt;&gt;"x", "", _xlfn.CONCAT(O194:AJ194))</f>
        <v>"weight":{type: "number_suffixed", applies_to: "any"},</v>
      </c>
    </row>
    <row r="195" spans="1:37" x14ac:dyDescent="0.25">
      <c r="A195" s="3" t="s">
        <v>37</v>
      </c>
      <c r="B195" s="3" t="s">
        <v>120</v>
      </c>
      <c r="C195" s="3" t="s">
        <v>3</v>
      </c>
      <c r="D195" s="3" t="s">
        <v>286</v>
      </c>
      <c r="E195" s="3" t="s">
        <v>256</v>
      </c>
      <c r="F195" s="3"/>
      <c r="G195" s="3"/>
      <c r="H195" s="3"/>
      <c r="I195" s="3"/>
      <c r="J195" s="3"/>
      <c r="K195" s="3"/>
      <c r="L195" s="3"/>
      <c r="M195" s="3" t="str">
        <f t="shared" si="54"/>
        <v>"weightcapacity",</v>
      </c>
      <c r="N195" s="3"/>
      <c r="O195" s="3" t="s">
        <v>258</v>
      </c>
      <c r="P195" s="3" t="str">
        <f t="shared" si="55"/>
        <v>weightcapacity</v>
      </c>
      <c r="Q195" s="3" t="s">
        <v>259</v>
      </c>
      <c r="R195" s="3" t="s">
        <v>260</v>
      </c>
      <c r="S195" s="3" t="str">
        <f t="shared" si="56"/>
        <v>number_suffixed</v>
      </c>
      <c r="T195" s="3" t="s">
        <v>261</v>
      </c>
      <c r="U195" s="3" t="str">
        <f t="shared" si="57"/>
        <v>any</v>
      </c>
      <c r="V195" s="3" t="s">
        <v>258</v>
      </c>
      <c r="W195" s="3" t="str">
        <f t="shared" si="58"/>
        <v/>
      </c>
      <c r="X195" s="3" t="str">
        <f t="shared" si="59"/>
        <v/>
      </c>
      <c r="Y195" s="3" t="str">
        <f t="shared" si="60"/>
        <v/>
      </c>
      <c r="Z195" s="3" t="str">
        <f t="shared" si="61"/>
        <v/>
      </c>
      <c r="AA195" s="3" t="str">
        <f t="shared" si="62"/>
        <v/>
      </c>
      <c r="AB195" s="3" t="str">
        <f t="shared" si="63"/>
        <v/>
      </c>
      <c r="AC195" s="3" t="str">
        <f t="shared" si="64"/>
        <v/>
      </c>
      <c r="AD195" s="3" t="str">
        <f t="shared" si="65"/>
        <v/>
      </c>
      <c r="AE195" s="3" t="str">
        <f t="shared" si="66"/>
        <v/>
      </c>
      <c r="AF195" s="3" t="str">
        <f t="shared" si="67"/>
        <v/>
      </c>
      <c r="AG195" s="3" t="str">
        <f t="shared" si="68"/>
        <v/>
      </c>
      <c r="AH195" s="3" t="s">
        <v>262</v>
      </c>
      <c r="AI195" s="3" t="str">
        <f t="shared" si="69"/>
        <v/>
      </c>
      <c r="AJ195" s="3" t="str">
        <f t="shared" si="70"/>
        <v/>
      </c>
      <c r="AK195" s="4" t="str">
        <f t="shared" si="71"/>
        <v>"weightcapacity":{type: "number_suffixed", applies_to: "any"},</v>
      </c>
    </row>
    <row r="196" spans="1:37" x14ac:dyDescent="0.25">
      <c r="A196" s="3" t="s">
        <v>37</v>
      </c>
      <c r="B196" s="3" t="s">
        <v>134</v>
      </c>
      <c r="C196" s="3" t="s">
        <v>1</v>
      </c>
      <c r="D196" s="3" t="s">
        <v>199</v>
      </c>
      <c r="E196" s="3" t="s">
        <v>256</v>
      </c>
      <c r="F196" s="3"/>
      <c r="G196" s="3"/>
      <c r="H196" s="3"/>
      <c r="I196" s="3"/>
      <c r="J196" s="3"/>
      <c r="K196" s="3"/>
      <c r="L196" s="3"/>
      <c r="M196" s="3" t="str">
        <f t="shared" si="54"/>
        <v>"will",</v>
      </c>
      <c r="N196" s="3"/>
      <c r="O196" s="3" t="s">
        <v>258</v>
      </c>
      <c r="P196" s="3" t="str">
        <f t="shared" si="55"/>
        <v>will</v>
      </c>
      <c r="Q196" s="3" t="s">
        <v>259</v>
      </c>
      <c r="R196" s="3" t="s">
        <v>260</v>
      </c>
      <c r="S196" s="3" t="str">
        <f t="shared" si="56"/>
        <v>number</v>
      </c>
      <c r="T196" s="3" t="s">
        <v>261</v>
      </c>
      <c r="U196" s="3" t="str">
        <f t="shared" si="57"/>
        <v>any</v>
      </c>
      <c r="V196" s="3" t="s">
        <v>258</v>
      </c>
      <c r="W196" s="3" t="str">
        <f t="shared" si="58"/>
        <v/>
      </c>
      <c r="X196" s="3" t="str">
        <f t="shared" si="59"/>
        <v/>
      </c>
      <c r="Y196" s="3" t="str">
        <f t="shared" si="60"/>
        <v/>
      </c>
      <c r="Z196" s="3" t="str">
        <f t="shared" si="61"/>
        <v/>
      </c>
      <c r="AA196" s="3" t="str">
        <f t="shared" si="62"/>
        <v/>
      </c>
      <c r="AB196" s="3" t="str">
        <f t="shared" si="63"/>
        <v/>
      </c>
      <c r="AC196" s="3" t="str">
        <f t="shared" si="64"/>
        <v/>
      </c>
      <c r="AD196" s="3" t="str">
        <f t="shared" si="65"/>
        <v/>
      </c>
      <c r="AE196" s="3" t="str">
        <f t="shared" si="66"/>
        <v/>
      </c>
      <c r="AF196" s="3" t="str">
        <f t="shared" si="67"/>
        <v/>
      </c>
      <c r="AG196" s="3" t="str">
        <f t="shared" si="68"/>
        <v/>
      </c>
      <c r="AH196" s="3" t="s">
        <v>262</v>
      </c>
      <c r="AI196" s="3" t="str">
        <f t="shared" si="69"/>
        <v/>
      </c>
      <c r="AJ196" s="3" t="str">
        <f t="shared" si="70"/>
        <v/>
      </c>
      <c r="AK196" s="4" t="str">
        <f t="shared" si="71"/>
        <v>"will":{type: "number", applies_to: "any"},</v>
      </c>
    </row>
    <row r="197" spans="1:37" x14ac:dyDescent="0.25">
      <c r="A197" s="3" t="s">
        <v>37</v>
      </c>
      <c r="B197" s="3" t="s">
        <v>37</v>
      </c>
      <c r="C197" s="3" t="s">
        <v>38</v>
      </c>
      <c r="D197" s="3" t="s">
        <v>223</v>
      </c>
      <c r="E197" s="3" t="s">
        <v>256</v>
      </c>
      <c r="F197" s="3"/>
      <c r="G197" s="3"/>
      <c r="H197" s="3"/>
      <c r="I197" s="3"/>
      <c r="J197" s="3"/>
      <c r="K197" s="3"/>
      <c r="L197" s="3"/>
      <c r="M197" s="3" t="str">
        <f t="shared" si="54"/>
        <v>"x",</v>
      </c>
      <c r="N197" s="3"/>
      <c r="O197" s="3" t="s">
        <v>258</v>
      </c>
      <c r="P197" s="3" t="str">
        <f t="shared" si="55"/>
        <v>x</v>
      </c>
      <c r="Q197" s="3" t="s">
        <v>259</v>
      </c>
      <c r="R197" s="3" t="s">
        <v>260</v>
      </c>
      <c r="S197" s="3" t="str">
        <f t="shared" si="56"/>
        <v>unknown</v>
      </c>
      <c r="T197" s="3" t="s">
        <v>261</v>
      </c>
      <c r="U197" s="3" t="str">
        <f t="shared" si="57"/>
        <v>any</v>
      </c>
      <c r="V197" s="3" t="s">
        <v>258</v>
      </c>
      <c r="W197" s="3" t="str">
        <f t="shared" si="58"/>
        <v/>
      </c>
      <c r="X197" s="3" t="str">
        <f t="shared" si="59"/>
        <v/>
      </c>
      <c r="Y197" s="3" t="str">
        <f t="shared" si="60"/>
        <v/>
      </c>
      <c r="Z197" s="3" t="str">
        <f t="shared" si="61"/>
        <v/>
      </c>
      <c r="AA197" s="3" t="str">
        <f t="shared" si="62"/>
        <v/>
      </c>
      <c r="AB197" s="3" t="str">
        <f t="shared" si="63"/>
        <v/>
      </c>
      <c r="AC197" s="3" t="str">
        <f t="shared" si="64"/>
        <v/>
      </c>
      <c r="AD197" s="3" t="str">
        <f t="shared" si="65"/>
        <v/>
      </c>
      <c r="AE197" s="3" t="str">
        <f t="shared" si="66"/>
        <v/>
      </c>
      <c r="AF197" s="3" t="str">
        <f t="shared" si="67"/>
        <v/>
      </c>
      <c r="AG197" s="3" t="str">
        <f t="shared" si="68"/>
        <v/>
      </c>
      <c r="AH197" s="3" t="s">
        <v>262</v>
      </c>
      <c r="AI197" s="3" t="str">
        <f t="shared" si="69"/>
        <v/>
      </c>
      <c r="AJ197" s="3" t="str">
        <f t="shared" si="70"/>
        <v/>
      </c>
      <c r="AK197" s="4" t="str">
        <f t="shared" si="71"/>
        <v>"x":{type: "unknown", applies_to: "any"},</v>
      </c>
    </row>
    <row r="198" spans="1:37" x14ac:dyDescent="0.25">
      <c r="A198" s="1"/>
      <c r="B198" s="1" t="s">
        <v>177</v>
      </c>
      <c r="C198" s="1" t="s">
        <v>38</v>
      </c>
      <c r="D198" s="1"/>
      <c r="E198" s="1"/>
      <c r="F198" s="1"/>
      <c r="G198" s="1"/>
      <c r="H198" s="1"/>
      <c r="I198" s="1"/>
      <c r="J198" s="1"/>
      <c r="K198" s="1"/>
      <c r="L198" s="1"/>
      <c r="M198" s="3" t="str">
        <f t="shared" si="54"/>
        <v/>
      </c>
      <c r="N198" s="3"/>
      <c r="O198" s="3" t="s">
        <v>258</v>
      </c>
      <c r="P198" s="3" t="str">
        <f t="shared" si="55"/>
        <v/>
      </c>
      <c r="Q198" s="3" t="s">
        <v>259</v>
      </c>
      <c r="R198" s="3" t="s">
        <v>260</v>
      </c>
      <c r="S198" s="3" t="str">
        <f t="shared" si="56"/>
        <v>unknown</v>
      </c>
      <c r="T198" s="3" t="s">
        <v>261</v>
      </c>
      <c r="U198" s="3">
        <f t="shared" si="57"/>
        <v>0</v>
      </c>
      <c r="V198" s="3" t="s">
        <v>258</v>
      </c>
      <c r="W198" s="3" t="str">
        <f t="shared" si="58"/>
        <v/>
      </c>
      <c r="X198" s="3" t="str">
        <f t="shared" si="59"/>
        <v/>
      </c>
      <c r="Y198" s="3" t="str">
        <f t="shared" si="60"/>
        <v/>
      </c>
      <c r="Z198" s="3" t="str">
        <f t="shared" si="61"/>
        <v/>
      </c>
      <c r="AA198" s="3" t="str">
        <f t="shared" si="62"/>
        <v/>
      </c>
      <c r="AB198" s="3" t="str">
        <f t="shared" si="63"/>
        <v/>
      </c>
      <c r="AC198" s="3" t="str">
        <f t="shared" si="64"/>
        <v/>
      </c>
      <c r="AD198" s="3" t="str">
        <f t="shared" si="65"/>
        <v/>
      </c>
      <c r="AE198" s="3" t="str">
        <f t="shared" si="66"/>
        <v/>
      </c>
      <c r="AF198" s="3" t="str">
        <f t="shared" si="67"/>
        <v/>
      </c>
      <c r="AG198" s="3" t="str">
        <f t="shared" si="68"/>
        <v/>
      </c>
      <c r="AH198" s="3" t="s">
        <v>262</v>
      </c>
      <c r="AI198" s="3" t="str">
        <f t="shared" si="69"/>
        <v/>
      </c>
      <c r="AJ198" s="3" t="str">
        <f t="shared" si="70"/>
        <v/>
      </c>
      <c r="AK198" s="4" t="str">
        <f t="shared" si="71"/>
        <v/>
      </c>
    </row>
    <row r="199" spans="1:37" x14ac:dyDescent="0.25">
      <c r="A199" s="1" t="s">
        <v>37</v>
      </c>
      <c r="B199" s="1" t="s">
        <v>108</v>
      </c>
      <c r="C199" s="1" t="s">
        <v>287</v>
      </c>
      <c r="D199" s="1" t="s">
        <v>223</v>
      </c>
      <c r="E199" s="1" t="s">
        <v>256</v>
      </c>
      <c r="F199" s="1"/>
      <c r="G199" s="1"/>
      <c r="H199" s="1"/>
      <c r="I199" s="1"/>
      <c r="J199" s="1"/>
      <c r="K199" s="1"/>
      <c r="L199" s="1"/>
      <c r="M199" s="3" t="str">
        <f t="shared" si="54"/>
        <v>"fuse",</v>
      </c>
      <c r="N199" s="3"/>
      <c r="O199" s="3" t="s">
        <v>258</v>
      </c>
      <c r="P199" s="3" t="str">
        <f t="shared" si="55"/>
        <v>fuse</v>
      </c>
      <c r="Q199" s="3" t="s">
        <v>259</v>
      </c>
      <c r="R199" s="3" t="s">
        <v>260</v>
      </c>
      <c r="S199" s="3" t="str">
        <f t="shared" si="56"/>
        <v>unknown</v>
      </c>
      <c r="T199" s="3" t="s">
        <v>261</v>
      </c>
      <c r="U199" s="3" t="str">
        <f t="shared" si="57"/>
        <v>any</v>
      </c>
      <c r="V199" s="3" t="s">
        <v>258</v>
      </c>
      <c r="W199" s="3" t="str">
        <f t="shared" si="58"/>
        <v/>
      </c>
      <c r="X199" s="3" t="str">
        <f t="shared" si="59"/>
        <v/>
      </c>
      <c r="Y199" s="3" t="str">
        <f t="shared" si="60"/>
        <v/>
      </c>
      <c r="Z199" s="3" t="str">
        <f t="shared" si="61"/>
        <v/>
      </c>
      <c r="AA199" s="3" t="str">
        <f t="shared" si="62"/>
        <v/>
      </c>
      <c r="AB199" s="3" t="str">
        <f t="shared" si="63"/>
        <v/>
      </c>
      <c r="AC199" s="3" t="str">
        <f t="shared" si="64"/>
        <v/>
      </c>
      <c r="AD199" s="3" t="str">
        <f t="shared" si="65"/>
        <v/>
      </c>
      <c r="AE199" s="3" t="str">
        <f t="shared" si="66"/>
        <v/>
      </c>
      <c r="AF199" s="3" t="str">
        <f t="shared" si="67"/>
        <v/>
      </c>
      <c r="AG199" s="3" t="str">
        <f t="shared" si="68"/>
        <v/>
      </c>
      <c r="AH199" s="3" t="s">
        <v>262</v>
      </c>
      <c r="AI199" s="3" t="str">
        <f t="shared" si="69"/>
        <v/>
      </c>
      <c r="AJ199" s="3" t="str">
        <f t="shared" si="70"/>
        <v/>
      </c>
      <c r="AK199" s="4" t="str">
        <f t="shared" si="71"/>
        <v>"fuse":{type: "unknown", applies_to: "any"},</v>
      </c>
    </row>
    <row r="200" spans="1:3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 t="str">
        <f t="shared" si="54"/>
        <v/>
      </c>
      <c r="N200" s="3"/>
      <c r="O200" s="3" t="s">
        <v>258</v>
      </c>
      <c r="P200" s="3" t="str">
        <f t="shared" si="55"/>
        <v/>
      </c>
      <c r="Q200" s="3" t="s">
        <v>259</v>
      </c>
      <c r="R200" s="3" t="s">
        <v>260</v>
      </c>
      <c r="S200" s="3" t="str">
        <f t="shared" si="56"/>
        <v>unknown</v>
      </c>
      <c r="T200" s="3" t="s">
        <v>261</v>
      </c>
      <c r="U200" s="3">
        <f t="shared" si="57"/>
        <v>0</v>
      </c>
      <c r="V200" s="3" t="s">
        <v>258</v>
      </c>
      <c r="W200" s="3" t="str">
        <f t="shared" si="58"/>
        <v/>
      </c>
      <c r="X200" s="3" t="str">
        <f t="shared" si="59"/>
        <v/>
      </c>
      <c r="Y200" s="3" t="str">
        <f t="shared" si="60"/>
        <v/>
      </c>
      <c r="Z200" s="3" t="str">
        <f t="shared" si="61"/>
        <v/>
      </c>
      <c r="AA200" s="3" t="str">
        <f t="shared" si="62"/>
        <v/>
      </c>
      <c r="AB200" s="3" t="str">
        <f t="shared" si="63"/>
        <v/>
      </c>
      <c r="AC200" s="3" t="str">
        <f t="shared" si="64"/>
        <v/>
      </c>
      <c r="AD200" s="3" t="str">
        <f t="shared" si="65"/>
        <v/>
      </c>
      <c r="AE200" s="3" t="str">
        <f t="shared" si="66"/>
        <v/>
      </c>
      <c r="AF200" s="3" t="str">
        <f t="shared" si="67"/>
        <v/>
      </c>
      <c r="AG200" s="3" t="str">
        <f t="shared" si="68"/>
        <v/>
      </c>
      <c r="AH200" s="3" t="s">
        <v>262</v>
      </c>
      <c r="AI200" s="3" t="str">
        <f t="shared" si="69"/>
        <v/>
      </c>
      <c r="AJ200" s="3" t="str">
        <f t="shared" si="70"/>
        <v/>
      </c>
      <c r="AK200" s="4" t="str">
        <f t="shared" si="71"/>
        <v/>
      </c>
    </row>
    <row r="201" spans="1:3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 t="str">
        <f t="shared" si="54"/>
        <v/>
      </c>
      <c r="N201" s="3"/>
      <c r="O201" s="3" t="s">
        <v>258</v>
      </c>
      <c r="P201" s="3" t="str">
        <f t="shared" si="55"/>
        <v/>
      </c>
      <c r="Q201" s="3" t="s">
        <v>259</v>
      </c>
      <c r="R201" s="3" t="s">
        <v>260</v>
      </c>
      <c r="S201" s="3" t="str">
        <f t="shared" si="56"/>
        <v>unknown</v>
      </c>
      <c r="T201" s="3" t="s">
        <v>261</v>
      </c>
      <c r="U201" s="3">
        <f t="shared" si="57"/>
        <v>0</v>
      </c>
      <c r="V201" s="3" t="s">
        <v>258</v>
      </c>
      <c r="W201" s="3" t="str">
        <f t="shared" si="58"/>
        <v/>
      </c>
      <c r="X201" s="3" t="str">
        <f t="shared" si="59"/>
        <v/>
      </c>
      <c r="Y201" s="3" t="str">
        <f t="shared" si="60"/>
        <v/>
      </c>
      <c r="Z201" s="3" t="str">
        <f t="shared" si="61"/>
        <v/>
      </c>
      <c r="AA201" s="3" t="str">
        <f t="shared" si="62"/>
        <v/>
      </c>
      <c r="AB201" s="3" t="str">
        <f t="shared" si="63"/>
        <v/>
      </c>
      <c r="AC201" s="3" t="str">
        <f t="shared" si="64"/>
        <v/>
      </c>
      <c r="AD201" s="3" t="str">
        <f t="shared" si="65"/>
        <v/>
      </c>
      <c r="AE201" s="3" t="str">
        <f t="shared" si="66"/>
        <v/>
      </c>
      <c r="AF201" s="3" t="str">
        <f t="shared" si="67"/>
        <v/>
      </c>
      <c r="AG201" s="3" t="str">
        <f t="shared" si="68"/>
        <v/>
      </c>
      <c r="AH201" s="3" t="s">
        <v>262</v>
      </c>
      <c r="AI201" s="3" t="str">
        <f t="shared" si="69"/>
        <v/>
      </c>
      <c r="AJ201" s="3" t="str">
        <f t="shared" si="70"/>
        <v/>
      </c>
      <c r="AK201" s="4" t="str">
        <f t="shared" si="71"/>
        <v/>
      </c>
    </row>
    <row r="202" spans="1:3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 t="str">
        <f t="shared" si="54"/>
        <v/>
      </c>
      <c r="N202" s="3"/>
      <c r="O202" s="3" t="s">
        <v>258</v>
      </c>
      <c r="P202" s="3" t="str">
        <f t="shared" si="55"/>
        <v/>
      </c>
      <c r="Q202" s="3" t="s">
        <v>259</v>
      </c>
      <c r="R202" s="3" t="s">
        <v>260</v>
      </c>
      <c r="S202" s="3" t="str">
        <f t="shared" si="56"/>
        <v>unknown</v>
      </c>
      <c r="T202" s="3" t="s">
        <v>261</v>
      </c>
      <c r="U202" s="3">
        <f t="shared" si="57"/>
        <v>0</v>
      </c>
      <c r="V202" s="3" t="s">
        <v>258</v>
      </c>
      <c r="W202" s="3" t="str">
        <f t="shared" si="58"/>
        <v/>
      </c>
      <c r="X202" s="3" t="str">
        <f t="shared" si="59"/>
        <v/>
      </c>
      <c r="Y202" s="3" t="str">
        <f t="shared" si="60"/>
        <v/>
      </c>
      <c r="Z202" s="3" t="str">
        <f t="shared" si="61"/>
        <v/>
      </c>
      <c r="AA202" s="3" t="str">
        <f t="shared" si="62"/>
        <v/>
      </c>
      <c r="AB202" s="3" t="str">
        <f t="shared" si="63"/>
        <v/>
      </c>
      <c r="AC202" s="3" t="str">
        <f t="shared" si="64"/>
        <v/>
      </c>
      <c r="AD202" s="3" t="str">
        <f t="shared" si="65"/>
        <v/>
      </c>
      <c r="AE202" s="3" t="str">
        <f t="shared" si="66"/>
        <v/>
      </c>
      <c r="AF202" s="3" t="str">
        <f t="shared" si="67"/>
        <v/>
      </c>
      <c r="AG202" s="3" t="str">
        <f t="shared" si="68"/>
        <v/>
      </c>
      <c r="AH202" s="3" t="s">
        <v>262</v>
      </c>
      <c r="AI202" s="3" t="str">
        <f t="shared" si="69"/>
        <v/>
      </c>
      <c r="AJ202" s="3" t="str">
        <f t="shared" si="70"/>
        <v/>
      </c>
      <c r="AK202" s="4" t="str">
        <f t="shared" si="71"/>
        <v/>
      </c>
    </row>
    <row r="203" spans="1:3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 t="str">
        <f t="shared" si="54"/>
        <v/>
      </c>
      <c r="N203" s="3"/>
      <c r="O203" s="3" t="s">
        <v>258</v>
      </c>
      <c r="P203" s="3" t="str">
        <f t="shared" si="55"/>
        <v/>
      </c>
      <c r="Q203" s="3" t="s">
        <v>259</v>
      </c>
      <c r="R203" s="3" t="s">
        <v>260</v>
      </c>
      <c r="S203" s="3" t="str">
        <f t="shared" si="56"/>
        <v>unknown</v>
      </c>
      <c r="T203" s="3" t="s">
        <v>261</v>
      </c>
      <c r="U203" s="3">
        <f t="shared" si="57"/>
        <v>0</v>
      </c>
      <c r="V203" s="3" t="s">
        <v>258</v>
      </c>
      <c r="W203" s="3" t="str">
        <f t="shared" si="58"/>
        <v/>
      </c>
      <c r="X203" s="3" t="str">
        <f t="shared" si="59"/>
        <v/>
      </c>
      <c r="Y203" s="3" t="str">
        <f t="shared" si="60"/>
        <v/>
      </c>
      <c r="Z203" s="3" t="str">
        <f t="shared" si="61"/>
        <v/>
      </c>
      <c r="AA203" s="3" t="str">
        <f t="shared" si="62"/>
        <v/>
      </c>
      <c r="AB203" s="3" t="str">
        <f t="shared" si="63"/>
        <v/>
      </c>
      <c r="AC203" s="3" t="str">
        <f t="shared" si="64"/>
        <v/>
      </c>
      <c r="AD203" s="3" t="str">
        <f t="shared" si="65"/>
        <v/>
      </c>
      <c r="AE203" s="3" t="str">
        <f t="shared" si="66"/>
        <v/>
      </c>
      <c r="AF203" s="3" t="str">
        <f t="shared" si="67"/>
        <v/>
      </c>
      <c r="AG203" s="3" t="str">
        <f t="shared" si="68"/>
        <v/>
      </c>
      <c r="AH203" s="3" t="s">
        <v>262</v>
      </c>
      <c r="AI203" s="3" t="str">
        <f t="shared" si="69"/>
        <v/>
      </c>
      <c r="AJ203" s="3" t="str">
        <f t="shared" si="70"/>
        <v/>
      </c>
      <c r="AK203" s="4" t="str">
        <f t="shared" si="71"/>
        <v/>
      </c>
    </row>
    <row r="204" spans="1:3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 t="str">
        <f t="shared" si="54"/>
        <v/>
      </c>
      <c r="N204" s="3"/>
      <c r="O204" s="3" t="s">
        <v>258</v>
      </c>
      <c r="P204" s="3" t="str">
        <f t="shared" si="55"/>
        <v/>
      </c>
      <c r="Q204" s="3" t="s">
        <v>259</v>
      </c>
      <c r="R204" s="3" t="s">
        <v>260</v>
      </c>
      <c r="S204" s="3" t="str">
        <f t="shared" si="56"/>
        <v>unknown</v>
      </c>
      <c r="T204" s="3" t="s">
        <v>261</v>
      </c>
      <c r="U204" s="3">
        <f t="shared" si="57"/>
        <v>0</v>
      </c>
      <c r="V204" s="3" t="s">
        <v>258</v>
      </c>
      <c r="W204" s="3" t="str">
        <f t="shared" si="58"/>
        <v/>
      </c>
      <c r="X204" s="3" t="str">
        <f t="shared" si="59"/>
        <v/>
      </c>
      <c r="Y204" s="3" t="str">
        <f t="shared" si="60"/>
        <v/>
      </c>
      <c r="Z204" s="3" t="str">
        <f t="shared" si="61"/>
        <v/>
      </c>
      <c r="AA204" s="3" t="str">
        <f t="shared" si="62"/>
        <v/>
      </c>
      <c r="AB204" s="3" t="str">
        <f t="shared" si="63"/>
        <v/>
      </c>
      <c r="AC204" s="3" t="str">
        <f t="shared" si="64"/>
        <v/>
      </c>
      <c r="AD204" s="3" t="str">
        <f t="shared" si="65"/>
        <v/>
      </c>
      <c r="AE204" s="3" t="str">
        <f t="shared" si="66"/>
        <v/>
      </c>
      <c r="AF204" s="3" t="str">
        <f t="shared" si="67"/>
        <v/>
      </c>
      <c r="AG204" s="3" t="str">
        <f t="shared" si="68"/>
        <v/>
      </c>
      <c r="AH204" s="3" t="s">
        <v>262</v>
      </c>
      <c r="AI204" s="3" t="str">
        <f t="shared" si="69"/>
        <v/>
      </c>
      <c r="AJ204" s="3" t="str">
        <f t="shared" si="70"/>
        <v/>
      </c>
      <c r="AK204" s="4" t="str">
        <f t="shared" si="71"/>
        <v/>
      </c>
    </row>
    <row r="205" spans="1:3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 t="str">
        <f t="shared" si="54"/>
        <v/>
      </c>
      <c r="N205" s="3"/>
      <c r="O205" s="3" t="s">
        <v>258</v>
      </c>
      <c r="P205" s="3" t="str">
        <f t="shared" si="55"/>
        <v/>
      </c>
      <c r="Q205" s="3" t="s">
        <v>259</v>
      </c>
      <c r="R205" s="3" t="s">
        <v>260</v>
      </c>
      <c r="S205" s="3" t="str">
        <f t="shared" si="56"/>
        <v>unknown</v>
      </c>
      <c r="T205" s="3" t="s">
        <v>261</v>
      </c>
      <c r="U205" s="3">
        <f t="shared" si="57"/>
        <v>0</v>
      </c>
      <c r="V205" s="3" t="s">
        <v>258</v>
      </c>
      <c r="W205" s="3" t="str">
        <f t="shared" si="58"/>
        <v/>
      </c>
      <c r="X205" s="3" t="str">
        <f t="shared" si="59"/>
        <v/>
      </c>
      <c r="Y205" s="3" t="str">
        <f t="shared" si="60"/>
        <v/>
      </c>
      <c r="Z205" s="3" t="str">
        <f t="shared" si="61"/>
        <v/>
      </c>
      <c r="AA205" s="3" t="str">
        <f t="shared" si="62"/>
        <v/>
      </c>
      <c r="AB205" s="3" t="str">
        <f t="shared" si="63"/>
        <v/>
      </c>
      <c r="AC205" s="3" t="str">
        <f t="shared" si="64"/>
        <v/>
      </c>
      <c r="AD205" s="3" t="str">
        <f t="shared" si="65"/>
        <v/>
      </c>
      <c r="AE205" s="3" t="str">
        <f t="shared" si="66"/>
        <v/>
      </c>
      <c r="AF205" s="3" t="str">
        <f t="shared" si="67"/>
        <v/>
      </c>
      <c r="AG205" s="3" t="str">
        <f t="shared" si="68"/>
        <v/>
      </c>
      <c r="AH205" s="3" t="s">
        <v>262</v>
      </c>
      <c r="AI205" s="3" t="str">
        <f t="shared" si="69"/>
        <v/>
      </c>
      <c r="AJ205" s="3" t="str">
        <f t="shared" si="70"/>
        <v/>
      </c>
      <c r="AK205" s="4" t="str">
        <f t="shared" si="71"/>
        <v/>
      </c>
    </row>
    <row r="206" spans="1:3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 t="str">
        <f t="shared" si="54"/>
        <v/>
      </c>
      <c r="N206" s="3"/>
      <c r="O206" s="3" t="s">
        <v>258</v>
      </c>
      <c r="P206" s="3" t="str">
        <f t="shared" si="55"/>
        <v/>
      </c>
      <c r="Q206" s="3" t="s">
        <v>259</v>
      </c>
      <c r="R206" s="3" t="s">
        <v>260</v>
      </c>
      <c r="S206" s="3" t="str">
        <f t="shared" si="56"/>
        <v>unknown</v>
      </c>
      <c r="T206" s="3" t="s">
        <v>261</v>
      </c>
      <c r="U206" s="3">
        <f t="shared" si="57"/>
        <v>0</v>
      </c>
      <c r="V206" s="3" t="s">
        <v>258</v>
      </c>
      <c r="W206" s="3" t="str">
        <f t="shared" si="58"/>
        <v/>
      </c>
      <c r="X206" s="3" t="str">
        <f t="shared" si="59"/>
        <v/>
      </c>
      <c r="Y206" s="3" t="str">
        <f t="shared" si="60"/>
        <v/>
      </c>
      <c r="Z206" s="3" t="str">
        <f t="shared" si="61"/>
        <v/>
      </c>
      <c r="AA206" s="3" t="str">
        <f t="shared" si="62"/>
        <v/>
      </c>
      <c r="AB206" s="3" t="str">
        <f t="shared" si="63"/>
        <v/>
      </c>
      <c r="AC206" s="3" t="str">
        <f t="shared" si="64"/>
        <v/>
      </c>
      <c r="AD206" s="3" t="str">
        <f t="shared" si="65"/>
        <v/>
      </c>
      <c r="AE206" s="3" t="str">
        <f t="shared" si="66"/>
        <v/>
      </c>
      <c r="AF206" s="3" t="str">
        <f t="shared" si="67"/>
        <v/>
      </c>
      <c r="AG206" s="3" t="str">
        <f t="shared" si="68"/>
        <v/>
      </c>
      <c r="AH206" s="3" t="s">
        <v>262</v>
      </c>
      <c r="AI206" s="3" t="str">
        <f t="shared" si="69"/>
        <v/>
      </c>
      <c r="AJ206" s="3" t="str">
        <f t="shared" si="70"/>
        <v/>
      </c>
      <c r="AK206" s="4" t="str">
        <f t="shared" si="71"/>
        <v/>
      </c>
    </row>
    <row r="207" spans="1:3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 t="str">
        <f t="shared" si="54"/>
        <v/>
      </c>
      <c r="N207" s="3"/>
      <c r="O207" s="3" t="s">
        <v>258</v>
      </c>
      <c r="P207" s="3" t="str">
        <f t="shared" si="55"/>
        <v/>
      </c>
      <c r="Q207" s="3" t="s">
        <v>259</v>
      </c>
      <c r="R207" s="3" t="s">
        <v>260</v>
      </c>
      <c r="S207" s="3" t="str">
        <f t="shared" si="56"/>
        <v>unknown</v>
      </c>
      <c r="T207" s="3" t="s">
        <v>261</v>
      </c>
      <c r="U207" s="3">
        <f t="shared" si="57"/>
        <v>0</v>
      </c>
      <c r="V207" s="3" t="s">
        <v>258</v>
      </c>
      <c r="W207" s="3" t="str">
        <f t="shared" si="58"/>
        <v/>
      </c>
      <c r="X207" s="3" t="str">
        <f t="shared" si="59"/>
        <v/>
      </c>
      <c r="Y207" s="3" t="str">
        <f t="shared" si="60"/>
        <v/>
      </c>
      <c r="Z207" s="3" t="str">
        <f t="shared" si="61"/>
        <v/>
      </c>
      <c r="AA207" s="3" t="str">
        <f t="shared" si="62"/>
        <v/>
      </c>
      <c r="AB207" s="3" t="str">
        <f t="shared" si="63"/>
        <v/>
      </c>
      <c r="AC207" s="3" t="str">
        <f t="shared" si="64"/>
        <v/>
      </c>
      <c r="AD207" s="3" t="str">
        <f t="shared" si="65"/>
        <v/>
      </c>
      <c r="AE207" s="3" t="str">
        <f t="shared" si="66"/>
        <v/>
      </c>
      <c r="AF207" s="3" t="str">
        <f t="shared" si="67"/>
        <v/>
      </c>
      <c r="AG207" s="3" t="str">
        <f t="shared" si="68"/>
        <v/>
      </c>
      <c r="AH207" s="3" t="s">
        <v>262</v>
      </c>
      <c r="AI207" s="3" t="str">
        <f t="shared" si="69"/>
        <v/>
      </c>
      <c r="AJ207" s="3" t="str">
        <f t="shared" si="70"/>
        <v/>
      </c>
      <c r="AK207" s="4" t="str">
        <f t="shared" si="71"/>
        <v/>
      </c>
    </row>
    <row r="208" spans="1:3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 t="str">
        <f t="shared" si="54"/>
        <v/>
      </c>
      <c r="N208" s="3"/>
      <c r="O208" s="3" t="s">
        <v>258</v>
      </c>
      <c r="P208" s="3" t="str">
        <f t="shared" si="55"/>
        <v/>
      </c>
      <c r="Q208" s="3" t="s">
        <v>259</v>
      </c>
      <c r="R208" s="3" t="s">
        <v>260</v>
      </c>
      <c r="S208" s="3" t="str">
        <f t="shared" si="56"/>
        <v>unknown</v>
      </c>
      <c r="T208" s="3" t="s">
        <v>261</v>
      </c>
      <c r="U208" s="3">
        <f t="shared" si="57"/>
        <v>0</v>
      </c>
      <c r="V208" s="3" t="s">
        <v>258</v>
      </c>
      <c r="W208" s="3" t="str">
        <f t="shared" si="58"/>
        <v/>
      </c>
      <c r="X208" s="3" t="str">
        <f t="shared" si="59"/>
        <v/>
      </c>
      <c r="Y208" s="3" t="str">
        <f t="shared" si="60"/>
        <v/>
      </c>
      <c r="Z208" s="3" t="str">
        <f t="shared" si="61"/>
        <v/>
      </c>
      <c r="AA208" s="3" t="str">
        <f t="shared" si="62"/>
        <v/>
      </c>
      <c r="AB208" s="3" t="str">
        <f t="shared" si="63"/>
        <v/>
      </c>
      <c r="AC208" s="3" t="str">
        <f t="shared" si="64"/>
        <v/>
      </c>
      <c r="AD208" s="3" t="str">
        <f t="shared" si="65"/>
        <v/>
      </c>
      <c r="AE208" s="3" t="str">
        <f t="shared" si="66"/>
        <v/>
      </c>
      <c r="AF208" s="3" t="str">
        <f t="shared" si="67"/>
        <v/>
      </c>
      <c r="AG208" s="3" t="str">
        <f t="shared" si="68"/>
        <v/>
      </c>
      <c r="AH208" s="3" t="s">
        <v>262</v>
      </c>
      <c r="AI208" s="3" t="str">
        <f t="shared" si="69"/>
        <v/>
      </c>
      <c r="AJ208" s="3" t="str">
        <f t="shared" si="70"/>
        <v/>
      </c>
      <c r="AK208" s="4" t="str">
        <f t="shared" si="71"/>
        <v/>
      </c>
    </row>
    <row r="209" spans="1:3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 t="str">
        <f t="shared" si="54"/>
        <v/>
      </c>
      <c r="N209" s="3"/>
      <c r="O209" s="3" t="s">
        <v>258</v>
      </c>
      <c r="P209" s="3" t="str">
        <f t="shared" si="55"/>
        <v/>
      </c>
      <c r="Q209" s="3" t="s">
        <v>259</v>
      </c>
      <c r="R209" s="3" t="s">
        <v>260</v>
      </c>
      <c r="S209" s="3" t="str">
        <f t="shared" si="56"/>
        <v>unknown</v>
      </c>
      <c r="T209" s="3" t="s">
        <v>261</v>
      </c>
      <c r="U209" s="3">
        <f t="shared" si="57"/>
        <v>0</v>
      </c>
      <c r="V209" s="3" t="s">
        <v>258</v>
      </c>
      <c r="W209" s="3" t="str">
        <f t="shared" si="58"/>
        <v/>
      </c>
      <c r="X209" s="3" t="str">
        <f t="shared" si="59"/>
        <v/>
      </c>
      <c r="Y209" s="3" t="str">
        <f t="shared" si="60"/>
        <v/>
      </c>
      <c r="Z209" s="3" t="str">
        <f t="shared" si="61"/>
        <v/>
      </c>
      <c r="AA209" s="3" t="str">
        <f t="shared" si="62"/>
        <v/>
      </c>
      <c r="AB209" s="3" t="str">
        <f t="shared" si="63"/>
        <v/>
      </c>
      <c r="AC209" s="3" t="str">
        <f t="shared" si="64"/>
        <v/>
      </c>
      <c r="AD209" s="3" t="str">
        <f t="shared" si="65"/>
        <v/>
      </c>
      <c r="AE209" s="3" t="str">
        <f t="shared" si="66"/>
        <v/>
      </c>
      <c r="AF209" s="3" t="str">
        <f t="shared" si="67"/>
        <v/>
      </c>
      <c r="AG209" s="3" t="str">
        <f t="shared" si="68"/>
        <v/>
      </c>
      <c r="AH209" s="3" t="s">
        <v>262</v>
      </c>
      <c r="AI209" s="3" t="str">
        <f t="shared" si="69"/>
        <v/>
      </c>
      <c r="AJ209" s="3" t="str">
        <f t="shared" si="70"/>
        <v/>
      </c>
      <c r="AK209" s="4" t="str">
        <f t="shared" si="71"/>
        <v/>
      </c>
    </row>
    <row r="210" spans="1:3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 t="str">
        <f t="shared" si="54"/>
        <v/>
      </c>
      <c r="N210" s="3"/>
      <c r="O210" s="3" t="s">
        <v>258</v>
      </c>
      <c r="P210" s="3" t="str">
        <f t="shared" si="55"/>
        <v/>
      </c>
      <c r="Q210" s="3" t="s">
        <v>259</v>
      </c>
      <c r="R210" s="3" t="s">
        <v>260</v>
      </c>
      <c r="S210" s="3" t="str">
        <f t="shared" si="56"/>
        <v>unknown</v>
      </c>
      <c r="T210" s="3" t="s">
        <v>261</v>
      </c>
      <c r="U210" s="3">
        <f t="shared" si="57"/>
        <v>0</v>
      </c>
      <c r="V210" s="3" t="s">
        <v>258</v>
      </c>
      <c r="W210" s="3" t="str">
        <f t="shared" si="58"/>
        <v/>
      </c>
      <c r="X210" s="3" t="str">
        <f t="shared" si="59"/>
        <v/>
      </c>
      <c r="Y210" s="3" t="str">
        <f t="shared" si="60"/>
        <v/>
      </c>
      <c r="Z210" s="3" t="str">
        <f t="shared" si="61"/>
        <v/>
      </c>
      <c r="AA210" s="3" t="str">
        <f t="shared" si="62"/>
        <v/>
      </c>
      <c r="AB210" s="3" t="str">
        <f t="shared" si="63"/>
        <v/>
      </c>
      <c r="AC210" s="3" t="str">
        <f t="shared" si="64"/>
        <v/>
      </c>
      <c r="AD210" s="3" t="str">
        <f t="shared" si="65"/>
        <v/>
      </c>
      <c r="AE210" s="3" t="str">
        <f t="shared" si="66"/>
        <v/>
      </c>
      <c r="AF210" s="3" t="str">
        <f t="shared" si="67"/>
        <v/>
      </c>
      <c r="AG210" s="3" t="str">
        <f t="shared" si="68"/>
        <v/>
      </c>
      <c r="AH210" s="3" t="s">
        <v>262</v>
      </c>
      <c r="AI210" s="3" t="str">
        <f t="shared" si="69"/>
        <v/>
      </c>
      <c r="AJ210" s="3" t="str">
        <f t="shared" si="70"/>
        <v/>
      </c>
      <c r="AK210" s="4" t="str">
        <f t="shared" si="71"/>
        <v/>
      </c>
    </row>
    <row r="211" spans="1:3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 t="str">
        <f t="shared" si="54"/>
        <v/>
      </c>
      <c r="N211" s="3"/>
      <c r="O211" s="3" t="s">
        <v>258</v>
      </c>
      <c r="P211" s="3" t="str">
        <f t="shared" si="55"/>
        <v/>
      </c>
      <c r="Q211" s="3" t="s">
        <v>259</v>
      </c>
      <c r="R211" s="3" t="s">
        <v>260</v>
      </c>
      <c r="S211" s="3" t="str">
        <f t="shared" si="56"/>
        <v>unknown</v>
      </c>
      <c r="T211" s="3" t="s">
        <v>261</v>
      </c>
      <c r="U211" s="3">
        <f t="shared" si="57"/>
        <v>0</v>
      </c>
      <c r="V211" s="3" t="s">
        <v>258</v>
      </c>
      <c r="W211" s="3" t="str">
        <f t="shared" si="58"/>
        <v/>
      </c>
      <c r="X211" s="3" t="str">
        <f t="shared" si="59"/>
        <v/>
      </c>
      <c r="Y211" s="3" t="str">
        <f t="shared" si="60"/>
        <v/>
      </c>
      <c r="Z211" s="3" t="str">
        <f t="shared" si="61"/>
        <v/>
      </c>
      <c r="AA211" s="3" t="str">
        <f t="shared" si="62"/>
        <v/>
      </c>
      <c r="AB211" s="3" t="str">
        <f t="shared" si="63"/>
        <v/>
      </c>
      <c r="AC211" s="3" t="str">
        <f t="shared" si="64"/>
        <v/>
      </c>
      <c r="AD211" s="3" t="str">
        <f t="shared" si="65"/>
        <v/>
      </c>
      <c r="AE211" s="3" t="str">
        <f t="shared" si="66"/>
        <v/>
      </c>
      <c r="AF211" s="3" t="str">
        <f t="shared" si="67"/>
        <v/>
      </c>
      <c r="AG211" s="3" t="str">
        <f t="shared" si="68"/>
        <v/>
      </c>
      <c r="AH211" s="3" t="s">
        <v>262</v>
      </c>
      <c r="AI211" s="3" t="str">
        <f t="shared" si="69"/>
        <v/>
      </c>
      <c r="AJ211" s="3" t="str">
        <f t="shared" si="70"/>
        <v/>
      </c>
      <c r="AK211" s="4" t="str">
        <f t="shared" si="71"/>
        <v/>
      </c>
    </row>
    <row r="212" spans="1:3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 t="str">
        <f t="shared" si="54"/>
        <v/>
      </c>
      <c r="N212" s="3"/>
      <c r="O212" s="3" t="s">
        <v>258</v>
      </c>
      <c r="P212" s="3" t="str">
        <f t="shared" si="55"/>
        <v/>
      </c>
      <c r="Q212" s="3" t="s">
        <v>259</v>
      </c>
      <c r="R212" s="3" t="s">
        <v>260</v>
      </c>
      <c r="S212" s="3" t="str">
        <f t="shared" si="56"/>
        <v>unknown</v>
      </c>
      <c r="T212" s="3" t="s">
        <v>261</v>
      </c>
      <c r="U212" s="3">
        <f t="shared" si="57"/>
        <v>0</v>
      </c>
      <c r="V212" s="3" t="s">
        <v>258</v>
      </c>
      <c r="W212" s="3" t="str">
        <f t="shared" si="58"/>
        <v/>
      </c>
      <c r="X212" s="3" t="str">
        <f t="shared" si="59"/>
        <v/>
      </c>
      <c r="Y212" s="3" t="str">
        <f t="shared" si="60"/>
        <v/>
      </c>
      <c r="Z212" s="3" t="str">
        <f t="shared" si="61"/>
        <v/>
      </c>
      <c r="AA212" s="3" t="str">
        <f t="shared" si="62"/>
        <v/>
      </c>
      <c r="AB212" s="3" t="str">
        <f t="shared" si="63"/>
        <v/>
      </c>
      <c r="AC212" s="3" t="str">
        <f t="shared" si="64"/>
        <v/>
      </c>
      <c r="AD212" s="3" t="str">
        <f t="shared" si="65"/>
        <v/>
      </c>
      <c r="AE212" s="3" t="str">
        <f t="shared" si="66"/>
        <v/>
      </c>
      <c r="AF212" s="3" t="str">
        <f t="shared" si="67"/>
        <v/>
      </c>
      <c r="AG212" s="3" t="str">
        <f t="shared" si="68"/>
        <v/>
      </c>
      <c r="AH212" s="3" t="s">
        <v>262</v>
      </c>
      <c r="AI212" s="3" t="str">
        <f t="shared" si="69"/>
        <v/>
      </c>
      <c r="AJ212" s="3" t="str">
        <f t="shared" si="70"/>
        <v/>
      </c>
      <c r="AK212" s="4" t="str">
        <f t="shared" si="71"/>
        <v/>
      </c>
    </row>
    <row r="213" spans="1:3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 t="str">
        <f t="shared" si="54"/>
        <v/>
      </c>
      <c r="N213" s="3"/>
      <c r="O213" s="3" t="s">
        <v>258</v>
      </c>
      <c r="P213" s="3" t="str">
        <f t="shared" si="55"/>
        <v/>
      </c>
      <c r="Q213" s="3" t="s">
        <v>259</v>
      </c>
      <c r="R213" s="3" t="s">
        <v>260</v>
      </c>
      <c r="S213" s="3" t="str">
        <f t="shared" si="56"/>
        <v>unknown</v>
      </c>
      <c r="T213" s="3" t="s">
        <v>261</v>
      </c>
      <c r="U213" s="3">
        <f t="shared" si="57"/>
        <v>0</v>
      </c>
      <c r="V213" s="3" t="s">
        <v>258</v>
      </c>
      <c r="W213" s="3" t="str">
        <f t="shared" si="58"/>
        <v/>
      </c>
      <c r="X213" s="3" t="str">
        <f t="shared" si="59"/>
        <v/>
      </c>
      <c r="Y213" s="3" t="str">
        <f t="shared" si="60"/>
        <v/>
      </c>
      <c r="Z213" s="3" t="str">
        <f t="shared" si="61"/>
        <v/>
      </c>
      <c r="AA213" s="3" t="str">
        <f t="shared" si="62"/>
        <v/>
      </c>
      <c r="AB213" s="3" t="str">
        <f t="shared" si="63"/>
        <v/>
      </c>
      <c r="AC213" s="3" t="str">
        <f t="shared" si="64"/>
        <v/>
      </c>
      <c r="AD213" s="3" t="str">
        <f t="shared" si="65"/>
        <v/>
      </c>
      <c r="AE213" s="3" t="str">
        <f t="shared" si="66"/>
        <v/>
      </c>
      <c r="AF213" s="3" t="str">
        <f t="shared" si="67"/>
        <v/>
      </c>
      <c r="AG213" s="3" t="str">
        <f t="shared" si="68"/>
        <v/>
      </c>
      <c r="AH213" s="3" t="s">
        <v>262</v>
      </c>
      <c r="AI213" s="3" t="str">
        <f t="shared" si="69"/>
        <v/>
      </c>
      <c r="AJ213" s="3" t="str">
        <f t="shared" si="70"/>
        <v/>
      </c>
      <c r="AK213" s="4" t="str">
        <f t="shared" si="71"/>
        <v/>
      </c>
    </row>
    <row r="214" spans="1:3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 t="str">
        <f t="shared" si="54"/>
        <v/>
      </c>
      <c r="N214" s="3"/>
      <c r="O214" s="3" t="s">
        <v>258</v>
      </c>
      <c r="P214" s="3" t="str">
        <f t="shared" si="55"/>
        <v/>
      </c>
      <c r="Q214" s="3" t="s">
        <v>259</v>
      </c>
      <c r="R214" s="3" t="s">
        <v>260</v>
      </c>
      <c r="S214" s="3" t="str">
        <f t="shared" si="56"/>
        <v>unknown</v>
      </c>
      <c r="T214" s="3" t="s">
        <v>261</v>
      </c>
      <c r="U214" s="3">
        <f t="shared" si="57"/>
        <v>0</v>
      </c>
      <c r="V214" s="3" t="s">
        <v>258</v>
      </c>
      <c r="W214" s="3" t="str">
        <f t="shared" si="58"/>
        <v/>
      </c>
      <c r="X214" s="3" t="str">
        <f t="shared" si="59"/>
        <v/>
      </c>
      <c r="Y214" s="3" t="str">
        <f t="shared" si="60"/>
        <v/>
      </c>
      <c r="Z214" s="3" t="str">
        <f t="shared" si="61"/>
        <v/>
      </c>
      <c r="AA214" s="3" t="str">
        <f t="shared" si="62"/>
        <v/>
      </c>
      <c r="AB214" s="3" t="str">
        <f t="shared" si="63"/>
        <v/>
      </c>
      <c r="AC214" s="3" t="str">
        <f t="shared" si="64"/>
        <v/>
      </c>
      <c r="AD214" s="3" t="str">
        <f t="shared" si="65"/>
        <v/>
      </c>
      <c r="AE214" s="3" t="str">
        <f t="shared" si="66"/>
        <v/>
      </c>
      <c r="AF214" s="3" t="str">
        <f t="shared" si="67"/>
        <v/>
      </c>
      <c r="AG214" s="3" t="str">
        <f t="shared" si="68"/>
        <v/>
      </c>
      <c r="AH214" s="3" t="s">
        <v>262</v>
      </c>
      <c r="AI214" s="3" t="str">
        <f t="shared" si="69"/>
        <v/>
      </c>
      <c r="AJ214" s="3" t="str">
        <f t="shared" si="70"/>
        <v/>
      </c>
      <c r="AK214" s="4" t="str">
        <f t="shared" si="71"/>
        <v/>
      </c>
    </row>
    <row r="215" spans="1:3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 t="str">
        <f t="shared" si="54"/>
        <v/>
      </c>
      <c r="N215" s="3"/>
      <c r="O215" s="3" t="s">
        <v>258</v>
      </c>
      <c r="P215" s="3" t="str">
        <f t="shared" si="55"/>
        <v/>
      </c>
      <c r="Q215" s="3" t="s">
        <v>259</v>
      </c>
      <c r="R215" s="3" t="s">
        <v>260</v>
      </c>
      <c r="S215" s="3" t="str">
        <f t="shared" si="56"/>
        <v>unknown</v>
      </c>
      <c r="T215" s="3" t="s">
        <v>261</v>
      </c>
      <c r="U215" s="3">
        <f t="shared" si="57"/>
        <v>0</v>
      </c>
      <c r="V215" s="3" t="s">
        <v>258</v>
      </c>
      <c r="W215" s="3" t="str">
        <f t="shared" si="58"/>
        <v/>
      </c>
      <c r="X215" s="3" t="str">
        <f t="shared" si="59"/>
        <v/>
      </c>
      <c r="Y215" s="3" t="str">
        <f t="shared" si="60"/>
        <v/>
      </c>
      <c r="Z215" s="3" t="str">
        <f t="shared" si="61"/>
        <v/>
      </c>
      <c r="AA215" s="3" t="str">
        <f t="shared" si="62"/>
        <v/>
      </c>
      <c r="AB215" s="3" t="str">
        <f t="shared" si="63"/>
        <v/>
      </c>
      <c r="AC215" s="3" t="str">
        <f t="shared" si="64"/>
        <v/>
      </c>
      <c r="AD215" s="3" t="str">
        <f t="shared" si="65"/>
        <v/>
      </c>
      <c r="AE215" s="3" t="str">
        <f t="shared" si="66"/>
        <v/>
      </c>
      <c r="AF215" s="3" t="str">
        <f t="shared" si="67"/>
        <v/>
      </c>
      <c r="AG215" s="3" t="str">
        <f t="shared" si="68"/>
        <v/>
      </c>
      <c r="AH215" s="3" t="s">
        <v>262</v>
      </c>
      <c r="AI215" s="3" t="str">
        <f t="shared" si="69"/>
        <v/>
      </c>
      <c r="AJ215" s="3" t="str">
        <f t="shared" si="70"/>
        <v/>
      </c>
      <c r="AK215" s="4" t="str">
        <f t="shared" si="71"/>
        <v/>
      </c>
    </row>
    <row r="216" spans="1:3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 t="str">
        <f t="shared" si="54"/>
        <v/>
      </c>
      <c r="N216" s="3"/>
      <c r="O216" s="3" t="s">
        <v>258</v>
      </c>
      <c r="P216" s="3" t="str">
        <f t="shared" si="55"/>
        <v/>
      </c>
      <c r="Q216" s="3" t="s">
        <v>259</v>
      </c>
      <c r="R216" s="3" t="s">
        <v>260</v>
      </c>
      <c r="S216" s="3" t="str">
        <f t="shared" si="56"/>
        <v>unknown</v>
      </c>
      <c r="T216" s="3" t="s">
        <v>261</v>
      </c>
      <c r="U216" s="3">
        <f t="shared" si="57"/>
        <v>0</v>
      </c>
      <c r="V216" s="3" t="s">
        <v>258</v>
      </c>
      <c r="W216" s="3" t="str">
        <f t="shared" si="58"/>
        <v/>
      </c>
      <c r="X216" s="3" t="str">
        <f t="shared" si="59"/>
        <v/>
      </c>
      <c r="Y216" s="3" t="str">
        <f t="shared" si="60"/>
        <v/>
      </c>
      <c r="Z216" s="3" t="str">
        <f t="shared" si="61"/>
        <v/>
      </c>
      <c r="AA216" s="3" t="str">
        <f t="shared" si="62"/>
        <v/>
      </c>
      <c r="AB216" s="3" t="str">
        <f t="shared" si="63"/>
        <v/>
      </c>
      <c r="AC216" s="3" t="str">
        <f t="shared" si="64"/>
        <v/>
      </c>
      <c r="AD216" s="3" t="str">
        <f t="shared" si="65"/>
        <v/>
      </c>
      <c r="AE216" s="3" t="str">
        <f t="shared" si="66"/>
        <v/>
      </c>
      <c r="AF216" s="3" t="str">
        <f t="shared" si="67"/>
        <v/>
      </c>
      <c r="AG216" s="3" t="str">
        <f t="shared" si="68"/>
        <v/>
      </c>
      <c r="AH216" s="3" t="s">
        <v>262</v>
      </c>
      <c r="AI216" s="3" t="str">
        <f t="shared" si="69"/>
        <v/>
      </c>
      <c r="AJ216" s="3" t="str">
        <f t="shared" si="70"/>
        <v/>
      </c>
      <c r="AK216" s="4" t="str">
        <f t="shared" si="71"/>
        <v/>
      </c>
    </row>
    <row r="217" spans="1:3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 t="str">
        <f t="shared" si="54"/>
        <v/>
      </c>
      <c r="N217" s="3"/>
      <c r="O217" s="3" t="s">
        <v>258</v>
      </c>
      <c r="P217" s="3" t="str">
        <f t="shared" si="55"/>
        <v/>
      </c>
      <c r="Q217" s="3" t="s">
        <v>259</v>
      </c>
      <c r="R217" s="3" t="s">
        <v>260</v>
      </c>
      <c r="S217" s="3" t="str">
        <f t="shared" si="56"/>
        <v>unknown</v>
      </c>
      <c r="T217" s="3" t="s">
        <v>261</v>
      </c>
      <c r="U217" s="3">
        <f t="shared" si="57"/>
        <v>0</v>
      </c>
      <c r="V217" s="3" t="s">
        <v>258</v>
      </c>
      <c r="W217" s="3" t="str">
        <f t="shared" si="58"/>
        <v/>
      </c>
      <c r="X217" s="3" t="str">
        <f t="shared" si="59"/>
        <v/>
      </c>
      <c r="Y217" s="3" t="str">
        <f t="shared" si="60"/>
        <v/>
      </c>
      <c r="Z217" s="3" t="str">
        <f t="shared" si="61"/>
        <v/>
      </c>
      <c r="AA217" s="3" t="str">
        <f t="shared" si="62"/>
        <v/>
      </c>
      <c r="AB217" s="3" t="str">
        <f t="shared" si="63"/>
        <v/>
      </c>
      <c r="AC217" s="3" t="str">
        <f t="shared" si="64"/>
        <v/>
      </c>
      <c r="AD217" s="3" t="str">
        <f t="shared" si="65"/>
        <v/>
      </c>
      <c r="AE217" s="3" t="str">
        <f t="shared" si="66"/>
        <v/>
      </c>
      <c r="AF217" s="3" t="str">
        <f t="shared" si="67"/>
        <v/>
      </c>
      <c r="AG217" s="3" t="str">
        <f t="shared" si="68"/>
        <v/>
      </c>
      <c r="AH217" s="3" t="s">
        <v>262</v>
      </c>
      <c r="AI217" s="3" t="str">
        <f t="shared" si="69"/>
        <v/>
      </c>
      <c r="AJ217" s="3" t="str">
        <f t="shared" si="70"/>
        <v/>
      </c>
      <c r="AK217" s="4" t="str">
        <f t="shared" si="71"/>
        <v/>
      </c>
    </row>
    <row r="218" spans="1:3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 t="str">
        <f t="shared" si="54"/>
        <v/>
      </c>
      <c r="N218" s="3"/>
      <c r="O218" s="3" t="s">
        <v>258</v>
      </c>
      <c r="P218" s="3" t="str">
        <f t="shared" si="55"/>
        <v/>
      </c>
      <c r="Q218" s="3" t="s">
        <v>259</v>
      </c>
      <c r="R218" s="3" t="s">
        <v>260</v>
      </c>
      <c r="S218" s="3" t="str">
        <f t="shared" si="56"/>
        <v>unknown</v>
      </c>
      <c r="T218" s="3" t="s">
        <v>261</v>
      </c>
      <c r="U218" s="3">
        <f t="shared" si="57"/>
        <v>0</v>
      </c>
      <c r="V218" s="3" t="s">
        <v>258</v>
      </c>
      <c r="W218" s="3" t="str">
        <f t="shared" si="58"/>
        <v/>
      </c>
      <c r="X218" s="3" t="str">
        <f t="shared" si="59"/>
        <v/>
      </c>
      <c r="Y218" s="3" t="str">
        <f t="shared" si="60"/>
        <v/>
      </c>
      <c r="Z218" s="3" t="str">
        <f t="shared" si="61"/>
        <v/>
      </c>
      <c r="AA218" s="3" t="str">
        <f t="shared" si="62"/>
        <v/>
      </c>
      <c r="AB218" s="3" t="str">
        <f t="shared" si="63"/>
        <v/>
      </c>
      <c r="AC218" s="3" t="str">
        <f t="shared" si="64"/>
        <v/>
      </c>
      <c r="AD218" s="3" t="str">
        <f t="shared" si="65"/>
        <v/>
      </c>
      <c r="AE218" s="3" t="str">
        <f t="shared" si="66"/>
        <v/>
      </c>
      <c r="AF218" s="3" t="str">
        <f t="shared" si="67"/>
        <v/>
      </c>
      <c r="AG218" s="3" t="str">
        <f t="shared" si="68"/>
        <v/>
      </c>
      <c r="AH218" s="3" t="s">
        <v>262</v>
      </c>
      <c r="AI218" s="3" t="str">
        <f t="shared" si="69"/>
        <v/>
      </c>
      <c r="AJ218" s="3" t="str">
        <f t="shared" si="70"/>
        <v/>
      </c>
      <c r="AK218" s="4" t="str">
        <f t="shared" si="71"/>
        <v/>
      </c>
    </row>
    <row r="219" spans="1:3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 t="str">
        <f t="shared" si="54"/>
        <v/>
      </c>
      <c r="N219" s="3"/>
      <c r="O219" s="3" t="s">
        <v>258</v>
      </c>
      <c r="P219" s="3" t="str">
        <f t="shared" si="55"/>
        <v/>
      </c>
      <c r="Q219" s="3" t="s">
        <v>259</v>
      </c>
      <c r="R219" s="3" t="s">
        <v>260</v>
      </c>
      <c r="S219" s="3" t="str">
        <f t="shared" si="56"/>
        <v>unknown</v>
      </c>
      <c r="T219" s="3" t="s">
        <v>261</v>
      </c>
      <c r="U219" s="3">
        <f t="shared" si="57"/>
        <v>0</v>
      </c>
      <c r="V219" s="3" t="s">
        <v>258</v>
      </c>
      <c r="W219" s="3" t="str">
        <f t="shared" si="58"/>
        <v/>
      </c>
      <c r="X219" s="3" t="str">
        <f t="shared" si="59"/>
        <v/>
      </c>
      <c r="Y219" s="3" t="str">
        <f t="shared" si="60"/>
        <v/>
      </c>
      <c r="Z219" s="3" t="str">
        <f t="shared" si="61"/>
        <v/>
      </c>
      <c r="AA219" s="3" t="str">
        <f t="shared" si="62"/>
        <v/>
      </c>
      <c r="AB219" s="3" t="str">
        <f t="shared" si="63"/>
        <v/>
      </c>
      <c r="AC219" s="3" t="str">
        <f t="shared" si="64"/>
        <v/>
      </c>
      <c r="AD219" s="3" t="str">
        <f t="shared" si="65"/>
        <v/>
      </c>
      <c r="AE219" s="3" t="str">
        <f t="shared" si="66"/>
        <v/>
      </c>
      <c r="AF219" s="3" t="str">
        <f t="shared" si="67"/>
        <v/>
      </c>
      <c r="AG219" s="3" t="str">
        <f t="shared" si="68"/>
        <v/>
      </c>
      <c r="AH219" s="3" t="s">
        <v>262</v>
      </c>
      <c r="AI219" s="3" t="str">
        <f t="shared" si="69"/>
        <v/>
      </c>
      <c r="AJ219" s="3" t="str">
        <f t="shared" si="70"/>
        <v/>
      </c>
      <c r="AK219" s="4" t="str">
        <f t="shared" si="71"/>
        <v/>
      </c>
    </row>
    <row r="220" spans="1:37" x14ac:dyDescent="0.25">
      <c r="M220" s="3" t="str">
        <f t="shared" si="54"/>
        <v/>
      </c>
      <c r="N220" s="3"/>
      <c r="O220" s="3" t="s">
        <v>258</v>
      </c>
      <c r="P220" s="3" t="str">
        <f t="shared" si="55"/>
        <v/>
      </c>
      <c r="Q220" s="3" t="s">
        <v>259</v>
      </c>
      <c r="R220" s="3" t="s">
        <v>260</v>
      </c>
      <c r="S220" s="3" t="str">
        <f t="shared" si="56"/>
        <v>unknown</v>
      </c>
      <c r="T220" s="3" t="s">
        <v>261</v>
      </c>
      <c r="U220" s="3">
        <f t="shared" si="57"/>
        <v>0</v>
      </c>
      <c r="V220" s="3" t="s">
        <v>258</v>
      </c>
      <c r="W220" s="3" t="str">
        <f t="shared" si="58"/>
        <v/>
      </c>
      <c r="X220" s="3" t="str">
        <f t="shared" si="59"/>
        <v/>
      </c>
      <c r="Y220" s="3" t="str">
        <f t="shared" si="60"/>
        <v/>
      </c>
      <c r="Z220" s="3" t="str">
        <f t="shared" si="61"/>
        <v/>
      </c>
      <c r="AA220" s="3" t="str">
        <f t="shared" si="62"/>
        <v/>
      </c>
      <c r="AB220" s="3" t="str">
        <f t="shared" si="63"/>
        <v/>
      </c>
      <c r="AC220" s="3" t="str">
        <f t="shared" si="64"/>
        <v/>
      </c>
      <c r="AD220" s="3" t="str">
        <f t="shared" si="65"/>
        <v/>
      </c>
      <c r="AE220" s="3" t="str">
        <f t="shared" si="66"/>
        <v/>
      </c>
      <c r="AF220" s="3" t="str">
        <f t="shared" si="67"/>
        <v/>
      </c>
      <c r="AG220" s="3" t="str">
        <f t="shared" si="68"/>
        <v/>
      </c>
      <c r="AH220" s="3" t="s">
        <v>262</v>
      </c>
      <c r="AI220" s="3" t="str">
        <f t="shared" si="69"/>
        <v/>
      </c>
      <c r="AJ220" s="3" t="str">
        <f t="shared" si="70"/>
        <v/>
      </c>
      <c r="AK220" s="4" t="str">
        <f t="shared" si="71"/>
        <v/>
      </c>
    </row>
    <row r="221" spans="1:37" x14ac:dyDescent="0.25">
      <c r="M221" s="3" t="str">
        <f t="shared" ref="M221:M257" si="72">IF(A221="x", _xlfn.CONCAT("""", B221, ""","), "")</f>
        <v/>
      </c>
      <c r="N221" s="3"/>
      <c r="O221" s="3" t="s">
        <v>258</v>
      </c>
      <c r="P221" s="3" t="str">
        <f t="shared" ref="P221:P257" si="73">IF(A221="x", B221, "")</f>
        <v/>
      </c>
      <c r="Q221" s="3" t="s">
        <v>259</v>
      </c>
      <c r="R221" s="3" t="s">
        <v>260</v>
      </c>
      <c r="S221" s="3" t="str">
        <f t="shared" ref="S221:S257" si="74">IF(D221="", "unknown", D221)</f>
        <v>unknown</v>
      </c>
      <c r="T221" s="3" t="s">
        <v>261</v>
      </c>
      <c r="U221" s="3">
        <f t="shared" ref="U221:U257" si="75">E221</f>
        <v>0</v>
      </c>
      <c r="V221" s="3" t="s">
        <v>258</v>
      </c>
      <c r="W221" s="3" t="str">
        <f t="shared" ref="W221:W257" si="76">IF(F221="x", ", mode: ", "")</f>
        <v/>
      </c>
      <c r="X221" s="3" t="str">
        <f t="shared" ref="X221:X257" si="77">IF(F221="x", "true", "")</f>
        <v/>
      </c>
      <c r="Y221" s="3" t="str">
        <f t="shared" ref="Y221:Y257" si="78">IF(G221="x", ",math:", "")</f>
        <v/>
      </c>
      <c r="Z221" s="3" t="str">
        <f t="shared" ref="Z221:Z257" si="79">IF(G221="x", "true", "")</f>
        <v/>
      </c>
      <c r="AA221" s="3" t="str">
        <f t="shared" ref="AA221:AA257" si="80">IF(H221="x", ",flag:", "")</f>
        <v/>
      </c>
      <c r="AB221" s="3" t="str">
        <f t="shared" ref="AB221:AB257" si="81">IF(H221="x", "true", "")</f>
        <v/>
      </c>
      <c r="AC221" s="3" t="str">
        <f t="shared" ref="AC221:AC258" si="82">IF(OR(I221="x", I221="NO"), ",lazy:", "")</f>
        <v/>
      </c>
      <c r="AD221" s="3" t="str">
        <f t="shared" ref="AD221:AD258" si="83">IF(I221="x", "true", IF(I221="NO", "false", ""))</f>
        <v/>
      </c>
      <c r="AE221" s="3" t="str">
        <f t="shared" ref="AE221:AE257" si="84">IF(J221&lt;&gt;"",",pipe: """, "")</f>
        <v/>
      </c>
      <c r="AF221" s="3" t="str">
        <f t="shared" ref="AF221:AF257" si="85">IF(J221&lt;&gt;"", J221, "")</f>
        <v/>
      </c>
      <c r="AG221" s="3" t="str">
        <f t="shared" ref="AG221:AG257" si="86">IF(J221&lt;&gt;"","""", "")</f>
        <v/>
      </c>
      <c r="AH221" s="3" t="s">
        <v>262</v>
      </c>
      <c r="AI221" s="3" t="str">
        <f t="shared" ref="AI221:AI257" si="87">IF(K221&lt;&gt;"", "// ", "")</f>
        <v/>
      </c>
      <c r="AJ221" s="3" t="str">
        <f t="shared" ref="AJ221:AJ257" si="88">IF(K221&lt;&gt;"", K221, "")</f>
        <v/>
      </c>
      <c r="AK221" s="4" t="str">
        <f t="shared" ref="AK221:AK257" si="89">IF(A221&lt;&gt;"x", "", _xlfn.CONCAT(O221:AJ221))</f>
        <v/>
      </c>
    </row>
    <row r="222" spans="1:37" x14ac:dyDescent="0.25">
      <c r="M222" s="3" t="str">
        <f t="shared" si="72"/>
        <v/>
      </c>
      <c r="N222" s="3"/>
      <c r="O222" s="3" t="s">
        <v>258</v>
      </c>
      <c r="P222" s="3" t="str">
        <f t="shared" si="73"/>
        <v/>
      </c>
      <c r="Q222" s="3" t="s">
        <v>259</v>
      </c>
      <c r="R222" s="3" t="s">
        <v>260</v>
      </c>
      <c r="S222" s="3" t="str">
        <f t="shared" si="74"/>
        <v>unknown</v>
      </c>
      <c r="T222" s="3" t="s">
        <v>261</v>
      </c>
      <c r="U222" s="3">
        <f t="shared" si="75"/>
        <v>0</v>
      </c>
      <c r="V222" s="3" t="s">
        <v>258</v>
      </c>
      <c r="W222" s="3" t="str">
        <f t="shared" si="76"/>
        <v/>
      </c>
      <c r="X222" s="3" t="str">
        <f t="shared" si="77"/>
        <v/>
      </c>
      <c r="Y222" s="3" t="str">
        <f t="shared" si="78"/>
        <v/>
      </c>
      <c r="Z222" s="3" t="str">
        <f t="shared" si="79"/>
        <v/>
      </c>
      <c r="AA222" s="3" t="str">
        <f t="shared" si="80"/>
        <v/>
      </c>
      <c r="AB222" s="3" t="str">
        <f t="shared" si="81"/>
        <v/>
      </c>
      <c r="AC222" s="3" t="str">
        <f t="shared" si="82"/>
        <v/>
      </c>
      <c r="AD222" s="3" t="str">
        <f t="shared" si="83"/>
        <v/>
      </c>
      <c r="AE222" s="3" t="str">
        <f t="shared" si="84"/>
        <v/>
      </c>
      <c r="AF222" s="3" t="str">
        <f t="shared" si="85"/>
        <v/>
      </c>
      <c r="AG222" s="3" t="str">
        <f t="shared" si="86"/>
        <v/>
      </c>
      <c r="AH222" s="3" t="s">
        <v>262</v>
      </c>
      <c r="AI222" s="3" t="str">
        <f t="shared" si="87"/>
        <v/>
      </c>
      <c r="AJ222" s="3" t="str">
        <f t="shared" si="88"/>
        <v/>
      </c>
      <c r="AK222" s="4" t="str">
        <f t="shared" si="89"/>
        <v/>
      </c>
    </row>
    <row r="223" spans="1:37" x14ac:dyDescent="0.25">
      <c r="M223" s="3" t="str">
        <f t="shared" si="72"/>
        <v/>
      </c>
      <c r="N223" s="3"/>
      <c r="O223" s="3" t="s">
        <v>258</v>
      </c>
      <c r="P223" s="3" t="str">
        <f t="shared" si="73"/>
        <v/>
      </c>
      <c r="Q223" s="3" t="s">
        <v>259</v>
      </c>
      <c r="R223" s="3" t="s">
        <v>260</v>
      </c>
      <c r="S223" s="3" t="str">
        <f t="shared" si="74"/>
        <v>unknown</v>
      </c>
      <c r="T223" s="3" t="s">
        <v>261</v>
      </c>
      <c r="U223" s="3">
        <f t="shared" si="75"/>
        <v>0</v>
      </c>
      <c r="V223" s="3" t="s">
        <v>258</v>
      </c>
      <c r="W223" s="3" t="str">
        <f t="shared" si="76"/>
        <v/>
      </c>
      <c r="X223" s="3" t="str">
        <f t="shared" si="77"/>
        <v/>
      </c>
      <c r="Y223" s="3" t="str">
        <f t="shared" si="78"/>
        <v/>
      </c>
      <c r="Z223" s="3" t="str">
        <f t="shared" si="79"/>
        <v/>
      </c>
      <c r="AA223" s="3" t="str">
        <f t="shared" si="80"/>
        <v/>
      </c>
      <c r="AB223" s="3" t="str">
        <f t="shared" si="81"/>
        <v/>
      </c>
      <c r="AC223" s="3" t="str">
        <f t="shared" si="82"/>
        <v/>
      </c>
      <c r="AD223" s="3" t="str">
        <f t="shared" si="83"/>
        <v/>
      </c>
      <c r="AE223" s="3" t="str">
        <f t="shared" si="84"/>
        <v/>
      </c>
      <c r="AF223" s="3" t="str">
        <f t="shared" si="85"/>
        <v/>
      </c>
      <c r="AG223" s="3" t="str">
        <f t="shared" si="86"/>
        <v/>
      </c>
      <c r="AH223" s="3" t="s">
        <v>262</v>
      </c>
      <c r="AI223" s="3" t="str">
        <f t="shared" si="87"/>
        <v/>
      </c>
      <c r="AJ223" s="3" t="str">
        <f t="shared" si="88"/>
        <v/>
      </c>
      <c r="AK223" s="4" t="str">
        <f t="shared" si="89"/>
        <v/>
      </c>
    </row>
    <row r="224" spans="1:37" x14ac:dyDescent="0.25">
      <c r="M224" s="3" t="str">
        <f t="shared" si="72"/>
        <v/>
      </c>
      <c r="N224" s="3"/>
      <c r="O224" s="3" t="s">
        <v>258</v>
      </c>
      <c r="P224" s="3" t="str">
        <f t="shared" si="73"/>
        <v/>
      </c>
      <c r="Q224" s="3" t="s">
        <v>259</v>
      </c>
      <c r="R224" s="3" t="s">
        <v>260</v>
      </c>
      <c r="S224" s="3" t="str">
        <f t="shared" si="74"/>
        <v>unknown</v>
      </c>
      <c r="T224" s="3" t="s">
        <v>261</v>
      </c>
      <c r="U224" s="3">
        <f t="shared" si="75"/>
        <v>0</v>
      </c>
      <c r="V224" s="3" t="s">
        <v>258</v>
      </c>
      <c r="W224" s="3" t="str">
        <f t="shared" si="76"/>
        <v/>
      </c>
      <c r="X224" s="3" t="str">
        <f t="shared" si="77"/>
        <v/>
      </c>
      <c r="Y224" s="3" t="str">
        <f t="shared" si="78"/>
        <v/>
      </c>
      <c r="Z224" s="3" t="str">
        <f t="shared" si="79"/>
        <v/>
      </c>
      <c r="AA224" s="3" t="str">
        <f t="shared" si="80"/>
        <v/>
      </c>
      <c r="AB224" s="3" t="str">
        <f t="shared" si="81"/>
        <v/>
      </c>
      <c r="AC224" s="3" t="str">
        <f t="shared" si="82"/>
        <v/>
      </c>
      <c r="AD224" s="3" t="str">
        <f t="shared" si="83"/>
        <v/>
      </c>
      <c r="AE224" s="3" t="str">
        <f t="shared" si="84"/>
        <v/>
      </c>
      <c r="AF224" s="3" t="str">
        <f t="shared" si="85"/>
        <v/>
      </c>
      <c r="AG224" s="3" t="str">
        <f t="shared" si="86"/>
        <v/>
      </c>
      <c r="AH224" s="3" t="s">
        <v>262</v>
      </c>
      <c r="AI224" s="3" t="str">
        <f t="shared" si="87"/>
        <v/>
      </c>
      <c r="AJ224" s="3" t="str">
        <f t="shared" si="88"/>
        <v/>
      </c>
      <c r="AK224" s="4" t="str">
        <f t="shared" si="89"/>
        <v/>
      </c>
    </row>
    <row r="225" spans="13:37" x14ac:dyDescent="0.25">
      <c r="M225" s="3" t="str">
        <f t="shared" si="72"/>
        <v/>
      </c>
      <c r="N225" s="3"/>
      <c r="O225" s="3" t="s">
        <v>258</v>
      </c>
      <c r="P225" s="3" t="str">
        <f t="shared" si="73"/>
        <v/>
      </c>
      <c r="Q225" s="3" t="s">
        <v>259</v>
      </c>
      <c r="R225" s="3" t="s">
        <v>260</v>
      </c>
      <c r="S225" s="3" t="str">
        <f t="shared" si="74"/>
        <v>unknown</v>
      </c>
      <c r="T225" s="3" t="s">
        <v>261</v>
      </c>
      <c r="U225" s="3">
        <f t="shared" si="75"/>
        <v>0</v>
      </c>
      <c r="V225" s="3" t="s">
        <v>258</v>
      </c>
      <c r="W225" s="3" t="str">
        <f t="shared" si="76"/>
        <v/>
      </c>
      <c r="X225" s="3" t="str">
        <f t="shared" si="77"/>
        <v/>
      </c>
      <c r="Y225" s="3" t="str">
        <f t="shared" si="78"/>
        <v/>
      </c>
      <c r="Z225" s="3" t="str">
        <f t="shared" si="79"/>
        <v/>
      </c>
      <c r="AA225" s="3" t="str">
        <f t="shared" si="80"/>
        <v/>
      </c>
      <c r="AB225" s="3" t="str">
        <f t="shared" si="81"/>
        <v/>
      </c>
      <c r="AC225" s="3" t="str">
        <f t="shared" si="82"/>
        <v/>
      </c>
      <c r="AD225" s="3" t="str">
        <f t="shared" si="83"/>
        <v/>
      </c>
      <c r="AE225" s="3" t="str">
        <f t="shared" si="84"/>
        <v/>
      </c>
      <c r="AF225" s="3" t="str">
        <f t="shared" si="85"/>
        <v/>
      </c>
      <c r="AG225" s="3" t="str">
        <f t="shared" si="86"/>
        <v/>
      </c>
      <c r="AH225" s="3" t="s">
        <v>262</v>
      </c>
      <c r="AI225" s="3" t="str">
        <f t="shared" si="87"/>
        <v/>
      </c>
      <c r="AJ225" s="3" t="str">
        <f t="shared" si="88"/>
        <v/>
      </c>
      <c r="AK225" s="4" t="str">
        <f t="shared" si="89"/>
        <v/>
      </c>
    </row>
    <row r="226" spans="13:37" x14ac:dyDescent="0.25">
      <c r="M226" s="3" t="str">
        <f t="shared" si="72"/>
        <v/>
      </c>
      <c r="N226" s="3"/>
      <c r="O226" s="3" t="s">
        <v>258</v>
      </c>
      <c r="P226" s="3" t="str">
        <f t="shared" si="73"/>
        <v/>
      </c>
      <c r="Q226" s="3" t="s">
        <v>259</v>
      </c>
      <c r="R226" s="3" t="s">
        <v>260</v>
      </c>
      <c r="S226" s="3" t="str">
        <f t="shared" si="74"/>
        <v>unknown</v>
      </c>
      <c r="T226" s="3" t="s">
        <v>261</v>
      </c>
      <c r="U226" s="3">
        <f t="shared" si="75"/>
        <v>0</v>
      </c>
      <c r="V226" s="3" t="s">
        <v>258</v>
      </c>
      <c r="W226" s="3" t="str">
        <f t="shared" si="76"/>
        <v/>
      </c>
      <c r="X226" s="3" t="str">
        <f t="shared" si="77"/>
        <v/>
      </c>
      <c r="Y226" s="3" t="str">
        <f t="shared" si="78"/>
        <v/>
      </c>
      <c r="Z226" s="3" t="str">
        <f t="shared" si="79"/>
        <v/>
      </c>
      <c r="AA226" s="3" t="str">
        <f t="shared" si="80"/>
        <v/>
      </c>
      <c r="AB226" s="3" t="str">
        <f t="shared" si="81"/>
        <v/>
      </c>
      <c r="AC226" s="3" t="str">
        <f t="shared" si="82"/>
        <v/>
      </c>
      <c r="AD226" s="3" t="str">
        <f t="shared" si="83"/>
        <v/>
      </c>
      <c r="AE226" s="3" t="str">
        <f t="shared" si="84"/>
        <v/>
      </c>
      <c r="AF226" s="3" t="str">
        <f t="shared" si="85"/>
        <v/>
      </c>
      <c r="AG226" s="3" t="str">
        <f t="shared" si="86"/>
        <v/>
      </c>
      <c r="AH226" s="3" t="s">
        <v>262</v>
      </c>
      <c r="AI226" s="3" t="str">
        <f t="shared" si="87"/>
        <v/>
      </c>
      <c r="AJ226" s="3" t="str">
        <f t="shared" si="88"/>
        <v/>
      </c>
      <c r="AK226" s="4" t="str">
        <f t="shared" si="89"/>
        <v/>
      </c>
    </row>
    <row r="227" spans="13:37" x14ac:dyDescent="0.25">
      <c r="M227" s="3" t="str">
        <f t="shared" si="72"/>
        <v/>
      </c>
      <c r="N227" s="3"/>
      <c r="O227" s="3" t="s">
        <v>258</v>
      </c>
      <c r="P227" s="3" t="str">
        <f t="shared" si="73"/>
        <v/>
      </c>
      <c r="Q227" s="3" t="s">
        <v>259</v>
      </c>
      <c r="R227" s="3" t="s">
        <v>260</v>
      </c>
      <c r="S227" s="3" t="str">
        <f t="shared" si="74"/>
        <v>unknown</v>
      </c>
      <c r="T227" s="3" t="s">
        <v>261</v>
      </c>
      <c r="U227" s="3">
        <f t="shared" si="75"/>
        <v>0</v>
      </c>
      <c r="V227" s="3" t="s">
        <v>258</v>
      </c>
      <c r="W227" s="3" t="str">
        <f t="shared" si="76"/>
        <v/>
      </c>
      <c r="X227" s="3" t="str">
        <f t="shared" si="77"/>
        <v/>
      </c>
      <c r="Y227" s="3" t="str">
        <f t="shared" si="78"/>
        <v/>
      </c>
      <c r="Z227" s="3" t="str">
        <f t="shared" si="79"/>
        <v/>
      </c>
      <c r="AA227" s="3" t="str">
        <f t="shared" si="80"/>
        <v/>
      </c>
      <c r="AB227" s="3" t="str">
        <f t="shared" si="81"/>
        <v/>
      </c>
      <c r="AC227" s="3" t="str">
        <f t="shared" si="82"/>
        <v/>
      </c>
      <c r="AD227" s="3" t="str">
        <f t="shared" si="83"/>
        <v/>
      </c>
      <c r="AE227" s="3" t="str">
        <f t="shared" si="84"/>
        <v/>
      </c>
      <c r="AF227" s="3" t="str">
        <f t="shared" si="85"/>
        <v/>
      </c>
      <c r="AG227" s="3" t="str">
        <f t="shared" si="86"/>
        <v/>
      </c>
      <c r="AH227" s="3" t="s">
        <v>262</v>
      </c>
      <c r="AI227" s="3" t="str">
        <f t="shared" si="87"/>
        <v/>
      </c>
      <c r="AJ227" s="3" t="str">
        <f t="shared" si="88"/>
        <v/>
      </c>
      <c r="AK227" s="4" t="str">
        <f t="shared" si="89"/>
        <v/>
      </c>
    </row>
    <row r="228" spans="13:37" x14ac:dyDescent="0.25">
      <c r="M228" s="3" t="str">
        <f t="shared" si="72"/>
        <v/>
      </c>
      <c r="N228" s="3"/>
      <c r="O228" s="3" t="s">
        <v>258</v>
      </c>
      <c r="P228" s="3" t="str">
        <f t="shared" si="73"/>
        <v/>
      </c>
      <c r="Q228" s="3" t="s">
        <v>259</v>
      </c>
      <c r="R228" s="3" t="s">
        <v>260</v>
      </c>
      <c r="S228" s="3" t="str">
        <f t="shared" si="74"/>
        <v>unknown</v>
      </c>
      <c r="T228" s="3" t="s">
        <v>261</v>
      </c>
      <c r="U228" s="3">
        <f t="shared" si="75"/>
        <v>0</v>
      </c>
      <c r="V228" s="3" t="s">
        <v>258</v>
      </c>
      <c r="W228" s="3" t="str">
        <f t="shared" si="76"/>
        <v/>
      </c>
      <c r="X228" s="3" t="str">
        <f t="shared" si="77"/>
        <v/>
      </c>
      <c r="Y228" s="3" t="str">
        <f t="shared" si="78"/>
        <v/>
      </c>
      <c r="Z228" s="3" t="str">
        <f t="shared" si="79"/>
        <v/>
      </c>
      <c r="AA228" s="3" t="str">
        <f t="shared" si="80"/>
        <v/>
      </c>
      <c r="AB228" s="3" t="str">
        <f t="shared" si="81"/>
        <v/>
      </c>
      <c r="AC228" s="3" t="str">
        <f t="shared" si="82"/>
        <v/>
      </c>
      <c r="AD228" s="3" t="str">
        <f t="shared" si="83"/>
        <v/>
      </c>
      <c r="AE228" s="3" t="str">
        <f t="shared" si="84"/>
        <v/>
      </c>
      <c r="AF228" s="3" t="str">
        <f t="shared" si="85"/>
        <v/>
      </c>
      <c r="AG228" s="3" t="str">
        <f t="shared" si="86"/>
        <v/>
      </c>
      <c r="AH228" s="3" t="s">
        <v>262</v>
      </c>
      <c r="AI228" s="3" t="str">
        <f t="shared" si="87"/>
        <v/>
      </c>
      <c r="AJ228" s="3" t="str">
        <f t="shared" si="88"/>
        <v/>
      </c>
      <c r="AK228" s="4" t="str">
        <f t="shared" si="89"/>
        <v/>
      </c>
    </row>
    <row r="229" spans="13:37" x14ac:dyDescent="0.25">
      <c r="M229" s="3" t="str">
        <f t="shared" si="72"/>
        <v/>
      </c>
      <c r="N229" s="3"/>
      <c r="O229" s="3" t="s">
        <v>258</v>
      </c>
      <c r="P229" s="3" t="str">
        <f t="shared" si="73"/>
        <v/>
      </c>
      <c r="Q229" s="3" t="s">
        <v>259</v>
      </c>
      <c r="R229" s="3" t="s">
        <v>260</v>
      </c>
      <c r="S229" s="3" t="str">
        <f t="shared" si="74"/>
        <v>unknown</v>
      </c>
      <c r="T229" s="3" t="s">
        <v>261</v>
      </c>
      <c r="U229" s="3">
        <f t="shared" si="75"/>
        <v>0</v>
      </c>
      <c r="V229" s="3" t="s">
        <v>258</v>
      </c>
      <c r="W229" s="3" t="str">
        <f t="shared" si="76"/>
        <v/>
      </c>
      <c r="X229" s="3" t="str">
        <f t="shared" si="77"/>
        <v/>
      </c>
      <c r="Y229" s="3" t="str">
        <f t="shared" si="78"/>
        <v/>
      </c>
      <c r="Z229" s="3" t="str">
        <f t="shared" si="79"/>
        <v/>
      </c>
      <c r="AA229" s="3" t="str">
        <f t="shared" si="80"/>
        <v/>
      </c>
      <c r="AB229" s="3" t="str">
        <f t="shared" si="81"/>
        <v/>
      </c>
      <c r="AC229" s="3" t="str">
        <f t="shared" si="82"/>
        <v/>
      </c>
      <c r="AD229" s="3" t="str">
        <f t="shared" si="83"/>
        <v/>
      </c>
      <c r="AE229" s="3" t="str">
        <f t="shared" si="84"/>
        <v/>
      </c>
      <c r="AF229" s="3" t="str">
        <f t="shared" si="85"/>
        <v/>
      </c>
      <c r="AG229" s="3" t="str">
        <f t="shared" si="86"/>
        <v/>
      </c>
      <c r="AH229" s="3" t="s">
        <v>262</v>
      </c>
      <c r="AI229" s="3" t="str">
        <f t="shared" si="87"/>
        <v/>
      </c>
      <c r="AJ229" s="3" t="str">
        <f t="shared" si="88"/>
        <v/>
      </c>
      <c r="AK229" s="4" t="str">
        <f t="shared" si="89"/>
        <v/>
      </c>
    </row>
    <row r="230" spans="13:37" x14ac:dyDescent="0.25">
      <c r="M230" s="3" t="str">
        <f t="shared" si="72"/>
        <v/>
      </c>
      <c r="N230" s="3"/>
      <c r="O230" s="3" t="s">
        <v>258</v>
      </c>
      <c r="P230" s="3" t="str">
        <f t="shared" si="73"/>
        <v/>
      </c>
      <c r="Q230" s="3" t="s">
        <v>259</v>
      </c>
      <c r="R230" s="3" t="s">
        <v>260</v>
      </c>
      <c r="S230" s="3" t="str">
        <f t="shared" si="74"/>
        <v>unknown</v>
      </c>
      <c r="T230" s="3" t="s">
        <v>261</v>
      </c>
      <c r="U230" s="3">
        <f t="shared" si="75"/>
        <v>0</v>
      </c>
      <c r="V230" s="3" t="s">
        <v>258</v>
      </c>
      <c r="W230" s="3" t="str">
        <f t="shared" si="76"/>
        <v/>
      </c>
      <c r="X230" s="3" t="str">
        <f t="shared" si="77"/>
        <v/>
      </c>
      <c r="Y230" s="3" t="str">
        <f t="shared" si="78"/>
        <v/>
      </c>
      <c r="Z230" s="3" t="str">
        <f t="shared" si="79"/>
        <v/>
      </c>
      <c r="AA230" s="3" t="str">
        <f t="shared" si="80"/>
        <v/>
      </c>
      <c r="AB230" s="3" t="str">
        <f t="shared" si="81"/>
        <v/>
      </c>
      <c r="AC230" s="3" t="str">
        <f t="shared" si="82"/>
        <v/>
      </c>
      <c r="AD230" s="3" t="str">
        <f t="shared" si="83"/>
        <v/>
      </c>
      <c r="AE230" s="3" t="str">
        <f t="shared" si="84"/>
        <v/>
      </c>
      <c r="AF230" s="3" t="str">
        <f t="shared" si="85"/>
        <v/>
      </c>
      <c r="AG230" s="3" t="str">
        <f t="shared" si="86"/>
        <v/>
      </c>
      <c r="AH230" s="3" t="s">
        <v>262</v>
      </c>
      <c r="AI230" s="3" t="str">
        <f t="shared" si="87"/>
        <v/>
      </c>
      <c r="AJ230" s="3" t="str">
        <f t="shared" si="88"/>
        <v/>
      </c>
      <c r="AK230" s="4" t="str">
        <f t="shared" si="89"/>
        <v/>
      </c>
    </row>
    <row r="231" spans="13:37" x14ac:dyDescent="0.25">
      <c r="M231" s="3" t="str">
        <f t="shared" si="72"/>
        <v/>
      </c>
      <c r="N231" s="3"/>
      <c r="O231" s="3" t="s">
        <v>258</v>
      </c>
      <c r="P231" s="3" t="str">
        <f t="shared" si="73"/>
        <v/>
      </c>
      <c r="Q231" s="3" t="s">
        <v>259</v>
      </c>
      <c r="R231" s="3" t="s">
        <v>260</v>
      </c>
      <c r="S231" s="3" t="str">
        <f t="shared" si="74"/>
        <v>unknown</v>
      </c>
      <c r="T231" s="3" t="s">
        <v>261</v>
      </c>
      <c r="U231" s="3">
        <f t="shared" si="75"/>
        <v>0</v>
      </c>
      <c r="V231" s="3" t="s">
        <v>258</v>
      </c>
      <c r="W231" s="3" t="str">
        <f t="shared" si="76"/>
        <v/>
      </c>
      <c r="X231" s="3" t="str">
        <f t="shared" si="77"/>
        <v/>
      </c>
      <c r="Y231" s="3" t="str">
        <f t="shared" si="78"/>
        <v/>
      </c>
      <c r="Z231" s="3" t="str">
        <f t="shared" si="79"/>
        <v/>
      </c>
      <c r="AA231" s="3" t="str">
        <f t="shared" si="80"/>
        <v/>
      </c>
      <c r="AB231" s="3" t="str">
        <f t="shared" si="81"/>
        <v/>
      </c>
      <c r="AC231" s="3" t="str">
        <f t="shared" si="82"/>
        <v/>
      </c>
      <c r="AD231" s="3" t="str">
        <f t="shared" si="83"/>
        <v/>
      </c>
      <c r="AE231" s="3" t="str">
        <f t="shared" si="84"/>
        <v/>
      </c>
      <c r="AF231" s="3" t="str">
        <f t="shared" si="85"/>
        <v/>
      </c>
      <c r="AG231" s="3" t="str">
        <f t="shared" si="86"/>
        <v/>
      </c>
      <c r="AH231" s="3" t="s">
        <v>262</v>
      </c>
      <c r="AI231" s="3" t="str">
        <f t="shared" si="87"/>
        <v/>
      </c>
      <c r="AJ231" s="3" t="str">
        <f t="shared" si="88"/>
        <v/>
      </c>
      <c r="AK231" s="4" t="str">
        <f t="shared" si="89"/>
        <v/>
      </c>
    </row>
    <row r="232" spans="13:37" x14ac:dyDescent="0.25">
      <c r="M232" s="3" t="str">
        <f t="shared" si="72"/>
        <v/>
      </c>
      <c r="N232" s="3"/>
      <c r="O232" s="3" t="s">
        <v>258</v>
      </c>
      <c r="P232" s="3" t="str">
        <f t="shared" si="73"/>
        <v/>
      </c>
      <c r="Q232" s="3" t="s">
        <v>259</v>
      </c>
      <c r="R232" s="3" t="s">
        <v>260</v>
      </c>
      <c r="S232" s="3" t="str">
        <f t="shared" si="74"/>
        <v>unknown</v>
      </c>
      <c r="T232" s="3" t="s">
        <v>261</v>
      </c>
      <c r="U232" s="3">
        <f t="shared" si="75"/>
        <v>0</v>
      </c>
      <c r="V232" s="3" t="s">
        <v>258</v>
      </c>
      <c r="W232" s="3" t="str">
        <f t="shared" si="76"/>
        <v/>
      </c>
      <c r="X232" s="3" t="str">
        <f t="shared" si="77"/>
        <v/>
      </c>
      <c r="Y232" s="3" t="str">
        <f t="shared" si="78"/>
        <v/>
      </c>
      <c r="Z232" s="3" t="str">
        <f t="shared" si="79"/>
        <v/>
      </c>
      <c r="AA232" s="3" t="str">
        <f t="shared" si="80"/>
        <v/>
      </c>
      <c r="AB232" s="3" t="str">
        <f t="shared" si="81"/>
        <v/>
      </c>
      <c r="AC232" s="3" t="str">
        <f t="shared" si="82"/>
        <v/>
      </c>
      <c r="AD232" s="3" t="str">
        <f t="shared" si="83"/>
        <v/>
      </c>
      <c r="AE232" s="3" t="str">
        <f t="shared" si="84"/>
        <v/>
      </c>
      <c r="AF232" s="3" t="str">
        <f t="shared" si="85"/>
        <v/>
      </c>
      <c r="AG232" s="3" t="str">
        <f t="shared" si="86"/>
        <v/>
      </c>
      <c r="AH232" s="3" t="s">
        <v>262</v>
      </c>
      <c r="AI232" s="3" t="str">
        <f t="shared" si="87"/>
        <v/>
      </c>
      <c r="AJ232" s="3" t="str">
        <f t="shared" si="88"/>
        <v/>
      </c>
      <c r="AK232" s="4" t="str">
        <f t="shared" si="89"/>
        <v/>
      </c>
    </row>
    <row r="233" spans="13:37" x14ac:dyDescent="0.25">
      <c r="M233" s="3" t="str">
        <f t="shared" si="72"/>
        <v/>
      </c>
      <c r="N233" s="3"/>
      <c r="O233" s="3" t="s">
        <v>258</v>
      </c>
      <c r="P233" s="3" t="str">
        <f t="shared" si="73"/>
        <v/>
      </c>
      <c r="Q233" s="3" t="s">
        <v>259</v>
      </c>
      <c r="R233" s="3" t="s">
        <v>260</v>
      </c>
      <c r="S233" s="3" t="str">
        <f t="shared" si="74"/>
        <v>unknown</v>
      </c>
      <c r="T233" s="3" t="s">
        <v>261</v>
      </c>
      <c r="U233" s="3">
        <f t="shared" si="75"/>
        <v>0</v>
      </c>
      <c r="V233" s="3" t="s">
        <v>258</v>
      </c>
      <c r="W233" s="3" t="str">
        <f t="shared" si="76"/>
        <v/>
      </c>
      <c r="X233" s="3" t="str">
        <f t="shared" si="77"/>
        <v/>
      </c>
      <c r="Y233" s="3" t="str">
        <f t="shared" si="78"/>
        <v/>
      </c>
      <c r="Z233" s="3" t="str">
        <f t="shared" si="79"/>
        <v/>
      </c>
      <c r="AA233" s="3" t="str">
        <f t="shared" si="80"/>
        <v/>
      </c>
      <c r="AB233" s="3" t="str">
        <f t="shared" si="81"/>
        <v/>
      </c>
      <c r="AC233" s="3" t="str">
        <f t="shared" si="82"/>
        <v/>
      </c>
      <c r="AD233" s="3" t="str">
        <f t="shared" si="83"/>
        <v/>
      </c>
      <c r="AE233" s="3" t="str">
        <f t="shared" si="84"/>
        <v/>
      </c>
      <c r="AF233" s="3" t="str">
        <f t="shared" si="85"/>
        <v/>
      </c>
      <c r="AG233" s="3" t="str">
        <f t="shared" si="86"/>
        <v/>
      </c>
      <c r="AH233" s="3" t="s">
        <v>262</v>
      </c>
      <c r="AI233" s="3" t="str">
        <f t="shared" si="87"/>
        <v/>
      </c>
      <c r="AJ233" s="3" t="str">
        <f t="shared" si="88"/>
        <v/>
      </c>
      <c r="AK233" s="4" t="str">
        <f t="shared" si="89"/>
        <v/>
      </c>
    </row>
    <row r="234" spans="13:37" x14ac:dyDescent="0.25">
      <c r="M234" s="3" t="str">
        <f t="shared" si="72"/>
        <v/>
      </c>
      <c r="N234" s="3"/>
      <c r="O234" s="3" t="s">
        <v>258</v>
      </c>
      <c r="P234" s="3" t="str">
        <f t="shared" si="73"/>
        <v/>
      </c>
      <c r="Q234" s="3" t="s">
        <v>259</v>
      </c>
      <c r="R234" s="3" t="s">
        <v>260</v>
      </c>
      <c r="S234" s="3" t="str">
        <f t="shared" si="74"/>
        <v>unknown</v>
      </c>
      <c r="T234" s="3" t="s">
        <v>261</v>
      </c>
      <c r="U234" s="3">
        <f t="shared" si="75"/>
        <v>0</v>
      </c>
      <c r="V234" s="3" t="s">
        <v>258</v>
      </c>
      <c r="W234" s="3" t="str">
        <f t="shared" si="76"/>
        <v/>
      </c>
      <c r="X234" s="3" t="str">
        <f t="shared" si="77"/>
        <v/>
      </c>
      <c r="Y234" s="3" t="str">
        <f t="shared" si="78"/>
        <v/>
      </c>
      <c r="Z234" s="3" t="str">
        <f t="shared" si="79"/>
        <v/>
      </c>
      <c r="AA234" s="3" t="str">
        <f t="shared" si="80"/>
        <v/>
      </c>
      <c r="AB234" s="3" t="str">
        <f t="shared" si="81"/>
        <v/>
      </c>
      <c r="AC234" s="3" t="str">
        <f t="shared" si="82"/>
        <v/>
      </c>
      <c r="AD234" s="3" t="str">
        <f t="shared" si="83"/>
        <v/>
      </c>
      <c r="AE234" s="3" t="str">
        <f t="shared" si="84"/>
        <v/>
      </c>
      <c r="AF234" s="3" t="str">
        <f t="shared" si="85"/>
        <v/>
      </c>
      <c r="AG234" s="3" t="str">
        <f t="shared" si="86"/>
        <v/>
      </c>
      <c r="AH234" s="3" t="s">
        <v>262</v>
      </c>
      <c r="AI234" s="3" t="str">
        <f t="shared" si="87"/>
        <v/>
      </c>
      <c r="AJ234" s="3" t="str">
        <f t="shared" si="88"/>
        <v/>
      </c>
      <c r="AK234" s="4" t="str">
        <f t="shared" si="89"/>
        <v/>
      </c>
    </row>
    <row r="235" spans="13:37" x14ac:dyDescent="0.25">
      <c r="M235" s="3" t="str">
        <f t="shared" si="72"/>
        <v/>
      </c>
      <c r="N235" s="3"/>
      <c r="O235" s="3" t="s">
        <v>258</v>
      </c>
      <c r="P235" s="3" t="str">
        <f t="shared" si="73"/>
        <v/>
      </c>
      <c r="Q235" s="3" t="s">
        <v>259</v>
      </c>
      <c r="R235" s="3" t="s">
        <v>260</v>
      </c>
      <c r="S235" s="3" t="str">
        <f t="shared" si="74"/>
        <v>unknown</v>
      </c>
      <c r="T235" s="3" t="s">
        <v>261</v>
      </c>
      <c r="U235" s="3">
        <f t="shared" si="75"/>
        <v>0</v>
      </c>
      <c r="V235" s="3" t="s">
        <v>258</v>
      </c>
      <c r="W235" s="3" t="str">
        <f t="shared" si="76"/>
        <v/>
      </c>
      <c r="X235" s="3" t="str">
        <f t="shared" si="77"/>
        <v/>
      </c>
      <c r="Y235" s="3" t="str">
        <f t="shared" si="78"/>
        <v/>
      </c>
      <c r="Z235" s="3" t="str">
        <f t="shared" si="79"/>
        <v/>
      </c>
      <c r="AA235" s="3" t="str">
        <f t="shared" si="80"/>
        <v/>
      </c>
      <c r="AB235" s="3" t="str">
        <f t="shared" si="81"/>
        <v/>
      </c>
      <c r="AC235" s="3" t="str">
        <f t="shared" si="82"/>
        <v/>
      </c>
      <c r="AD235" s="3" t="str">
        <f t="shared" si="83"/>
        <v/>
      </c>
      <c r="AE235" s="3" t="str">
        <f t="shared" si="84"/>
        <v/>
      </c>
      <c r="AF235" s="3" t="str">
        <f t="shared" si="85"/>
        <v/>
      </c>
      <c r="AG235" s="3" t="str">
        <f t="shared" si="86"/>
        <v/>
      </c>
      <c r="AH235" s="3" t="s">
        <v>262</v>
      </c>
      <c r="AI235" s="3" t="str">
        <f t="shared" si="87"/>
        <v/>
      </c>
      <c r="AJ235" s="3" t="str">
        <f t="shared" si="88"/>
        <v/>
      </c>
      <c r="AK235" s="4" t="str">
        <f t="shared" si="89"/>
        <v/>
      </c>
    </row>
    <row r="236" spans="13:37" x14ac:dyDescent="0.25">
      <c r="M236" s="3" t="str">
        <f t="shared" si="72"/>
        <v/>
      </c>
      <c r="N236" s="3"/>
      <c r="O236" s="3" t="s">
        <v>258</v>
      </c>
      <c r="P236" s="3" t="str">
        <f t="shared" si="73"/>
        <v/>
      </c>
      <c r="Q236" s="3" t="s">
        <v>259</v>
      </c>
      <c r="R236" s="3" t="s">
        <v>260</v>
      </c>
      <c r="S236" s="3" t="str">
        <f t="shared" si="74"/>
        <v>unknown</v>
      </c>
      <c r="T236" s="3" t="s">
        <v>261</v>
      </c>
      <c r="U236" s="3">
        <f t="shared" si="75"/>
        <v>0</v>
      </c>
      <c r="V236" s="3" t="s">
        <v>258</v>
      </c>
      <c r="W236" s="3" t="str">
        <f t="shared" si="76"/>
        <v/>
      </c>
      <c r="X236" s="3" t="str">
        <f t="shared" si="77"/>
        <v/>
      </c>
      <c r="Y236" s="3" t="str">
        <f t="shared" si="78"/>
        <v/>
      </c>
      <c r="Z236" s="3" t="str">
        <f t="shared" si="79"/>
        <v/>
      </c>
      <c r="AA236" s="3" t="str">
        <f t="shared" si="80"/>
        <v/>
      </c>
      <c r="AB236" s="3" t="str">
        <f t="shared" si="81"/>
        <v/>
      </c>
      <c r="AC236" s="3" t="str">
        <f t="shared" si="82"/>
        <v/>
      </c>
      <c r="AD236" s="3" t="str">
        <f t="shared" si="83"/>
        <v/>
      </c>
      <c r="AE236" s="3" t="str">
        <f t="shared" si="84"/>
        <v/>
      </c>
      <c r="AF236" s="3" t="str">
        <f t="shared" si="85"/>
        <v/>
      </c>
      <c r="AG236" s="3" t="str">
        <f t="shared" si="86"/>
        <v/>
      </c>
      <c r="AH236" s="3" t="s">
        <v>262</v>
      </c>
      <c r="AI236" s="3" t="str">
        <f t="shared" si="87"/>
        <v/>
      </c>
      <c r="AJ236" s="3" t="str">
        <f t="shared" si="88"/>
        <v/>
      </c>
      <c r="AK236" s="4" t="str">
        <f t="shared" si="89"/>
        <v/>
      </c>
    </row>
    <row r="237" spans="13:37" x14ac:dyDescent="0.25">
      <c r="M237" s="3" t="str">
        <f t="shared" si="72"/>
        <v/>
      </c>
      <c r="N237" s="3"/>
      <c r="O237" s="3" t="s">
        <v>258</v>
      </c>
      <c r="P237" s="3" t="str">
        <f t="shared" si="73"/>
        <v/>
      </c>
      <c r="Q237" s="3" t="s">
        <v>259</v>
      </c>
      <c r="R237" s="3" t="s">
        <v>260</v>
      </c>
      <c r="S237" s="3" t="str">
        <f t="shared" si="74"/>
        <v>unknown</v>
      </c>
      <c r="T237" s="3" t="s">
        <v>261</v>
      </c>
      <c r="U237" s="3">
        <f t="shared" si="75"/>
        <v>0</v>
      </c>
      <c r="V237" s="3" t="s">
        <v>258</v>
      </c>
      <c r="W237" s="3" t="str">
        <f t="shared" si="76"/>
        <v/>
      </c>
      <c r="X237" s="3" t="str">
        <f t="shared" si="77"/>
        <v/>
      </c>
      <c r="Y237" s="3" t="str">
        <f t="shared" si="78"/>
        <v/>
      </c>
      <c r="Z237" s="3" t="str">
        <f t="shared" si="79"/>
        <v/>
      </c>
      <c r="AA237" s="3" t="str">
        <f t="shared" si="80"/>
        <v/>
      </c>
      <c r="AB237" s="3" t="str">
        <f t="shared" si="81"/>
        <v/>
      </c>
      <c r="AC237" s="3" t="str">
        <f t="shared" si="82"/>
        <v/>
      </c>
      <c r="AD237" s="3" t="str">
        <f t="shared" si="83"/>
        <v/>
      </c>
      <c r="AE237" s="3" t="str">
        <f t="shared" si="84"/>
        <v/>
      </c>
      <c r="AF237" s="3" t="str">
        <f t="shared" si="85"/>
        <v/>
      </c>
      <c r="AG237" s="3" t="str">
        <f t="shared" si="86"/>
        <v/>
      </c>
      <c r="AH237" s="3" t="s">
        <v>262</v>
      </c>
      <c r="AI237" s="3" t="str">
        <f t="shared" si="87"/>
        <v/>
      </c>
      <c r="AJ237" s="3" t="str">
        <f t="shared" si="88"/>
        <v/>
      </c>
      <c r="AK237" s="4" t="str">
        <f t="shared" si="89"/>
        <v/>
      </c>
    </row>
    <row r="238" spans="13:37" x14ac:dyDescent="0.25">
      <c r="M238" s="3" t="str">
        <f t="shared" si="72"/>
        <v/>
      </c>
      <c r="N238" s="3"/>
      <c r="O238" s="3" t="s">
        <v>258</v>
      </c>
      <c r="P238" s="3" t="str">
        <f t="shared" si="73"/>
        <v/>
      </c>
      <c r="Q238" s="3" t="s">
        <v>259</v>
      </c>
      <c r="R238" s="3" t="s">
        <v>260</v>
      </c>
      <c r="S238" s="3" t="str">
        <f t="shared" si="74"/>
        <v>unknown</v>
      </c>
      <c r="T238" s="3" t="s">
        <v>261</v>
      </c>
      <c r="U238" s="3">
        <f t="shared" si="75"/>
        <v>0</v>
      </c>
      <c r="V238" s="3" t="s">
        <v>258</v>
      </c>
      <c r="W238" s="3" t="str">
        <f t="shared" si="76"/>
        <v/>
      </c>
      <c r="X238" s="3" t="str">
        <f t="shared" si="77"/>
        <v/>
      </c>
      <c r="Y238" s="3" t="str">
        <f t="shared" si="78"/>
        <v/>
      </c>
      <c r="Z238" s="3" t="str">
        <f t="shared" si="79"/>
        <v/>
      </c>
      <c r="AA238" s="3" t="str">
        <f t="shared" si="80"/>
        <v/>
      </c>
      <c r="AB238" s="3" t="str">
        <f t="shared" si="81"/>
        <v/>
      </c>
      <c r="AC238" s="3" t="str">
        <f t="shared" si="82"/>
        <v/>
      </c>
      <c r="AD238" s="3" t="str">
        <f t="shared" si="83"/>
        <v/>
      </c>
      <c r="AE238" s="3" t="str">
        <f t="shared" si="84"/>
        <v/>
      </c>
      <c r="AF238" s="3" t="str">
        <f t="shared" si="85"/>
        <v/>
      </c>
      <c r="AG238" s="3" t="str">
        <f t="shared" si="86"/>
        <v/>
      </c>
      <c r="AH238" s="3" t="s">
        <v>262</v>
      </c>
      <c r="AI238" s="3" t="str">
        <f t="shared" si="87"/>
        <v/>
      </c>
      <c r="AJ238" s="3" t="str">
        <f t="shared" si="88"/>
        <v/>
      </c>
      <c r="AK238" s="4" t="str">
        <f t="shared" si="89"/>
        <v/>
      </c>
    </row>
    <row r="239" spans="13:37" x14ac:dyDescent="0.25">
      <c r="M239" s="3" t="str">
        <f t="shared" si="72"/>
        <v/>
      </c>
      <c r="N239" s="3"/>
      <c r="O239" s="3" t="s">
        <v>258</v>
      </c>
      <c r="P239" s="3" t="str">
        <f t="shared" si="73"/>
        <v/>
      </c>
      <c r="Q239" s="3" t="s">
        <v>259</v>
      </c>
      <c r="R239" s="3" t="s">
        <v>260</v>
      </c>
      <c r="S239" s="3" t="str">
        <f t="shared" si="74"/>
        <v>unknown</v>
      </c>
      <c r="T239" s="3" t="s">
        <v>261</v>
      </c>
      <c r="U239" s="3">
        <f t="shared" si="75"/>
        <v>0</v>
      </c>
      <c r="V239" s="3" t="s">
        <v>258</v>
      </c>
      <c r="W239" s="3" t="str">
        <f t="shared" si="76"/>
        <v/>
      </c>
      <c r="X239" s="3" t="str">
        <f t="shared" si="77"/>
        <v/>
      </c>
      <c r="Y239" s="3" t="str">
        <f t="shared" si="78"/>
        <v/>
      </c>
      <c r="Z239" s="3" t="str">
        <f t="shared" si="79"/>
        <v/>
      </c>
      <c r="AA239" s="3" t="str">
        <f t="shared" si="80"/>
        <v/>
      </c>
      <c r="AB239" s="3" t="str">
        <f t="shared" si="81"/>
        <v/>
      </c>
      <c r="AC239" s="3" t="str">
        <f t="shared" si="82"/>
        <v/>
      </c>
      <c r="AD239" s="3" t="str">
        <f t="shared" si="83"/>
        <v/>
      </c>
      <c r="AE239" s="3" t="str">
        <f t="shared" si="84"/>
        <v/>
      </c>
      <c r="AF239" s="3" t="str">
        <f t="shared" si="85"/>
        <v/>
      </c>
      <c r="AG239" s="3" t="str">
        <f t="shared" si="86"/>
        <v/>
      </c>
      <c r="AH239" s="3" t="s">
        <v>262</v>
      </c>
      <c r="AI239" s="3" t="str">
        <f t="shared" si="87"/>
        <v/>
      </c>
      <c r="AJ239" s="3" t="str">
        <f t="shared" si="88"/>
        <v/>
      </c>
      <c r="AK239" s="4" t="str">
        <f t="shared" si="89"/>
        <v/>
      </c>
    </row>
    <row r="240" spans="13:37" x14ac:dyDescent="0.25">
      <c r="M240" s="3" t="str">
        <f t="shared" si="72"/>
        <v/>
      </c>
      <c r="N240" s="3"/>
      <c r="O240" s="3" t="s">
        <v>258</v>
      </c>
      <c r="P240" s="3" t="str">
        <f t="shared" si="73"/>
        <v/>
      </c>
      <c r="Q240" s="3" t="s">
        <v>259</v>
      </c>
      <c r="R240" s="3" t="s">
        <v>260</v>
      </c>
      <c r="S240" s="3" t="str">
        <f t="shared" si="74"/>
        <v>unknown</v>
      </c>
      <c r="T240" s="3" t="s">
        <v>261</v>
      </c>
      <c r="U240" s="3">
        <f t="shared" si="75"/>
        <v>0</v>
      </c>
      <c r="V240" s="3" t="s">
        <v>258</v>
      </c>
      <c r="W240" s="3" t="str">
        <f t="shared" si="76"/>
        <v/>
      </c>
      <c r="X240" s="3" t="str">
        <f t="shared" si="77"/>
        <v/>
      </c>
      <c r="Y240" s="3" t="str">
        <f t="shared" si="78"/>
        <v/>
      </c>
      <c r="Z240" s="3" t="str">
        <f t="shared" si="79"/>
        <v/>
      </c>
      <c r="AA240" s="3" t="str">
        <f t="shared" si="80"/>
        <v/>
      </c>
      <c r="AB240" s="3" t="str">
        <f t="shared" si="81"/>
        <v/>
      </c>
      <c r="AC240" s="3" t="str">
        <f t="shared" si="82"/>
        <v/>
      </c>
      <c r="AD240" s="3" t="str">
        <f t="shared" si="83"/>
        <v/>
      </c>
      <c r="AE240" s="3" t="str">
        <f t="shared" si="84"/>
        <v/>
      </c>
      <c r="AF240" s="3" t="str">
        <f t="shared" si="85"/>
        <v/>
      </c>
      <c r="AG240" s="3" t="str">
        <f t="shared" si="86"/>
        <v/>
      </c>
      <c r="AH240" s="3" t="s">
        <v>262</v>
      </c>
      <c r="AI240" s="3" t="str">
        <f t="shared" si="87"/>
        <v/>
      </c>
      <c r="AJ240" s="3" t="str">
        <f t="shared" si="88"/>
        <v/>
      </c>
      <c r="AK240" s="4" t="str">
        <f t="shared" si="89"/>
        <v/>
      </c>
    </row>
    <row r="241" spans="13:37" x14ac:dyDescent="0.25">
      <c r="M241" s="3" t="str">
        <f t="shared" si="72"/>
        <v/>
      </c>
      <c r="N241" s="3"/>
      <c r="O241" s="3" t="s">
        <v>258</v>
      </c>
      <c r="P241" s="3" t="str">
        <f t="shared" si="73"/>
        <v/>
      </c>
      <c r="Q241" s="3" t="s">
        <v>259</v>
      </c>
      <c r="R241" s="3" t="s">
        <v>260</v>
      </c>
      <c r="S241" s="3" t="str">
        <f t="shared" si="74"/>
        <v>unknown</v>
      </c>
      <c r="T241" s="3" t="s">
        <v>261</v>
      </c>
      <c r="U241" s="3">
        <f t="shared" si="75"/>
        <v>0</v>
      </c>
      <c r="V241" s="3" t="s">
        <v>258</v>
      </c>
      <c r="W241" s="3" t="str">
        <f t="shared" si="76"/>
        <v/>
      </c>
      <c r="X241" s="3" t="str">
        <f t="shared" si="77"/>
        <v/>
      </c>
      <c r="Y241" s="3" t="str">
        <f t="shared" si="78"/>
        <v/>
      </c>
      <c r="Z241" s="3" t="str">
        <f t="shared" si="79"/>
        <v/>
      </c>
      <c r="AA241" s="3" t="str">
        <f t="shared" si="80"/>
        <v/>
      </c>
      <c r="AB241" s="3" t="str">
        <f t="shared" si="81"/>
        <v/>
      </c>
      <c r="AC241" s="3" t="str">
        <f t="shared" si="82"/>
        <v/>
      </c>
      <c r="AD241" s="3" t="str">
        <f t="shared" si="83"/>
        <v/>
      </c>
      <c r="AE241" s="3" t="str">
        <f t="shared" si="84"/>
        <v/>
      </c>
      <c r="AF241" s="3" t="str">
        <f t="shared" si="85"/>
        <v/>
      </c>
      <c r="AG241" s="3" t="str">
        <f t="shared" si="86"/>
        <v/>
      </c>
      <c r="AH241" s="3" t="s">
        <v>262</v>
      </c>
      <c r="AI241" s="3" t="str">
        <f t="shared" si="87"/>
        <v/>
      </c>
      <c r="AJ241" s="3" t="str">
        <f t="shared" si="88"/>
        <v/>
      </c>
      <c r="AK241" s="4" t="str">
        <f t="shared" si="89"/>
        <v/>
      </c>
    </row>
    <row r="242" spans="13:37" x14ac:dyDescent="0.25">
      <c r="M242" s="3" t="str">
        <f t="shared" si="72"/>
        <v/>
      </c>
      <c r="N242" s="3"/>
      <c r="O242" s="3" t="s">
        <v>258</v>
      </c>
      <c r="P242" s="3" t="str">
        <f t="shared" si="73"/>
        <v/>
      </c>
      <c r="Q242" s="3" t="s">
        <v>259</v>
      </c>
      <c r="R242" s="3" t="s">
        <v>260</v>
      </c>
      <c r="S242" s="3" t="str">
        <f t="shared" si="74"/>
        <v>unknown</v>
      </c>
      <c r="T242" s="3" t="s">
        <v>261</v>
      </c>
      <c r="U242" s="3">
        <f t="shared" si="75"/>
        <v>0</v>
      </c>
      <c r="V242" s="3" t="s">
        <v>258</v>
      </c>
      <c r="W242" s="3" t="str">
        <f t="shared" si="76"/>
        <v/>
      </c>
      <c r="X242" s="3" t="str">
        <f t="shared" si="77"/>
        <v/>
      </c>
      <c r="Y242" s="3" t="str">
        <f t="shared" si="78"/>
        <v/>
      </c>
      <c r="Z242" s="3" t="str">
        <f t="shared" si="79"/>
        <v/>
      </c>
      <c r="AA242" s="3" t="str">
        <f t="shared" si="80"/>
        <v/>
      </c>
      <c r="AB242" s="3" t="str">
        <f t="shared" si="81"/>
        <v/>
      </c>
      <c r="AC242" s="3" t="str">
        <f t="shared" si="82"/>
        <v/>
      </c>
      <c r="AD242" s="3" t="str">
        <f t="shared" si="83"/>
        <v/>
      </c>
      <c r="AE242" s="3" t="str">
        <f t="shared" si="84"/>
        <v/>
      </c>
      <c r="AF242" s="3" t="str">
        <f t="shared" si="85"/>
        <v/>
      </c>
      <c r="AG242" s="3" t="str">
        <f t="shared" si="86"/>
        <v/>
      </c>
      <c r="AH242" s="3" t="s">
        <v>262</v>
      </c>
      <c r="AI242" s="3" t="str">
        <f t="shared" si="87"/>
        <v/>
      </c>
      <c r="AJ242" s="3" t="str">
        <f t="shared" si="88"/>
        <v/>
      </c>
      <c r="AK242" s="4" t="str">
        <f t="shared" si="89"/>
        <v/>
      </c>
    </row>
    <row r="243" spans="13:37" x14ac:dyDescent="0.25">
      <c r="M243" s="3" t="str">
        <f t="shared" si="72"/>
        <v/>
      </c>
      <c r="N243" s="3"/>
      <c r="O243" s="3" t="s">
        <v>258</v>
      </c>
      <c r="P243" s="3" t="str">
        <f t="shared" si="73"/>
        <v/>
      </c>
      <c r="Q243" s="3" t="s">
        <v>259</v>
      </c>
      <c r="R243" s="3" t="s">
        <v>260</v>
      </c>
      <c r="S243" s="3" t="str">
        <f t="shared" si="74"/>
        <v>unknown</v>
      </c>
      <c r="T243" s="3" t="s">
        <v>261</v>
      </c>
      <c r="U243" s="3">
        <f t="shared" si="75"/>
        <v>0</v>
      </c>
      <c r="V243" s="3" t="s">
        <v>258</v>
      </c>
      <c r="W243" s="3" t="str">
        <f t="shared" si="76"/>
        <v/>
      </c>
      <c r="X243" s="3" t="str">
        <f t="shared" si="77"/>
        <v/>
      </c>
      <c r="Y243" s="3" t="str">
        <f t="shared" si="78"/>
        <v/>
      </c>
      <c r="Z243" s="3" t="str">
        <f t="shared" si="79"/>
        <v/>
      </c>
      <c r="AA243" s="3" t="str">
        <f t="shared" si="80"/>
        <v/>
      </c>
      <c r="AB243" s="3" t="str">
        <f t="shared" si="81"/>
        <v/>
      </c>
      <c r="AC243" s="3" t="str">
        <f t="shared" si="82"/>
        <v/>
      </c>
      <c r="AD243" s="3" t="str">
        <f t="shared" si="83"/>
        <v/>
      </c>
      <c r="AE243" s="3" t="str">
        <f t="shared" si="84"/>
        <v/>
      </c>
      <c r="AF243" s="3" t="str">
        <f t="shared" si="85"/>
        <v/>
      </c>
      <c r="AG243" s="3" t="str">
        <f t="shared" si="86"/>
        <v/>
      </c>
      <c r="AH243" s="3" t="s">
        <v>262</v>
      </c>
      <c r="AI243" s="3" t="str">
        <f t="shared" si="87"/>
        <v/>
      </c>
      <c r="AJ243" s="3" t="str">
        <f t="shared" si="88"/>
        <v/>
      </c>
      <c r="AK243" s="4" t="str">
        <f t="shared" si="89"/>
        <v/>
      </c>
    </row>
    <row r="244" spans="13:37" x14ac:dyDescent="0.25">
      <c r="M244" s="3" t="str">
        <f t="shared" si="72"/>
        <v/>
      </c>
      <c r="N244" s="3"/>
      <c r="O244" s="3" t="s">
        <v>258</v>
      </c>
      <c r="P244" s="3" t="str">
        <f t="shared" si="73"/>
        <v/>
      </c>
      <c r="Q244" s="3" t="s">
        <v>259</v>
      </c>
      <c r="R244" s="3" t="s">
        <v>260</v>
      </c>
      <c r="S244" s="3" t="str">
        <f t="shared" si="74"/>
        <v>unknown</v>
      </c>
      <c r="T244" s="3" t="s">
        <v>261</v>
      </c>
      <c r="U244" s="3">
        <f t="shared" si="75"/>
        <v>0</v>
      </c>
      <c r="V244" s="3" t="s">
        <v>258</v>
      </c>
      <c r="W244" s="3" t="str">
        <f t="shared" si="76"/>
        <v/>
      </c>
      <c r="X244" s="3" t="str">
        <f t="shared" si="77"/>
        <v/>
      </c>
      <c r="Y244" s="3" t="str">
        <f t="shared" si="78"/>
        <v/>
      </c>
      <c r="Z244" s="3" t="str">
        <f t="shared" si="79"/>
        <v/>
      </c>
      <c r="AA244" s="3" t="str">
        <f t="shared" si="80"/>
        <v/>
      </c>
      <c r="AB244" s="3" t="str">
        <f t="shared" si="81"/>
        <v/>
      </c>
      <c r="AC244" s="3" t="str">
        <f t="shared" si="82"/>
        <v/>
      </c>
      <c r="AD244" s="3" t="str">
        <f t="shared" si="83"/>
        <v/>
      </c>
      <c r="AE244" s="3" t="str">
        <f t="shared" si="84"/>
        <v/>
      </c>
      <c r="AF244" s="3" t="str">
        <f t="shared" si="85"/>
        <v/>
      </c>
      <c r="AG244" s="3" t="str">
        <f t="shared" si="86"/>
        <v/>
      </c>
      <c r="AH244" s="3" t="s">
        <v>262</v>
      </c>
      <c r="AI244" s="3" t="str">
        <f t="shared" si="87"/>
        <v/>
      </c>
      <c r="AJ244" s="3" t="str">
        <f t="shared" si="88"/>
        <v/>
      </c>
      <c r="AK244" s="4" t="str">
        <f t="shared" si="89"/>
        <v/>
      </c>
    </row>
    <row r="245" spans="13:37" x14ac:dyDescent="0.25">
      <c r="M245" s="3" t="str">
        <f t="shared" si="72"/>
        <v/>
      </c>
      <c r="N245" s="3"/>
      <c r="O245" s="3" t="s">
        <v>258</v>
      </c>
      <c r="P245" s="3" t="str">
        <f t="shared" si="73"/>
        <v/>
      </c>
      <c r="Q245" s="3" t="s">
        <v>259</v>
      </c>
      <c r="R245" s="3" t="s">
        <v>260</v>
      </c>
      <c r="S245" s="3" t="str">
        <f t="shared" si="74"/>
        <v>unknown</v>
      </c>
      <c r="T245" s="3" t="s">
        <v>261</v>
      </c>
      <c r="U245" s="3">
        <f t="shared" si="75"/>
        <v>0</v>
      </c>
      <c r="V245" s="3" t="s">
        <v>258</v>
      </c>
      <c r="W245" s="3" t="str">
        <f t="shared" si="76"/>
        <v/>
      </c>
      <c r="X245" s="3" t="str">
        <f t="shared" si="77"/>
        <v/>
      </c>
      <c r="Y245" s="3" t="str">
        <f t="shared" si="78"/>
        <v/>
      </c>
      <c r="Z245" s="3" t="str">
        <f t="shared" si="79"/>
        <v/>
      </c>
      <c r="AA245" s="3" t="str">
        <f t="shared" si="80"/>
        <v/>
      </c>
      <c r="AB245" s="3" t="str">
        <f t="shared" si="81"/>
        <v/>
      </c>
      <c r="AC245" s="3" t="str">
        <f t="shared" si="82"/>
        <v/>
      </c>
      <c r="AD245" s="3" t="str">
        <f t="shared" si="83"/>
        <v/>
      </c>
      <c r="AE245" s="3" t="str">
        <f t="shared" si="84"/>
        <v/>
      </c>
      <c r="AF245" s="3" t="str">
        <f t="shared" si="85"/>
        <v/>
      </c>
      <c r="AG245" s="3" t="str">
        <f t="shared" si="86"/>
        <v/>
      </c>
      <c r="AH245" s="3" t="s">
        <v>262</v>
      </c>
      <c r="AI245" s="3" t="str">
        <f t="shared" si="87"/>
        <v/>
      </c>
      <c r="AJ245" s="3" t="str">
        <f t="shared" si="88"/>
        <v/>
      </c>
      <c r="AK245" s="4" t="str">
        <f t="shared" si="89"/>
        <v/>
      </c>
    </row>
    <row r="246" spans="13:37" x14ac:dyDescent="0.25">
      <c r="M246" s="3" t="str">
        <f t="shared" si="72"/>
        <v/>
      </c>
      <c r="N246" s="3"/>
      <c r="O246" s="3" t="s">
        <v>258</v>
      </c>
      <c r="P246" s="3" t="str">
        <f t="shared" si="73"/>
        <v/>
      </c>
      <c r="Q246" s="3" t="s">
        <v>259</v>
      </c>
      <c r="R246" s="3" t="s">
        <v>260</v>
      </c>
      <c r="S246" s="3" t="str">
        <f t="shared" si="74"/>
        <v>unknown</v>
      </c>
      <c r="T246" s="3" t="s">
        <v>261</v>
      </c>
      <c r="U246" s="3">
        <f t="shared" si="75"/>
        <v>0</v>
      </c>
      <c r="V246" s="3" t="s">
        <v>258</v>
      </c>
      <c r="W246" s="3" t="str">
        <f t="shared" si="76"/>
        <v/>
      </c>
      <c r="X246" s="3" t="str">
        <f t="shared" si="77"/>
        <v/>
      </c>
      <c r="Y246" s="3" t="str">
        <f t="shared" si="78"/>
        <v/>
      </c>
      <c r="Z246" s="3" t="str">
        <f t="shared" si="79"/>
        <v/>
      </c>
      <c r="AA246" s="3" t="str">
        <f t="shared" si="80"/>
        <v/>
      </c>
      <c r="AB246" s="3" t="str">
        <f t="shared" si="81"/>
        <v/>
      </c>
      <c r="AC246" s="3" t="str">
        <f t="shared" si="82"/>
        <v/>
      </c>
      <c r="AD246" s="3" t="str">
        <f t="shared" si="83"/>
        <v/>
      </c>
      <c r="AE246" s="3" t="str">
        <f t="shared" si="84"/>
        <v/>
      </c>
      <c r="AF246" s="3" t="str">
        <f t="shared" si="85"/>
        <v/>
      </c>
      <c r="AG246" s="3" t="str">
        <f t="shared" si="86"/>
        <v/>
      </c>
      <c r="AH246" s="3" t="s">
        <v>262</v>
      </c>
      <c r="AI246" s="3" t="str">
        <f t="shared" si="87"/>
        <v/>
      </c>
      <c r="AJ246" s="3" t="str">
        <f t="shared" si="88"/>
        <v/>
      </c>
      <c r="AK246" s="4" t="str">
        <f t="shared" si="89"/>
        <v/>
      </c>
    </row>
    <row r="247" spans="13:37" x14ac:dyDescent="0.25">
      <c r="M247" s="3" t="str">
        <f t="shared" si="72"/>
        <v/>
      </c>
      <c r="N247" s="3"/>
      <c r="O247" s="3" t="s">
        <v>258</v>
      </c>
      <c r="P247" s="3" t="str">
        <f t="shared" si="73"/>
        <v/>
      </c>
      <c r="Q247" s="3" t="s">
        <v>259</v>
      </c>
      <c r="R247" s="3" t="s">
        <v>260</v>
      </c>
      <c r="S247" s="3" t="str">
        <f t="shared" si="74"/>
        <v>unknown</v>
      </c>
      <c r="T247" s="3" t="s">
        <v>261</v>
      </c>
      <c r="U247" s="3">
        <f t="shared" si="75"/>
        <v>0</v>
      </c>
      <c r="V247" s="3" t="s">
        <v>258</v>
      </c>
      <c r="W247" s="3" t="str">
        <f t="shared" si="76"/>
        <v/>
      </c>
      <c r="X247" s="3" t="str">
        <f t="shared" si="77"/>
        <v/>
      </c>
      <c r="Y247" s="3" t="str">
        <f t="shared" si="78"/>
        <v/>
      </c>
      <c r="Z247" s="3" t="str">
        <f t="shared" si="79"/>
        <v/>
      </c>
      <c r="AA247" s="3" t="str">
        <f t="shared" si="80"/>
        <v/>
      </c>
      <c r="AB247" s="3" t="str">
        <f t="shared" si="81"/>
        <v/>
      </c>
      <c r="AC247" s="3" t="str">
        <f t="shared" si="82"/>
        <v/>
      </c>
      <c r="AD247" s="3" t="str">
        <f t="shared" si="83"/>
        <v/>
      </c>
      <c r="AE247" s="3" t="str">
        <f t="shared" si="84"/>
        <v/>
      </c>
      <c r="AF247" s="3" t="str">
        <f t="shared" si="85"/>
        <v/>
      </c>
      <c r="AG247" s="3" t="str">
        <f t="shared" si="86"/>
        <v/>
      </c>
      <c r="AH247" s="3" t="s">
        <v>262</v>
      </c>
      <c r="AI247" s="3" t="str">
        <f t="shared" si="87"/>
        <v/>
      </c>
      <c r="AJ247" s="3" t="str">
        <f t="shared" si="88"/>
        <v/>
      </c>
      <c r="AK247" s="4" t="str">
        <f t="shared" si="89"/>
        <v/>
      </c>
    </row>
    <row r="248" spans="13:37" x14ac:dyDescent="0.25">
      <c r="M248" s="3" t="str">
        <f t="shared" si="72"/>
        <v/>
      </c>
      <c r="N248" s="3"/>
      <c r="O248" s="3" t="s">
        <v>258</v>
      </c>
      <c r="P248" s="3" t="str">
        <f t="shared" si="73"/>
        <v/>
      </c>
      <c r="Q248" s="3" t="s">
        <v>259</v>
      </c>
      <c r="R248" s="3" t="s">
        <v>260</v>
      </c>
      <c r="S248" s="3" t="str">
        <f t="shared" si="74"/>
        <v>unknown</v>
      </c>
      <c r="T248" s="3" t="s">
        <v>261</v>
      </c>
      <c r="U248" s="3">
        <f t="shared" si="75"/>
        <v>0</v>
      </c>
      <c r="V248" s="3" t="s">
        <v>258</v>
      </c>
      <c r="W248" s="3" t="str">
        <f t="shared" si="76"/>
        <v/>
      </c>
      <c r="X248" s="3" t="str">
        <f t="shared" si="77"/>
        <v/>
      </c>
      <c r="Y248" s="3" t="str">
        <f t="shared" si="78"/>
        <v/>
      </c>
      <c r="Z248" s="3" t="str">
        <f t="shared" si="79"/>
        <v/>
      </c>
      <c r="AA248" s="3" t="str">
        <f t="shared" si="80"/>
        <v/>
      </c>
      <c r="AB248" s="3" t="str">
        <f t="shared" si="81"/>
        <v/>
      </c>
      <c r="AC248" s="3" t="str">
        <f t="shared" si="82"/>
        <v/>
      </c>
      <c r="AD248" s="3" t="str">
        <f t="shared" si="83"/>
        <v/>
      </c>
      <c r="AE248" s="3" t="str">
        <f t="shared" si="84"/>
        <v/>
      </c>
      <c r="AF248" s="3" t="str">
        <f t="shared" si="85"/>
        <v/>
      </c>
      <c r="AG248" s="3" t="str">
        <f t="shared" si="86"/>
        <v/>
      </c>
      <c r="AH248" s="3" t="s">
        <v>262</v>
      </c>
      <c r="AI248" s="3" t="str">
        <f t="shared" si="87"/>
        <v/>
      </c>
      <c r="AJ248" s="3" t="str">
        <f t="shared" si="88"/>
        <v/>
      </c>
      <c r="AK248" s="4" t="str">
        <f t="shared" si="89"/>
        <v/>
      </c>
    </row>
    <row r="249" spans="13:37" x14ac:dyDescent="0.25">
      <c r="M249" s="3" t="str">
        <f t="shared" si="72"/>
        <v/>
      </c>
      <c r="N249" s="3"/>
      <c r="O249" s="3" t="s">
        <v>258</v>
      </c>
      <c r="P249" s="3" t="str">
        <f t="shared" si="73"/>
        <v/>
      </c>
      <c r="Q249" s="3" t="s">
        <v>259</v>
      </c>
      <c r="R249" s="3" t="s">
        <v>260</v>
      </c>
      <c r="S249" s="3" t="str">
        <f t="shared" si="74"/>
        <v>unknown</v>
      </c>
      <c r="T249" s="3" t="s">
        <v>261</v>
      </c>
      <c r="U249" s="3">
        <f t="shared" si="75"/>
        <v>0</v>
      </c>
      <c r="V249" s="3" t="s">
        <v>258</v>
      </c>
      <c r="W249" s="3" t="str">
        <f t="shared" si="76"/>
        <v/>
      </c>
      <c r="X249" s="3" t="str">
        <f t="shared" si="77"/>
        <v/>
      </c>
      <c r="Y249" s="3" t="str">
        <f t="shared" si="78"/>
        <v/>
      </c>
      <c r="Z249" s="3" t="str">
        <f t="shared" si="79"/>
        <v/>
      </c>
      <c r="AA249" s="3" t="str">
        <f t="shared" si="80"/>
        <v/>
      </c>
      <c r="AB249" s="3" t="str">
        <f t="shared" si="81"/>
        <v/>
      </c>
      <c r="AC249" s="3" t="str">
        <f t="shared" si="82"/>
        <v/>
      </c>
      <c r="AD249" s="3" t="str">
        <f t="shared" si="83"/>
        <v/>
      </c>
      <c r="AE249" s="3" t="str">
        <f t="shared" si="84"/>
        <v/>
      </c>
      <c r="AF249" s="3" t="str">
        <f t="shared" si="85"/>
        <v/>
      </c>
      <c r="AG249" s="3" t="str">
        <f t="shared" si="86"/>
        <v/>
      </c>
      <c r="AH249" s="3" t="s">
        <v>262</v>
      </c>
      <c r="AI249" s="3" t="str">
        <f t="shared" si="87"/>
        <v/>
      </c>
      <c r="AJ249" s="3" t="str">
        <f t="shared" si="88"/>
        <v/>
      </c>
      <c r="AK249" s="4" t="str">
        <f t="shared" si="89"/>
        <v/>
      </c>
    </row>
    <row r="250" spans="13:37" x14ac:dyDescent="0.25">
      <c r="M250" s="3" t="str">
        <f t="shared" si="72"/>
        <v/>
      </c>
      <c r="N250" s="3"/>
      <c r="O250" s="3" t="s">
        <v>258</v>
      </c>
      <c r="P250" s="3" t="str">
        <f t="shared" si="73"/>
        <v/>
      </c>
      <c r="Q250" s="3" t="s">
        <v>259</v>
      </c>
      <c r="R250" s="3" t="s">
        <v>260</v>
      </c>
      <c r="S250" s="3" t="str">
        <f t="shared" si="74"/>
        <v>unknown</v>
      </c>
      <c r="T250" s="3" t="s">
        <v>261</v>
      </c>
      <c r="U250" s="3">
        <f t="shared" si="75"/>
        <v>0</v>
      </c>
      <c r="V250" s="3" t="s">
        <v>258</v>
      </c>
      <c r="W250" s="3" t="str">
        <f t="shared" si="76"/>
        <v/>
      </c>
      <c r="X250" s="3" t="str">
        <f t="shared" si="77"/>
        <v/>
      </c>
      <c r="Y250" s="3" t="str">
        <f t="shared" si="78"/>
        <v/>
      </c>
      <c r="Z250" s="3" t="str">
        <f t="shared" si="79"/>
        <v/>
      </c>
      <c r="AA250" s="3" t="str">
        <f t="shared" si="80"/>
        <v/>
      </c>
      <c r="AB250" s="3" t="str">
        <f t="shared" si="81"/>
        <v/>
      </c>
      <c r="AC250" s="3" t="str">
        <f t="shared" si="82"/>
        <v/>
      </c>
      <c r="AD250" s="3" t="str">
        <f t="shared" si="83"/>
        <v/>
      </c>
      <c r="AE250" s="3" t="str">
        <f t="shared" si="84"/>
        <v/>
      </c>
      <c r="AF250" s="3" t="str">
        <f t="shared" si="85"/>
        <v/>
      </c>
      <c r="AG250" s="3" t="str">
        <f t="shared" si="86"/>
        <v/>
      </c>
      <c r="AH250" s="3" t="s">
        <v>262</v>
      </c>
      <c r="AI250" s="3" t="str">
        <f t="shared" si="87"/>
        <v/>
      </c>
      <c r="AJ250" s="3" t="str">
        <f t="shared" si="88"/>
        <v/>
      </c>
      <c r="AK250" s="4" t="str">
        <f t="shared" si="89"/>
        <v/>
      </c>
    </row>
    <row r="251" spans="13:37" x14ac:dyDescent="0.25">
      <c r="M251" s="3" t="str">
        <f t="shared" si="72"/>
        <v/>
      </c>
      <c r="N251" s="3"/>
      <c r="O251" s="3" t="s">
        <v>258</v>
      </c>
      <c r="P251" s="3" t="str">
        <f t="shared" si="73"/>
        <v/>
      </c>
      <c r="Q251" s="3" t="s">
        <v>259</v>
      </c>
      <c r="R251" s="3" t="s">
        <v>260</v>
      </c>
      <c r="S251" s="3" t="str">
        <f t="shared" si="74"/>
        <v>unknown</v>
      </c>
      <c r="T251" s="3" t="s">
        <v>261</v>
      </c>
      <c r="U251" s="3">
        <f t="shared" si="75"/>
        <v>0</v>
      </c>
      <c r="V251" s="3" t="s">
        <v>258</v>
      </c>
      <c r="W251" s="3" t="str">
        <f t="shared" si="76"/>
        <v/>
      </c>
      <c r="X251" s="3" t="str">
        <f t="shared" si="77"/>
        <v/>
      </c>
      <c r="Y251" s="3" t="str">
        <f t="shared" si="78"/>
        <v/>
      </c>
      <c r="Z251" s="3" t="str">
        <f t="shared" si="79"/>
        <v/>
      </c>
      <c r="AA251" s="3" t="str">
        <f t="shared" si="80"/>
        <v/>
      </c>
      <c r="AB251" s="3" t="str">
        <f t="shared" si="81"/>
        <v/>
      </c>
      <c r="AC251" s="3" t="str">
        <f t="shared" si="82"/>
        <v/>
      </c>
      <c r="AD251" s="3" t="str">
        <f t="shared" si="83"/>
        <v/>
      </c>
      <c r="AE251" s="3" t="str">
        <f t="shared" si="84"/>
        <v/>
      </c>
      <c r="AF251" s="3" t="str">
        <f t="shared" si="85"/>
        <v/>
      </c>
      <c r="AG251" s="3" t="str">
        <f t="shared" si="86"/>
        <v/>
      </c>
      <c r="AH251" s="3" t="s">
        <v>262</v>
      </c>
      <c r="AI251" s="3" t="str">
        <f t="shared" si="87"/>
        <v/>
      </c>
      <c r="AJ251" s="3" t="str">
        <f t="shared" si="88"/>
        <v/>
      </c>
      <c r="AK251" s="4" t="str">
        <f t="shared" si="89"/>
        <v/>
      </c>
    </row>
    <row r="252" spans="13:37" x14ac:dyDescent="0.25">
      <c r="M252" s="3" t="str">
        <f t="shared" si="72"/>
        <v/>
      </c>
      <c r="N252" s="3"/>
      <c r="O252" s="3" t="s">
        <v>258</v>
      </c>
      <c r="P252" s="3" t="str">
        <f t="shared" si="73"/>
        <v/>
      </c>
      <c r="Q252" s="3" t="s">
        <v>259</v>
      </c>
      <c r="R252" s="3" t="s">
        <v>260</v>
      </c>
      <c r="S252" s="3" t="str">
        <f t="shared" si="74"/>
        <v>unknown</v>
      </c>
      <c r="T252" s="3" t="s">
        <v>261</v>
      </c>
      <c r="U252" s="3">
        <f t="shared" si="75"/>
        <v>0</v>
      </c>
      <c r="V252" s="3" t="s">
        <v>258</v>
      </c>
      <c r="W252" s="3" t="str">
        <f t="shared" si="76"/>
        <v/>
      </c>
      <c r="X252" s="3" t="str">
        <f t="shared" si="77"/>
        <v/>
      </c>
      <c r="Y252" s="3" t="str">
        <f t="shared" si="78"/>
        <v/>
      </c>
      <c r="Z252" s="3" t="str">
        <f t="shared" si="79"/>
        <v/>
      </c>
      <c r="AA252" s="3" t="str">
        <f t="shared" si="80"/>
        <v/>
      </c>
      <c r="AB252" s="3" t="str">
        <f t="shared" si="81"/>
        <v/>
      </c>
      <c r="AC252" s="3" t="str">
        <f t="shared" si="82"/>
        <v/>
      </c>
      <c r="AD252" s="3" t="str">
        <f t="shared" si="83"/>
        <v/>
      </c>
      <c r="AE252" s="3" t="str">
        <f t="shared" si="84"/>
        <v/>
      </c>
      <c r="AF252" s="3" t="str">
        <f t="shared" si="85"/>
        <v/>
      </c>
      <c r="AG252" s="3" t="str">
        <f t="shared" si="86"/>
        <v/>
      </c>
      <c r="AH252" s="3" t="s">
        <v>262</v>
      </c>
      <c r="AI252" s="3" t="str">
        <f t="shared" si="87"/>
        <v/>
      </c>
      <c r="AJ252" s="3" t="str">
        <f t="shared" si="88"/>
        <v/>
      </c>
      <c r="AK252" s="4" t="str">
        <f t="shared" si="89"/>
        <v/>
      </c>
    </row>
    <row r="253" spans="13:37" x14ac:dyDescent="0.25">
      <c r="M253" s="3" t="str">
        <f t="shared" si="72"/>
        <v/>
      </c>
      <c r="N253" s="3"/>
      <c r="O253" s="3" t="s">
        <v>258</v>
      </c>
      <c r="P253" s="3" t="str">
        <f t="shared" si="73"/>
        <v/>
      </c>
      <c r="Q253" s="3" t="s">
        <v>259</v>
      </c>
      <c r="R253" s="3" t="s">
        <v>260</v>
      </c>
      <c r="S253" s="3" t="str">
        <f t="shared" si="74"/>
        <v>unknown</v>
      </c>
      <c r="T253" s="3" t="s">
        <v>261</v>
      </c>
      <c r="U253" s="3">
        <f t="shared" si="75"/>
        <v>0</v>
      </c>
      <c r="V253" s="3" t="s">
        <v>258</v>
      </c>
      <c r="W253" s="3" t="str">
        <f t="shared" si="76"/>
        <v/>
      </c>
      <c r="X253" s="3" t="str">
        <f t="shared" si="77"/>
        <v/>
      </c>
      <c r="Y253" s="3" t="str">
        <f t="shared" si="78"/>
        <v/>
      </c>
      <c r="Z253" s="3" t="str">
        <f t="shared" si="79"/>
        <v/>
      </c>
      <c r="AA253" s="3" t="str">
        <f t="shared" si="80"/>
        <v/>
      </c>
      <c r="AB253" s="3" t="str">
        <f t="shared" si="81"/>
        <v/>
      </c>
      <c r="AC253" s="3" t="str">
        <f t="shared" si="82"/>
        <v/>
      </c>
      <c r="AD253" s="3" t="str">
        <f t="shared" si="83"/>
        <v/>
      </c>
      <c r="AE253" s="3" t="str">
        <f t="shared" si="84"/>
        <v/>
      </c>
      <c r="AF253" s="3" t="str">
        <f t="shared" si="85"/>
        <v/>
      </c>
      <c r="AG253" s="3" t="str">
        <f t="shared" si="86"/>
        <v/>
      </c>
      <c r="AH253" s="3" t="s">
        <v>262</v>
      </c>
      <c r="AI253" s="3" t="str">
        <f t="shared" si="87"/>
        <v/>
      </c>
      <c r="AJ253" s="3" t="str">
        <f t="shared" si="88"/>
        <v/>
      </c>
      <c r="AK253" s="4" t="str">
        <f t="shared" si="89"/>
        <v/>
      </c>
    </row>
    <row r="254" spans="13:37" x14ac:dyDescent="0.25">
      <c r="M254" s="3" t="str">
        <f t="shared" si="72"/>
        <v/>
      </c>
      <c r="N254" s="3"/>
      <c r="O254" s="3" t="s">
        <v>258</v>
      </c>
      <c r="P254" s="3" t="str">
        <f t="shared" si="73"/>
        <v/>
      </c>
      <c r="Q254" s="3" t="s">
        <v>259</v>
      </c>
      <c r="R254" s="3" t="s">
        <v>260</v>
      </c>
      <c r="S254" s="3" t="str">
        <f t="shared" si="74"/>
        <v>unknown</v>
      </c>
      <c r="T254" s="3" t="s">
        <v>261</v>
      </c>
      <c r="U254" s="3">
        <f t="shared" si="75"/>
        <v>0</v>
      </c>
      <c r="V254" s="3" t="s">
        <v>258</v>
      </c>
      <c r="W254" s="3" t="str">
        <f t="shared" si="76"/>
        <v/>
      </c>
      <c r="X254" s="3" t="str">
        <f t="shared" si="77"/>
        <v/>
      </c>
      <c r="Y254" s="3" t="str">
        <f t="shared" si="78"/>
        <v/>
      </c>
      <c r="Z254" s="3" t="str">
        <f t="shared" si="79"/>
        <v/>
      </c>
      <c r="AA254" s="3" t="str">
        <f t="shared" si="80"/>
        <v/>
      </c>
      <c r="AB254" s="3" t="str">
        <f t="shared" si="81"/>
        <v/>
      </c>
      <c r="AC254" s="3" t="str">
        <f t="shared" si="82"/>
        <v/>
      </c>
      <c r="AD254" s="3" t="str">
        <f t="shared" si="83"/>
        <v/>
      </c>
      <c r="AE254" s="3" t="str">
        <f t="shared" si="84"/>
        <v/>
      </c>
      <c r="AF254" s="3" t="str">
        <f t="shared" si="85"/>
        <v/>
      </c>
      <c r="AG254" s="3" t="str">
        <f t="shared" si="86"/>
        <v/>
      </c>
      <c r="AH254" s="3" t="s">
        <v>262</v>
      </c>
      <c r="AI254" s="3" t="str">
        <f t="shared" si="87"/>
        <v/>
      </c>
      <c r="AJ254" s="3" t="str">
        <f t="shared" si="88"/>
        <v/>
      </c>
      <c r="AK254" s="4" t="str">
        <f t="shared" si="89"/>
        <v/>
      </c>
    </row>
    <row r="255" spans="13:37" x14ac:dyDescent="0.25">
      <c r="M255" s="3" t="str">
        <f t="shared" si="72"/>
        <v/>
      </c>
      <c r="N255" s="3"/>
      <c r="O255" s="3" t="s">
        <v>258</v>
      </c>
      <c r="P255" s="3" t="str">
        <f t="shared" si="73"/>
        <v/>
      </c>
      <c r="Q255" s="3" t="s">
        <v>259</v>
      </c>
      <c r="R255" s="3" t="s">
        <v>260</v>
      </c>
      <c r="S255" s="3" t="str">
        <f t="shared" si="74"/>
        <v>unknown</v>
      </c>
      <c r="T255" s="3" t="s">
        <v>261</v>
      </c>
      <c r="U255" s="3">
        <f t="shared" si="75"/>
        <v>0</v>
      </c>
      <c r="V255" s="3" t="s">
        <v>258</v>
      </c>
      <c r="W255" s="3" t="str">
        <f t="shared" si="76"/>
        <v/>
      </c>
      <c r="X255" s="3" t="str">
        <f t="shared" si="77"/>
        <v/>
      </c>
      <c r="Y255" s="3" t="str">
        <f t="shared" si="78"/>
        <v/>
      </c>
      <c r="Z255" s="3" t="str">
        <f t="shared" si="79"/>
        <v/>
      </c>
      <c r="AA255" s="3" t="str">
        <f t="shared" si="80"/>
        <v/>
      </c>
      <c r="AB255" s="3" t="str">
        <f t="shared" si="81"/>
        <v/>
      </c>
      <c r="AC255" s="3" t="str">
        <f t="shared" si="82"/>
        <v/>
      </c>
      <c r="AD255" s="3" t="str">
        <f t="shared" si="83"/>
        <v/>
      </c>
      <c r="AE255" s="3" t="str">
        <f t="shared" si="84"/>
        <v/>
      </c>
      <c r="AF255" s="3" t="str">
        <f t="shared" si="85"/>
        <v/>
      </c>
      <c r="AG255" s="3" t="str">
        <f t="shared" si="86"/>
        <v/>
      </c>
      <c r="AH255" s="3" t="s">
        <v>262</v>
      </c>
      <c r="AI255" s="3" t="str">
        <f t="shared" si="87"/>
        <v/>
      </c>
      <c r="AJ255" s="3" t="str">
        <f t="shared" si="88"/>
        <v/>
      </c>
      <c r="AK255" s="4" t="str">
        <f t="shared" si="89"/>
        <v/>
      </c>
    </row>
    <row r="256" spans="13:37" x14ac:dyDescent="0.25">
      <c r="M256" s="3" t="str">
        <f t="shared" si="72"/>
        <v/>
      </c>
      <c r="N256" s="3"/>
      <c r="O256" s="3" t="s">
        <v>258</v>
      </c>
      <c r="P256" s="3" t="str">
        <f t="shared" si="73"/>
        <v/>
      </c>
      <c r="Q256" s="3" t="s">
        <v>259</v>
      </c>
      <c r="R256" s="3" t="s">
        <v>260</v>
      </c>
      <c r="S256" s="3" t="str">
        <f t="shared" si="74"/>
        <v>unknown</v>
      </c>
      <c r="T256" s="3" t="s">
        <v>261</v>
      </c>
      <c r="U256" s="3">
        <f t="shared" si="75"/>
        <v>0</v>
      </c>
      <c r="V256" s="3" t="s">
        <v>258</v>
      </c>
      <c r="W256" s="3" t="str">
        <f t="shared" si="76"/>
        <v/>
      </c>
      <c r="X256" s="3" t="str">
        <f t="shared" si="77"/>
        <v/>
      </c>
      <c r="Y256" s="3" t="str">
        <f t="shared" si="78"/>
        <v/>
      </c>
      <c r="Z256" s="3" t="str">
        <f t="shared" si="79"/>
        <v/>
      </c>
      <c r="AA256" s="3" t="str">
        <f t="shared" si="80"/>
        <v/>
      </c>
      <c r="AB256" s="3" t="str">
        <f t="shared" si="81"/>
        <v/>
      </c>
      <c r="AC256" s="3" t="str">
        <f t="shared" si="82"/>
        <v/>
      </c>
      <c r="AD256" s="3" t="str">
        <f t="shared" si="83"/>
        <v/>
      </c>
      <c r="AE256" s="3" t="str">
        <f t="shared" si="84"/>
        <v/>
      </c>
      <c r="AF256" s="3" t="str">
        <f t="shared" si="85"/>
        <v/>
      </c>
      <c r="AG256" s="3" t="str">
        <f t="shared" si="86"/>
        <v/>
      </c>
      <c r="AH256" s="3" t="s">
        <v>262</v>
      </c>
      <c r="AI256" s="3" t="str">
        <f t="shared" si="87"/>
        <v/>
      </c>
      <c r="AJ256" s="3" t="str">
        <f t="shared" si="88"/>
        <v/>
      </c>
      <c r="AK256" s="4" t="str">
        <f t="shared" si="89"/>
        <v/>
      </c>
    </row>
    <row r="257" spans="13:37" x14ac:dyDescent="0.25">
      <c r="M257" s="3" t="str">
        <f t="shared" si="72"/>
        <v/>
      </c>
      <c r="N257" s="3"/>
      <c r="O257" s="3" t="s">
        <v>258</v>
      </c>
      <c r="P257" s="3" t="str">
        <f t="shared" si="73"/>
        <v/>
      </c>
      <c r="Q257" s="3" t="s">
        <v>259</v>
      </c>
      <c r="R257" s="3" t="s">
        <v>260</v>
      </c>
      <c r="S257" s="3" t="str">
        <f t="shared" si="74"/>
        <v>unknown</v>
      </c>
      <c r="T257" s="3" t="s">
        <v>261</v>
      </c>
      <c r="U257" s="3">
        <f t="shared" si="75"/>
        <v>0</v>
      </c>
      <c r="V257" s="3" t="s">
        <v>258</v>
      </c>
      <c r="W257" s="3" t="str">
        <f t="shared" si="76"/>
        <v/>
      </c>
      <c r="X257" s="3" t="str">
        <f t="shared" si="77"/>
        <v/>
      </c>
      <c r="Y257" s="3" t="str">
        <f t="shared" si="78"/>
        <v/>
      </c>
      <c r="Z257" s="3" t="str">
        <f t="shared" si="79"/>
        <v/>
      </c>
      <c r="AA257" s="3" t="str">
        <f t="shared" si="80"/>
        <v/>
      </c>
      <c r="AB257" s="3" t="str">
        <f t="shared" si="81"/>
        <v/>
      </c>
      <c r="AC257" s="3" t="str">
        <f t="shared" si="82"/>
        <v/>
      </c>
      <c r="AD257" s="3" t="str">
        <f t="shared" si="83"/>
        <v/>
      </c>
      <c r="AE257" s="3" t="str">
        <f t="shared" si="84"/>
        <v/>
      </c>
      <c r="AF257" s="3" t="str">
        <f t="shared" si="85"/>
        <v/>
      </c>
      <c r="AG257" s="3" t="str">
        <f t="shared" si="86"/>
        <v/>
      </c>
      <c r="AH257" s="3" t="s">
        <v>262</v>
      </c>
      <c r="AI257" s="3" t="str">
        <f t="shared" si="87"/>
        <v/>
      </c>
      <c r="AJ257" s="3" t="str">
        <f t="shared" si="88"/>
        <v/>
      </c>
      <c r="AK257" s="4" t="str">
        <f t="shared" si="89"/>
        <v/>
      </c>
    </row>
    <row r="258" spans="13:37" x14ac:dyDescent="0.25">
      <c r="M258" s="3" t="str">
        <f t="shared" ref="M258:M321" si="90">IF(A258="x", _xlfn.CONCAT("""", B258, ""","), "")</f>
        <v/>
      </c>
      <c r="N258" s="3"/>
      <c r="O258" s="3" t="s">
        <v>258</v>
      </c>
      <c r="P258" s="3" t="str">
        <f t="shared" ref="P258:P321" si="91">IF(A258="x", B258, "")</f>
        <v/>
      </c>
      <c r="Q258" s="3" t="s">
        <v>259</v>
      </c>
      <c r="R258" s="3" t="s">
        <v>260</v>
      </c>
      <c r="S258" s="3" t="str">
        <f t="shared" ref="S258:S321" si="92">IF(D258="", "unknown", D258)</f>
        <v>unknown</v>
      </c>
      <c r="T258" s="3" t="s">
        <v>261</v>
      </c>
      <c r="U258" s="3">
        <f t="shared" ref="U258:U321" si="93">E258</f>
        <v>0</v>
      </c>
      <c r="V258" s="3" t="s">
        <v>258</v>
      </c>
      <c r="W258" s="3" t="str">
        <f t="shared" ref="W258:W321" si="94">IF(F258="x", ", mode: ", "")</f>
        <v/>
      </c>
      <c r="X258" s="3" t="str">
        <f t="shared" ref="X258:X321" si="95">IF(F258="x", "true", "")</f>
        <v/>
      </c>
      <c r="Y258" s="3" t="str">
        <f t="shared" ref="Y258:Y321" si="96">IF(G258="x", ",math:", "")</f>
        <v/>
      </c>
      <c r="Z258" s="3" t="str">
        <f t="shared" ref="Z258:Z321" si="97">IF(G258="x", "true", "")</f>
        <v/>
      </c>
      <c r="AA258" s="3" t="str">
        <f t="shared" ref="AA258:AA321" si="98">IF(H258="x", ",flag:", "")</f>
        <v/>
      </c>
      <c r="AB258" s="3" t="str">
        <f t="shared" ref="AB258:AB321" si="99">IF(H258="x", "true", "")</f>
        <v/>
      </c>
      <c r="AC258" s="3" t="str">
        <f t="shared" si="82"/>
        <v/>
      </c>
      <c r="AD258" s="3" t="str">
        <f t="shared" si="83"/>
        <v/>
      </c>
      <c r="AE258" s="3" t="str">
        <f t="shared" ref="AE258:AE321" si="100">IF(J258&lt;&gt;"",",pipe: """, "")</f>
        <v/>
      </c>
      <c r="AF258" s="3" t="str">
        <f t="shared" ref="AF258:AF321" si="101">IF(J258&lt;&gt;"", J258, "")</f>
        <v/>
      </c>
      <c r="AG258" s="3" t="str">
        <f t="shared" ref="AG258:AG321" si="102">IF(J258&lt;&gt;"","""", "")</f>
        <v/>
      </c>
      <c r="AH258" s="3" t="s">
        <v>262</v>
      </c>
      <c r="AI258" s="3" t="str">
        <f t="shared" ref="AI258:AI321" si="103">IF(K258&lt;&gt;"", "// ", "")</f>
        <v/>
      </c>
      <c r="AJ258" s="3" t="str">
        <f t="shared" ref="AJ258:AJ321" si="104">IF(K258&lt;&gt;"", K258, "")</f>
        <v/>
      </c>
      <c r="AK258" s="4" t="str">
        <f t="shared" ref="AK258:AK321" si="105">IF(A258&lt;&gt;"x", "", _xlfn.CONCAT(O258:AJ258))</f>
        <v/>
      </c>
    </row>
    <row r="259" spans="13:37" x14ac:dyDescent="0.25">
      <c r="M259" s="3" t="str">
        <f t="shared" si="90"/>
        <v/>
      </c>
      <c r="N259" s="3"/>
      <c r="O259" s="3" t="s">
        <v>258</v>
      </c>
      <c r="P259" s="3" t="str">
        <f t="shared" si="91"/>
        <v/>
      </c>
      <c r="Q259" s="3" t="s">
        <v>259</v>
      </c>
      <c r="R259" s="3" t="s">
        <v>260</v>
      </c>
      <c r="S259" s="3" t="str">
        <f t="shared" si="92"/>
        <v>unknown</v>
      </c>
      <c r="T259" s="3" t="s">
        <v>261</v>
      </c>
      <c r="U259" s="3">
        <f t="shared" si="93"/>
        <v>0</v>
      </c>
      <c r="V259" s="3" t="s">
        <v>258</v>
      </c>
      <c r="W259" s="3" t="str">
        <f t="shared" si="94"/>
        <v/>
      </c>
      <c r="X259" s="3" t="str">
        <f t="shared" si="95"/>
        <v/>
      </c>
      <c r="Y259" s="3" t="str">
        <f t="shared" si="96"/>
        <v/>
      </c>
      <c r="Z259" s="3" t="str">
        <f t="shared" si="97"/>
        <v/>
      </c>
      <c r="AA259" s="3" t="str">
        <f t="shared" si="98"/>
        <v/>
      </c>
      <c r="AB259" s="3" t="str">
        <f t="shared" si="99"/>
        <v/>
      </c>
      <c r="AC259" s="3" t="str">
        <f t="shared" ref="AC259:AC322" si="106">IF(OR(I259="x", I259="NO"), ",lazy:", "")</f>
        <v/>
      </c>
      <c r="AD259" s="3" t="str">
        <f t="shared" ref="AD259:AD322" si="107">IF(I259="x", "true", IF(I259="NO", "false", ""))</f>
        <v/>
      </c>
      <c r="AE259" s="3" t="str">
        <f t="shared" si="100"/>
        <v/>
      </c>
      <c r="AF259" s="3" t="str">
        <f t="shared" si="101"/>
        <v/>
      </c>
      <c r="AG259" s="3" t="str">
        <f t="shared" si="102"/>
        <v/>
      </c>
      <c r="AH259" s="3" t="s">
        <v>262</v>
      </c>
      <c r="AI259" s="3" t="str">
        <f t="shared" si="103"/>
        <v/>
      </c>
      <c r="AJ259" s="3" t="str">
        <f t="shared" si="104"/>
        <v/>
      </c>
      <c r="AK259" s="4" t="str">
        <f t="shared" si="105"/>
        <v/>
      </c>
    </row>
    <row r="260" spans="13:37" x14ac:dyDescent="0.25">
      <c r="M260" s="3" t="str">
        <f t="shared" si="90"/>
        <v/>
      </c>
      <c r="N260" s="3"/>
      <c r="O260" s="3" t="s">
        <v>258</v>
      </c>
      <c r="P260" s="3" t="str">
        <f t="shared" si="91"/>
        <v/>
      </c>
      <c r="Q260" s="3" t="s">
        <v>259</v>
      </c>
      <c r="R260" s="3" t="s">
        <v>260</v>
      </c>
      <c r="S260" s="3" t="str">
        <f t="shared" si="92"/>
        <v>unknown</v>
      </c>
      <c r="T260" s="3" t="s">
        <v>261</v>
      </c>
      <c r="U260" s="3">
        <f t="shared" si="93"/>
        <v>0</v>
      </c>
      <c r="V260" s="3" t="s">
        <v>258</v>
      </c>
      <c r="W260" s="3" t="str">
        <f t="shared" si="94"/>
        <v/>
      </c>
      <c r="X260" s="3" t="str">
        <f t="shared" si="95"/>
        <v/>
      </c>
      <c r="Y260" s="3" t="str">
        <f t="shared" si="96"/>
        <v/>
      </c>
      <c r="Z260" s="3" t="str">
        <f t="shared" si="97"/>
        <v/>
      </c>
      <c r="AA260" s="3" t="str">
        <f t="shared" si="98"/>
        <v/>
      </c>
      <c r="AB260" s="3" t="str">
        <f t="shared" si="99"/>
        <v/>
      </c>
      <c r="AC260" s="3" t="str">
        <f t="shared" si="106"/>
        <v/>
      </c>
      <c r="AD260" s="3" t="str">
        <f t="shared" si="107"/>
        <v/>
      </c>
      <c r="AE260" s="3" t="str">
        <f t="shared" si="100"/>
        <v/>
      </c>
      <c r="AF260" s="3" t="str">
        <f t="shared" si="101"/>
        <v/>
      </c>
      <c r="AG260" s="3" t="str">
        <f t="shared" si="102"/>
        <v/>
      </c>
      <c r="AH260" s="3" t="s">
        <v>262</v>
      </c>
      <c r="AI260" s="3" t="str">
        <f t="shared" si="103"/>
        <v/>
      </c>
      <c r="AJ260" s="3" t="str">
        <f t="shared" si="104"/>
        <v/>
      </c>
      <c r="AK260" s="4" t="str">
        <f t="shared" si="105"/>
        <v/>
      </c>
    </row>
    <row r="261" spans="13:37" x14ac:dyDescent="0.25">
      <c r="M261" s="3" t="str">
        <f t="shared" si="90"/>
        <v/>
      </c>
      <c r="N261" s="3"/>
      <c r="O261" s="3" t="s">
        <v>258</v>
      </c>
      <c r="P261" s="3" t="str">
        <f t="shared" si="91"/>
        <v/>
      </c>
      <c r="Q261" s="3" t="s">
        <v>259</v>
      </c>
      <c r="R261" s="3" t="s">
        <v>260</v>
      </c>
      <c r="S261" s="3" t="str">
        <f t="shared" si="92"/>
        <v>unknown</v>
      </c>
      <c r="T261" s="3" t="s">
        <v>261</v>
      </c>
      <c r="U261" s="3">
        <f t="shared" si="93"/>
        <v>0</v>
      </c>
      <c r="V261" s="3" t="s">
        <v>258</v>
      </c>
      <c r="W261" s="3" t="str">
        <f t="shared" si="94"/>
        <v/>
      </c>
      <c r="X261" s="3" t="str">
        <f t="shared" si="95"/>
        <v/>
      </c>
      <c r="Y261" s="3" t="str">
        <f t="shared" si="96"/>
        <v/>
      </c>
      <c r="Z261" s="3" t="str">
        <f t="shared" si="97"/>
        <v/>
      </c>
      <c r="AA261" s="3" t="str">
        <f t="shared" si="98"/>
        <v/>
      </c>
      <c r="AB261" s="3" t="str">
        <f t="shared" si="99"/>
        <v/>
      </c>
      <c r="AC261" s="3" t="str">
        <f t="shared" si="106"/>
        <v/>
      </c>
      <c r="AD261" s="3" t="str">
        <f t="shared" si="107"/>
        <v/>
      </c>
      <c r="AE261" s="3" t="str">
        <f t="shared" si="100"/>
        <v/>
      </c>
      <c r="AF261" s="3" t="str">
        <f t="shared" si="101"/>
        <v/>
      </c>
      <c r="AG261" s="3" t="str">
        <f t="shared" si="102"/>
        <v/>
      </c>
      <c r="AH261" s="3" t="s">
        <v>262</v>
      </c>
      <c r="AI261" s="3" t="str">
        <f t="shared" si="103"/>
        <v/>
      </c>
      <c r="AJ261" s="3" t="str">
        <f t="shared" si="104"/>
        <v/>
      </c>
      <c r="AK261" s="4" t="str">
        <f t="shared" si="105"/>
        <v/>
      </c>
    </row>
    <row r="262" spans="13:37" x14ac:dyDescent="0.25">
      <c r="M262" s="3" t="str">
        <f t="shared" si="90"/>
        <v/>
      </c>
      <c r="N262" s="3"/>
      <c r="O262" s="3" t="s">
        <v>258</v>
      </c>
      <c r="P262" s="3" t="str">
        <f t="shared" si="91"/>
        <v/>
      </c>
      <c r="Q262" s="3" t="s">
        <v>259</v>
      </c>
      <c r="R262" s="3" t="s">
        <v>260</v>
      </c>
      <c r="S262" s="3" t="str">
        <f t="shared" si="92"/>
        <v>unknown</v>
      </c>
      <c r="T262" s="3" t="s">
        <v>261</v>
      </c>
      <c r="U262" s="3">
        <f t="shared" si="93"/>
        <v>0</v>
      </c>
      <c r="V262" s="3" t="s">
        <v>258</v>
      </c>
      <c r="W262" s="3" t="str">
        <f t="shared" si="94"/>
        <v/>
      </c>
      <c r="X262" s="3" t="str">
        <f t="shared" si="95"/>
        <v/>
      </c>
      <c r="Y262" s="3" t="str">
        <f t="shared" si="96"/>
        <v/>
      </c>
      <c r="Z262" s="3" t="str">
        <f t="shared" si="97"/>
        <v/>
      </c>
      <c r="AA262" s="3" t="str">
        <f t="shared" si="98"/>
        <v/>
      </c>
      <c r="AB262" s="3" t="str">
        <f t="shared" si="99"/>
        <v/>
      </c>
      <c r="AC262" s="3" t="str">
        <f t="shared" si="106"/>
        <v/>
      </c>
      <c r="AD262" s="3" t="str">
        <f t="shared" si="107"/>
        <v/>
      </c>
      <c r="AE262" s="3" t="str">
        <f t="shared" si="100"/>
        <v/>
      </c>
      <c r="AF262" s="3" t="str">
        <f t="shared" si="101"/>
        <v/>
      </c>
      <c r="AG262" s="3" t="str">
        <f t="shared" si="102"/>
        <v/>
      </c>
      <c r="AH262" s="3" t="s">
        <v>262</v>
      </c>
      <c r="AI262" s="3" t="str">
        <f t="shared" si="103"/>
        <v/>
      </c>
      <c r="AJ262" s="3" t="str">
        <f t="shared" si="104"/>
        <v/>
      </c>
      <c r="AK262" s="4" t="str">
        <f t="shared" si="105"/>
        <v/>
      </c>
    </row>
    <row r="263" spans="13:37" x14ac:dyDescent="0.25">
      <c r="M263" s="3" t="str">
        <f t="shared" si="90"/>
        <v/>
      </c>
      <c r="N263" s="3"/>
      <c r="O263" s="3" t="s">
        <v>258</v>
      </c>
      <c r="P263" s="3" t="str">
        <f t="shared" si="91"/>
        <v/>
      </c>
      <c r="Q263" s="3" t="s">
        <v>259</v>
      </c>
      <c r="R263" s="3" t="s">
        <v>260</v>
      </c>
      <c r="S263" s="3" t="str">
        <f t="shared" si="92"/>
        <v>unknown</v>
      </c>
      <c r="T263" s="3" t="s">
        <v>261</v>
      </c>
      <c r="U263" s="3">
        <f t="shared" si="93"/>
        <v>0</v>
      </c>
      <c r="V263" s="3" t="s">
        <v>258</v>
      </c>
      <c r="W263" s="3" t="str">
        <f t="shared" si="94"/>
        <v/>
      </c>
      <c r="X263" s="3" t="str">
        <f t="shared" si="95"/>
        <v/>
      </c>
      <c r="Y263" s="3" t="str">
        <f t="shared" si="96"/>
        <v/>
      </c>
      <c r="Z263" s="3" t="str">
        <f t="shared" si="97"/>
        <v/>
      </c>
      <c r="AA263" s="3" t="str">
        <f t="shared" si="98"/>
        <v/>
      </c>
      <c r="AB263" s="3" t="str">
        <f t="shared" si="99"/>
        <v/>
      </c>
      <c r="AC263" s="3" t="str">
        <f t="shared" si="106"/>
        <v/>
      </c>
      <c r="AD263" s="3" t="str">
        <f t="shared" si="107"/>
        <v/>
      </c>
      <c r="AE263" s="3" t="str">
        <f t="shared" si="100"/>
        <v/>
      </c>
      <c r="AF263" s="3" t="str">
        <f t="shared" si="101"/>
        <v/>
      </c>
      <c r="AG263" s="3" t="str">
        <f t="shared" si="102"/>
        <v/>
      </c>
      <c r="AH263" s="3" t="s">
        <v>262</v>
      </c>
      <c r="AI263" s="3" t="str">
        <f t="shared" si="103"/>
        <v/>
      </c>
      <c r="AJ263" s="3" t="str">
        <f t="shared" si="104"/>
        <v/>
      </c>
      <c r="AK263" s="4" t="str">
        <f t="shared" si="105"/>
        <v/>
      </c>
    </row>
    <row r="264" spans="13:37" x14ac:dyDescent="0.25">
      <c r="M264" s="3" t="str">
        <f t="shared" si="90"/>
        <v/>
      </c>
      <c r="N264" s="3"/>
      <c r="O264" s="3" t="s">
        <v>258</v>
      </c>
      <c r="P264" s="3" t="str">
        <f t="shared" si="91"/>
        <v/>
      </c>
      <c r="Q264" s="3" t="s">
        <v>259</v>
      </c>
      <c r="R264" s="3" t="s">
        <v>260</v>
      </c>
      <c r="S264" s="3" t="str">
        <f t="shared" si="92"/>
        <v>unknown</v>
      </c>
      <c r="T264" s="3" t="s">
        <v>261</v>
      </c>
      <c r="U264" s="3">
        <f t="shared" si="93"/>
        <v>0</v>
      </c>
      <c r="V264" s="3" t="s">
        <v>258</v>
      </c>
      <c r="W264" s="3" t="str">
        <f t="shared" si="94"/>
        <v/>
      </c>
      <c r="X264" s="3" t="str">
        <f t="shared" si="95"/>
        <v/>
      </c>
      <c r="Y264" s="3" t="str">
        <f t="shared" si="96"/>
        <v/>
      </c>
      <c r="Z264" s="3" t="str">
        <f t="shared" si="97"/>
        <v/>
      </c>
      <c r="AA264" s="3" t="str">
        <f t="shared" si="98"/>
        <v/>
      </c>
      <c r="AB264" s="3" t="str">
        <f t="shared" si="99"/>
        <v/>
      </c>
      <c r="AC264" s="3" t="str">
        <f t="shared" si="106"/>
        <v/>
      </c>
      <c r="AD264" s="3" t="str">
        <f t="shared" si="107"/>
        <v/>
      </c>
      <c r="AE264" s="3" t="str">
        <f t="shared" si="100"/>
        <v/>
      </c>
      <c r="AF264" s="3" t="str">
        <f t="shared" si="101"/>
        <v/>
      </c>
      <c r="AG264" s="3" t="str">
        <f t="shared" si="102"/>
        <v/>
      </c>
      <c r="AH264" s="3" t="s">
        <v>262</v>
      </c>
      <c r="AI264" s="3" t="str">
        <f t="shared" si="103"/>
        <v/>
      </c>
      <c r="AJ264" s="3" t="str">
        <f t="shared" si="104"/>
        <v/>
      </c>
      <c r="AK264" s="4" t="str">
        <f t="shared" si="105"/>
        <v/>
      </c>
    </row>
    <row r="265" spans="13:37" x14ac:dyDescent="0.25">
      <c r="M265" s="3" t="str">
        <f t="shared" si="90"/>
        <v/>
      </c>
      <c r="N265" s="3"/>
      <c r="O265" s="3" t="s">
        <v>258</v>
      </c>
      <c r="P265" s="3" t="str">
        <f t="shared" si="91"/>
        <v/>
      </c>
      <c r="Q265" s="3" t="s">
        <v>259</v>
      </c>
      <c r="R265" s="3" t="s">
        <v>260</v>
      </c>
      <c r="S265" s="3" t="str">
        <f t="shared" si="92"/>
        <v>unknown</v>
      </c>
      <c r="T265" s="3" t="s">
        <v>261</v>
      </c>
      <c r="U265" s="3">
        <f t="shared" si="93"/>
        <v>0</v>
      </c>
      <c r="V265" s="3" t="s">
        <v>258</v>
      </c>
      <c r="W265" s="3" t="str">
        <f t="shared" si="94"/>
        <v/>
      </c>
      <c r="X265" s="3" t="str">
        <f t="shared" si="95"/>
        <v/>
      </c>
      <c r="Y265" s="3" t="str">
        <f t="shared" si="96"/>
        <v/>
      </c>
      <c r="Z265" s="3" t="str">
        <f t="shared" si="97"/>
        <v/>
      </c>
      <c r="AA265" s="3" t="str">
        <f t="shared" si="98"/>
        <v/>
      </c>
      <c r="AB265" s="3" t="str">
        <f t="shared" si="99"/>
        <v/>
      </c>
      <c r="AC265" s="3" t="str">
        <f t="shared" si="106"/>
        <v/>
      </c>
      <c r="AD265" s="3" t="str">
        <f t="shared" si="107"/>
        <v/>
      </c>
      <c r="AE265" s="3" t="str">
        <f t="shared" si="100"/>
        <v/>
      </c>
      <c r="AF265" s="3" t="str">
        <f t="shared" si="101"/>
        <v/>
      </c>
      <c r="AG265" s="3" t="str">
        <f t="shared" si="102"/>
        <v/>
      </c>
      <c r="AH265" s="3" t="s">
        <v>262</v>
      </c>
      <c r="AI265" s="3" t="str">
        <f t="shared" si="103"/>
        <v/>
      </c>
      <c r="AJ265" s="3" t="str">
        <f t="shared" si="104"/>
        <v/>
      </c>
      <c r="AK265" s="4" t="str">
        <f t="shared" si="105"/>
        <v/>
      </c>
    </row>
    <row r="266" spans="13:37" x14ac:dyDescent="0.25">
      <c r="M266" s="3" t="str">
        <f t="shared" si="90"/>
        <v/>
      </c>
      <c r="N266" s="3"/>
      <c r="O266" s="3" t="s">
        <v>258</v>
      </c>
      <c r="P266" s="3" t="str">
        <f t="shared" si="91"/>
        <v/>
      </c>
      <c r="Q266" s="3" t="s">
        <v>259</v>
      </c>
      <c r="R266" s="3" t="s">
        <v>260</v>
      </c>
      <c r="S266" s="3" t="str">
        <f t="shared" si="92"/>
        <v>unknown</v>
      </c>
      <c r="T266" s="3" t="s">
        <v>261</v>
      </c>
      <c r="U266" s="3">
        <f t="shared" si="93"/>
        <v>0</v>
      </c>
      <c r="V266" s="3" t="s">
        <v>258</v>
      </c>
      <c r="W266" s="3" t="str">
        <f t="shared" si="94"/>
        <v/>
      </c>
      <c r="X266" s="3" t="str">
        <f t="shared" si="95"/>
        <v/>
      </c>
      <c r="Y266" s="3" t="str">
        <f t="shared" si="96"/>
        <v/>
      </c>
      <c r="Z266" s="3" t="str">
        <f t="shared" si="97"/>
        <v/>
      </c>
      <c r="AA266" s="3" t="str">
        <f t="shared" si="98"/>
        <v/>
      </c>
      <c r="AB266" s="3" t="str">
        <f t="shared" si="99"/>
        <v/>
      </c>
      <c r="AC266" s="3" t="str">
        <f t="shared" si="106"/>
        <v/>
      </c>
      <c r="AD266" s="3" t="str">
        <f t="shared" si="107"/>
        <v/>
      </c>
      <c r="AE266" s="3" t="str">
        <f t="shared" si="100"/>
        <v/>
      </c>
      <c r="AF266" s="3" t="str">
        <f t="shared" si="101"/>
        <v/>
      </c>
      <c r="AG266" s="3" t="str">
        <f t="shared" si="102"/>
        <v/>
      </c>
      <c r="AH266" s="3" t="s">
        <v>262</v>
      </c>
      <c r="AI266" s="3" t="str">
        <f t="shared" si="103"/>
        <v/>
      </c>
      <c r="AJ266" s="3" t="str">
        <f t="shared" si="104"/>
        <v/>
      </c>
      <c r="AK266" s="4" t="str">
        <f t="shared" si="105"/>
        <v/>
      </c>
    </row>
    <row r="267" spans="13:37" x14ac:dyDescent="0.25">
      <c r="M267" s="3" t="str">
        <f t="shared" si="90"/>
        <v/>
      </c>
      <c r="N267" s="3"/>
      <c r="O267" s="3" t="s">
        <v>258</v>
      </c>
      <c r="P267" s="3" t="str">
        <f t="shared" si="91"/>
        <v/>
      </c>
      <c r="Q267" s="3" t="s">
        <v>259</v>
      </c>
      <c r="R267" s="3" t="s">
        <v>260</v>
      </c>
      <c r="S267" s="3" t="str">
        <f t="shared" si="92"/>
        <v>unknown</v>
      </c>
      <c r="T267" s="3" t="s">
        <v>261</v>
      </c>
      <c r="U267" s="3">
        <f t="shared" si="93"/>
        <v>0</v>
      </c>
      <c r="V267" s="3" t="s">
        <v>258</v>
      </c>
      <c r="W267" s="3" t="str">
        <f t="shared" si="94"/>
        <v/>
      </c>
      <c r="X267" s="3" t="str">
        <f t="shared" si="95"/>
        <v/>
      </c>
      <c r="Y267" s="3" t="str">
        <f t="shared" si="96"/>
        <v/>
      </c>
      <c r="Z267" s="3" t="str">
        <f t="shared" si="97"/>
        <v/>
      </c>
      <c r="AA267" s="3" t="str">
        <f t="shared" si="98"/>
        <v/>
      </c>
      <c r="AB267" s="3" t="str">
        <f t="shared" si="99"/>
        <v/>
      </c>
      <c r="AC267" s="3" t="str">
        <f t="shared" si="106"/>
        <v/>
      </c>
      <c r="AD267" s="3" t="str">
        <f t="shared" si="107"/>
        <v/>
      </c>
      <c r="AE267" s="3" t="str">
        <f t="shared" si="100"/>
        <v/>
      </c>
      <c r="AF267" s="3" t="str">
        <f t="shared" si="101"/>
        <v/>
      </c>
      <c r="AG267" s="3" t="str">
        <f t="shared" si="102"/>
        <v/>
      </c>
      <c r="AH267" s="3" t="s">
        <v>262</v>
      </c>
      <c r="AI267" s="3" t="str">
        <f t="shared" si="103"/>
        <v/>
      </c>
      <c r="AJ267" s="3" t="str">
        <f t="shared" si="104"/>
        <v/>
      </c>
      <c r="AK267" s="4" t="str">
        <f t="shared" si="105"/>
        <v/>
      </c>
    </row>
    <row r="268" spans="13:37" x14ac:dyDescent="0.25">
      <c r="M268" s="3" t="str">
        <f t="shared" si="90"/>
        <v/>
      </c>
      <c r="N268" s="3"/>
      <c r="O268" s="3" t="s">
        <v>258</v>
      </c>
      <c r="P268" s="3" t="str">
        <f t="shared" si="91"/>
        <v/>
      </c>
      <c r="Q268" s="3" t="s">
        <v>259</v>
      </c>
      <c r="R268" s="3" t="s">
        <v>260</v>
      </c>
      <c r="S268" s="3" t="str">
        <f t="shared" si="92"/>
        <v>unknown</v>
      </c>
      <c r="T268" s="3" t="s">
        <v>261</v>
      </c>
      <c r="U268" s="3">
        <f t="shared" si="93"/>
        <v>0</v>
      </c>
      <c r="V268" s="3" t="s">
        <v>258</v>
      </c>
      <c r="W268" s="3" t="str">
        <f t="shared" si="94"/>
        <v/>
      </c>
      <c r="X268" s="3" t="str">
        <f t="shared" si="95"/>
        <v/>
      </c>
      <c r="Y268" s="3" t="str">
        <f t="shared" si="96"/>
        <v/>
      </c>
      <c r="Z268" s="3" t="str">
        <f t="shared" si="97"/>
        <v/>
      </c>
      <c r="AA268" s="3" t="str">
        <f t="shared" si="98"/>
        <v/>
      </c>
      <c r="AB268" s="3" t="str">
        <f t="shared" si="99"/>
        <v/>
      </c>
      <c r="AC268" s="3" t="str">
        <f t="shared" si="106"/>
        <v/>
      </c>
      <c r="AD268" s="3" t="str">
        <f t="shared" si="107"/>
        <v/>
      </c>
      <c r="AE268" s="3" t="str">
        <f t="shared" si="100"/>
        <v/>
      </c>
      <c r="AF268" s="3" t="str">
        <f t="shared" si="101"/>
        <v/>
      </c>
      <c r="AG268" s="3" t="str">
        <f t="shared" si="102"/>
        <v/>
      </c>
      <c r="AH268" s="3" t="s">
        <v>262</v>
      </c>
      <c r="AI268" s="3" t="str">
        <f t="shared" si="103"/>
        <v/>
      </c>
      <c r="AJ268" s="3" t="str">
        <f t="shared" si="104"/>
        <v/>
      </c>
      <c r="AK268" s="4" t="str">
        <f t="shared" si="105"/>
        <v/>
      </c>
    </row>
    <row r="269" spans="13:37" x14ac:dyDescent="0.25">
      <c r="M269" s="3" t="str">
        <f t="shared" si="90"/>
        <v/>
      </c>
      <c r="N269" s="3"/>
      <c r="O269" s="3" t="s">
        <v>258</v>
      </c>
      <c r="P269" s="3" t="str">
        <f t="shared" si="91"/>
        <v/>
      </c>
      <c r="Q269" s="3" t="s">
        <v>259</v>
      </c>
      <c r="R269" s="3" t="s">
        <v>260</v>
      </c>
      <c r="S269" s="3" t="str">
        <f t="shared" si="92"/>
        <v>unknown</v>
      </c>
      <c r="T269" s="3" t="s">
        <v>261</v>
      </c>
      <c r="U269" s="3">
        <f t="shared" si="93"/>
        <v>0</v>
      </c>
      <c r="V269" s="3" t="s">
        <v>258</v>
      </c>
      <c r="W269" s="3" t="str">
        <f t="shared" si="94"/>
        <v/>
      </c>
      <c r="X269" s="3" t="str">
        <f t="shared" si="95"/>
        <v/>
      </c>
      <c r="Y269" s="3" t="str">
        <f t="shared" si="96"/>
        <v/>
      </c>
      <c r="Z269" s="3" t="str">
        <f t="shared" si="97"/>
        <v/>
      </c>
      <c r="AA269" s="3" t="str">
        <f t="shared" si="98"/>
        <v/>
      </c>
      <c r="AB269" s="3" t="str">
        <f t="shared" si="99"/>
        <v/>
      </c>
      <c r="AC269" s="3" t="str">
        <f t="shared" si="106"/>
        <v/>
      </c>
      <c r="AD269" s="3" t="str">
        <f t="shared" si="107"/>
        <v/>
      </c>
      <c r="AE269" s="3" t="str">
        <f t="shared" si="100"/>
        <v/>
      </c>
      <c r="AF269" s="3" t="str">
        <f t="shared" si="101"/>
        <v/>
      </c>
      <c r="AG269" s="3" t="str">
        <f t="shared" si="102"/>
        <v/>
      </c>
      <c r="AH269" s="3" t="s">
        <v>262</v>
      </c>
      <c r="AI269" s="3" t="str">
        <f t="shared" si="103"/>
        <v/>
      </c>
      <c r="AJ269" s="3" t="str">
        <f t="shared" si="104"/>
        <v/>
      </c>
      <c r="AK269" s="4" t="str">
        <f t="shared" si="105"/>
        <v/>
      </c>
    </row>
    <row r="270" spans="13:37" x14ac:dyDescent="0.25">
      <c r="M270" s="3" t="str">
        <f t="shared" si="90"/>
        <v/>
      </c>
      <c r="N270" s="3"/>
      <c r="O270" s="3" t="s">
        <v>258</v>
      </c>
      <c r="P270" s="3" t="str">
        <f t="shared" si="91"/>
        <v/>
      </c>
      <c r="Q270" s="3" t="s">
        <v>259</v>
      </c>
      <c r="R270" s="3" t="s">
        <v>260</v>
      </c>
      <c r="S270" s="3" t="str">
        <f t="shared" si="92"/>
        <v>unknown</v>
      </c>
      <c r="T270" s="3" t="s">
        <v>261</v>
      </c>
      <c r="U270" s="3">
        <f t="shared" si="93"/>
        <v>0</v>
      </c>
      <c r="V270" s="3" t="s">
        <v>258</v>
      </c>
      <c r="W270" s="3" t="str">
        <f t="shared" si="94"/>
        <v/>
      </c>
      <c r="X270" s="3" t="str">
        <f t="shared" si="95"/>
        <v/>
      </c>
      <c r="Y270" s="3" t="str">
        <f t="shared" si="96"/>
        <v/>
      </c>
      <c r="Z270" s="3" t="str">
        <f t="shared" si="97"/>
        <v/>
      </c>
      <c r="AA270" s="3" t="str">
        <f t="shared" si="98"/>
        <v/>
      </c>
      <c r="AB270" s="3" t="str">
        <f t="shared" si="99"/>
        <v/>
      </c>
      <c r="AC270" s="3" t="str">
        <f t="shared" si="106"/>
        <v/>
      </c>
      <c r="AD270" s="3" t="str">
        <f t="shared" si="107"/>
        <v/>
      </c>
      <c r="AE270" s="3" t="str">
        <f t="shared" si="100"/>
        <v/>
      </c>
      <c r="AF270" s="3" t="str">
        <f t="shared" si="101"/>
        <v/>
      </c>
      <c r="AG270" s="3" t="str">
        <f t="shared" si="102"/>
        <v/>
      </c>
      <c r="AH270" s="3" t="s">
        <v>262</v>
      </c>
      <c r="AI270" s="3" t="str">
        <f t="shared" si="103"/>
        <v/>
      </c>
      <c r="AJ270" s="3" t="str">
        <f t="shared" si="104"/>
        <v/>
      </c>
      <c r="AK270" s="4" t="str">
        <f t="shared" si="105"/>
        <v/>
      </c>
    </row>
    <row r="271" spans="13:37" x14ac:dyDescent="0.25">
      <c r="M271" s="3" t="str">
        <f t="shared" si="90"/>
        <v/>
      </c>
      <c r="N271" s="3"/>
      <c r="O271" s="3" t="s">
        <v>258</v>
      </c>
      <c r="P271" s="3" t="str">
        <f t="shared" si="91"/>
        <v/>
      </c>
      <c r="Q271" s="3" t="s">
        <v>259</v>
      </c>
      <c r="R271" s="3" t="s">
        <v>260</v>
      </c>
      <c r="S271" s="3" t="str">
        <f t="shared" si="92"/>
        <v>unknown</v>
      </c>
      <c r="T271" s="3" t="s">
        <v>261</v>
      </c>
      <c r="U271" s="3">
        <f t="shared" si="93"/>
        <v>0</v>
      </c>
      <c r="V271" s="3" t="s">
        <v>258</v>
      </c>
      <c r="W271" s="3" t="str">
        <f t="shared" si="94"/>
        <v/>
      </c>
      <c r="X271" s="3" t="str">
        <f t="shared" si="95"/>
        <v/>
      </c>
      <c r="Y271" s="3" t="str">
        <f t="shared" si="96"/>
        <v/>
      </c>
      <c r="Z271" s="3" t="str">
        <f t="shared" si="97"/>
        <v/>
      </c>
      <c r="AA271" s="3" t="str">
        <f t="shared" si="98"/>
        <v/>
      </c>
      <c r="AB271" s="3" t="str">
        <f t="shared" si="99"/>
        <v/>
      </c>
      <c r="AC271" s="3" t="str">
        <f t="shared" si="106"/>
        <v/>
      </c>
      <c r="AD271" s="3" t="str">
        <f t="shared" si="107"/>
        <v/>
      </c>
      <c r="AE271" s="3" t="str">
        <f t="shared" si="100"/>
        <v/>
      </c>
      <c r="AF271" s="3" t="str">
        <f t="shared" si="101"/>
        <v/>
      </c>
      <c r="AG271" s="3" t="str">
        <f t="shared" si="102"/>
        <v/>
      </c>
      <c r="AH271" s="3" t="s">
        <v>262</v>
      </c>
      <c r="AI271" s="3" t="str">
        <f t="shared" si="103"/>
        <v/>
      </c>
      <c r="AJ271" s="3" t="str">
        <f t="shared" si="104"/>
        <v/>
      </c>
      <c r="AK271" s="4" t="str">
        <f t="shared" si="105"/>
        <v/>
      </c>
    </row>
    <row r="272" spans="13:37" x14ac:dyDescent="0.25">
      <c r="M272" s="3" t="str">
        <f t="shared" si="90"/>
        <v/>
      </c>
      <c r="N272" s="3"/>
      <c r="O272" s="3" t="s">
        <v>258</v>
      </c>
      <c r="P272" s="3" t="str">
        <f t="shared" si="91"/>
        <v/>
      </c>
      <c r="Q272" s="3" t="s">
        <v>259</v>
      </c>
      <c r="R272" s="3" t="s">
        <v>260</v>
      </c>
      <c r="S272" s="3" t="str">
        <f t="shared" si="92"/>
        <v>unknown</v>
      </c>
      <c r="T272" s="3" t="s">
        <v>261</v>
      </c>
      <c r="U272" s="3">
        <f t="shared" si="93"/>
        <v>0</v>
      </c>
      <c r="V272" s="3" t="s">
        <v>258</v>
      </c>
      <c r="W272" s="3" t="str">
        <f t="shared" si="94"/>
        <v/>
      </c>
      <c r="X272" s="3" t="str">
        <f t="shared" si="95"/>
        <v/>
      </c>
      <c r="Y272" s="3" t="str">
        <f t="shared" si="96"/>
        <v/>
      </c>
      <c r="Z272" s="3" t="str">
        <f t="shared" si="97"/>
        <v/>
      </c>
      <c r="AA272" s="3" t="str">
        <f t="shared" si="98"/>
        <v/>
      </c>
      <c r="AB272" s="3" t="str">
        <f t="shared" si="99"/>
        <v/>
      </c>
      <c r="AC272" s="3" t="str">
        <f t="shared" si="106"/>
        <v/>
      </c>
      <c r="AD272" s="3" t="str">
        <f t="shared" si="107"/>
        <v/>
      </c>
      <c r="AE272" s="3" t="str">
        <f t="shared" si="100"/>
        <v/>
      </c>
      <c r="AF272" s="3" t="str">
        <f t="shared" si="101"/>
        <v/>
      </c>
      <c r="AG272" s="3" t="str">
        <f t="shared" si="102"/>
        <v/>
      </c>
      <c r="AH272" s="3" t="s">
        <v>262</v>
      </c>
      <c r="AI272" s="3" t="str">
        <f t="shared" si="103"/>
        <v/>
      </c>
      <c r="AJ272" s="3" t="str">
        <f t="shared" si="104"/>
        <v/>
      </c>
      <c r="AK272" s="4" t="str">
        <f t="shared" si="105"/>
        <v/>
      </c>
    </row>
    <row r="273" spans="13:37" x14ac:dyDescent="0.25">
      <c r="M273" s="3" t="str">
        <f t="shared" si="90"/>
        <v/>
      </c>
      <c r="N273" s="3"/>
      <c r="O273" s="3" t="s">
        <v>258</v>
      </c>
      <c r="P273" s="3" t="str">
        <f t="shared" si="91"/>
        <v/>
      </c>
      <c r="Q273" s="3" t="s">
        <v>259</v>
      </c>
      <c r="R273" s="3" t="s">
        <v>260</v>
      </c>
      <c r="S273" s="3" t="str">
        <f t="shared" si="92"/>
        <v>unknown</v>
      </c>
      <c r="T273" s="3" t="s">
        <v>261</v>
      </c>
      <c r="U273" s="3">
        <f t="shared" si="93"/>
        <v>0</v>
      </c>
      <c r="V273" s="3" t="s">
        <v>258</v>
      </c>
      <c r="W273" s="3" t="str">
        <f t="shared" si="94"/>
        <v/>
      </c>
      <c r="X273" s="3" t="str">
        <f t="shared" si="95"/>
        <v/>
      </c>
      <c r="Y273" s="3" t="str">
        <f t="shared" si="96"/>
        <v/>
      </c>
      <c r="Z273" s="3" t="str">
        <f t="shared" si="97"/>
        <v/>
      </c>
      <c r="AA273" s="3" t="str">
        <f t="shared" si="98"/>
        <v/>
      </c>
      <c r="AB273" s="3" t="str">
        <f t="shared" si="99"/>
        <v/>
      </c>
      <c r="AC273" s="3" t="str">
        <f t="shared" si="106"/>
        <v/>
      </c>
      <c r="AD273" s="3" t="str">
        <f t="shared" si="107"/>
        <v/>
      </c>
      <c r="AE273" s="3" t="str">
        <f t="shared" si="100"/>
        <v/>
      </c>
      <c r="AF273" s="3" t="str">
        <f t="shared" si="101"/>
        <v/>
      </c>
      <c r="AG273" s="3" t="str">
        <f t="shared" si="102"/>
        <v/>
      </c>
      <c r="AH273" s="3" t="s">
        <v>262</v>
      </c>
      <c r="AI273" s="3" t="str">
        <f t="shared" si="103"/>
        <v/>
      </c>
      <c r="AJ273" s="3" t="str">
        <f t="shared" si="104"/>
        <v/>
      </c>
      <c r="AK273" s="4" t="str">
        <f t="shared" si="105"/>
        <v/>
      </c>
    </row>
    <row r="274" spans="13:37" x14ac:dyDescent="0.25">
      <c r="M274" s="3" t="str">
        <f t="shared" si="90"/>
        <v/>
      </c>
      <c r="N274" s="3"/>
      <c r="O274" s="3" t="s">
        <v>258</v>
      </c>
      <c r="P274" s="3" t="str">
        <f t="shared" si="91"/>
        <v/>
      </c>
      <c r="Q274" s="3" t="s">
        <v>259</v>
      </c>
      <c r="R274" s="3" t="s">
        <v>260</v>
      </c>
      <c r="S274" s="3" t="str">
        <f t="shared" si="92"/>
        <v>unknown</v>
      </c>
      <c r="T274" s="3" t="s">
        <v>261</v>
      </c>
      <c r="U274" s="3">
        <f t="shared" si="93"/>
        <v>0</v>
      </c>
      <c r="V274" s="3" t="s">
        <v>258</v>
      </c>
      <c r="W274" s="3" t="str">
        <f t="shared" si="94"/>
        <v/>
      </c>
      <c r="X274" s="3" t="str">
        <f t="shared" si="95"/>
        <v/>
      </c>
      <c r="Y274" s="3" t="str">
        <f t="shared" si="96"/>
        <v/>
      </c>
      <c r="Z274" s="3" t="str">
        <f t="shared" si="97"/>
        <v/>
      </c>
      <c r="AA274" s="3" t="str">
        <f t="shared" si="98"/>
        <v/>
      </c>
      <c r="AB274" s="3" t="str">
        <f t="shared" si="99"/>
        <v/>
      </c>
      <c r="AC274" s="3" t="str">
        <f t="shared" si="106"/>
        <v/>
      </c>
      <c r="AD274" s="3" t="str">
        <f t="shared" si="107"/>
        <v/>
      </c>
      <c r="AE274" s="3" t="str">
        <f t="shared" si="100"/>
        <v/>
      </c>
      <c r="AF274" s="3" t="str">
        <f t="shared" si="101"/>
        <v/>
      </c>
      <c r="AG274" s="3" t="str">
        <f t="shared" si="102"/>
        <v/>
      </c>
      <c r="AH274" s="3" t="s">
        <v>262</v>
      </c>
      <c r="AI274" s="3" t="str">
        <f t="shared" si="103"/>
        <v/>
      </c>
      <c r="AJ274" s="3" t="str">
        <f t="shared" si="104"/>
        <v/>
      </c>
      <c r="AK274" s="4" t="str">
        <f t="shared" si="105"/>
        <v/>
      </c>
    </row>
    <row r="275" spans="13:37" x14ac:dyDescent="0.25">
      <c r="M275" s="3" t="str">
        <f t="shared" si="90"/>
        <v/>
      </c>
      <c r="N275" s="3"/>
      <c r="O275" s="3" t="s">
        <v>258</v>
      </c>
      <c r="P275" s="3" t="str">
        <f t="shared" si="91"/>
        <v/>
      </c>
      <c r="Q275" s="3" t="s">
        <v>259</v>
      </c>
      <c r="R275" s="3" t="s">
        <v>260</v>
      </c>
      <c r="S275" s="3" t="str">
        <f t="shared" si="92"/>
        <v>unknown</v>
      </c>
      <c r="T275" s="3" t="s">
        <v>261</v>
      </c>
      <c r="U275" s="3">
        <f t="shared" si="93"/>
        <v>0</v>
      </c>
      <c r="V275" s="3" t="s">
        <v>258</v>
      </c>
      <c r="W275" s="3" t="str">
        <f t="shared" si="94"/>
        <v/>
      </c>
      <c r="X275" s="3" t="str">
        <f t="shared" si="95"/>
        <v/>
      </c>
      <c r="Y275" s="3" t="str">
        <f t="shared" si="96"/>
        <v/>
      </c>
      <c r="Z275" s="3" t="str">
        <f t="shared" si="97"/>
        <v/>
      </c>
      <c r="AA275" s="3" t="str">
        <f t="shared" si="98"/>
        <v/>
      </c>
      <c r="AB275" s="3" t="str">
        <f t="shared" si="99"/>
        <v/>
      </c>
      <c r="AC275" s="3" t="str">
        <f t="shared" si="106"/>
        <v/>
      </c>
      <c r="AD275" s="3" t="str">
        <f t="shared" si="107"/>
        <v/>
      </c>
      <c r="AE275" s="3" t="str">
        <f t="shared" si="100"/>
        <v/>
      </c>
      <c r="AF275" s="3" t="str">
        <f t="shared" si="101"/>
        <v/>
      </c>
      <c r="AG275" s="3" t="str">
        <f t="shared" si="102"/>
        <v/>
      </c>
      <c r="AH275" s="3" t="s">
        <v>262</v>
      </c>
      <c r="AI275" s="3" t="str">
        <f t="shared" si="103"/>
        <v/>
      </c>
      <c r="AJ275" s="3" t="str">
        <f t="shared" si="104"/>
        <v/>
      </c>
      <c r="AK275" s="4" t="str">
        <f t="shared" si="105"/>
        <v/>
      </c>
    </row>
    <row r="276" spans="13:37" x14ac:dyDescent="0.25">
      <c r="M276" s="3" t="str">
        <f t="shared" si="90"/>
        <v/>
      </c>
      <c r="N276" s="3"/>
      <c r="O276" s="3" t="s">
        <v>258</v>
      </c>
      <c r="P276" s="3" t="str">
        <f t="shared" si="91"/>
        <v/>
      </c>
      <c r="Q276" s="3" t="s">
        <v>259</v>
      </c>
      <c r="R276" s="3" t="s">
        <v>260</v>
      </c>
      <c r="S276" s="3" t="str">
        <f t="shared" si="92"/>
        <v>unknown</v>
      </c>
      <c r="T276" s="3" t="s">
        <v>261</v>
      </c>
      <c r="U276" s="3">
        <f t="shared" si="93"/>
        <v>0</v>
      </c>
      <c r="V276" s="3" t="s">
        <v>258</v>
      </c>
      <c r="W276" s="3" t="str">
        <f t="shared" si="94"/>
        <v/>
      </c>
      <c r="X276" s="3" t="str">
        <f t="shared" si="95"/>
        <v/>
      </c>
      <c r="Y276" s="3" t="str">
        <f t="shared" si="96"/>
        <v/>
      </c>
      <c r="Z276" s="3" t="str">
        <f t="shared" si="97"/>
        <v/>
      </c>
      <c r="AA276" s="3" t="str">
        <f t="shared" si="98"/>
        <v/>
      </c>
      <c r="AB276" s="3" t="str">
        <f t="shared" si="99"/>
        <v/>
      </c>
      <c r="AC276" s="3" t="str">
        <f t="shared" si="106"/>
        <v/>
      </c>
      <c r="AD276" s="3" t="str">
        <f t="shared" si="107"/>
        <v/>
      </c>
      <c r="AE276" s="3" t="str">
        <f t="shared" si="100"/>
        <v/>
      </c>
      <c r="AF276" s="3" t="str">
        <f t="shared" si="101"/>
        <v/>
      </c>
      <c r="AG276" s="3" t="str">
        <f t="shared" si="102"/>
        <v/>
      </c>
      <c r="AH276" s="3" t="s">
        <v>262</v>
      </c>
      <c r="AI276" s="3" t="str">
        <f t="shared" si="103"/>
        <v/>
      </c>
      <c r="AJ276" s="3" t="str">
        <f t="shared" si="104"/>
        <v/>
      </c>
      <c r="AK276" s="4" t="str">
        <f t="shared" si="105"/>
        <v/>
      </c>
    </row>
    <row r="277" spans="13:37" x14ac:dyDescent="0.25">
      <c r="M277" s="3" t="str">
        <f t="shared" si="90"/>
        <v/>
      </c>
      <c r="N277" s="3"/>
      <c r="O277" s="3" t="s">
        <v>258</v>
      </c>
      <c r="P277" s="3" t="str">
        <f t="shared" si="91"/>
        <v/>
      </c>
      <c r="Q277" s="3" t="s">
        <v>259</v>
      </c>
      <c r="R277" s="3" t="s">
        <v>260</v>
      </c>
      <c r="S277" s="3" t="str">
        <f t="shared" si="92"/>
        <v>unknown</v>
      </c>
      <c r="T277" s="3" t="s">
        <v>261</v>
      </c>
      <c r="U277" s="3">
        <f t="shared" si="93"/>
        <v>0</v>
      </c>
      <c r="V277" s="3" t="s">
        <v>258</v>
      </c>
      <c r="W277" s="3" t="str">
        <f t="shared" si="94"/>
        <v/>
      </c>
      <c r="X277" s="3" t="str">
        <f t="shared" si="95"/>
        <v/>
      </c>
      <c r="Y277" s="3" t="str">
        <f t="shared" si="96"/>
        <v/>
      </c>
      <c r="Z277" s="3" t="str">
        <f t="shared" si="97"/>
        <v/>
      </c>
      <c r="AA277" s="3" t="str">
        <f t="shared" si="98"/>
        <v/>
      </c>
      <c r="AB277" s="3" t="str">
        <f t="shared" si="99"/>
        <v/>
      </c>
      <c r="AC277" s="3" t="str">
        <f t="shared" si="106"/>
        <v/>
      </c>
      <c r="AD277" s="3" t="str">
        <f t="shared" si="107"/>
        <v/>
      </c>
      <c r="AE277" s="3" t="str">
        <f t="shared" si="100"/>
        <v/>
      </c>
      <c r="AF277" s="3" t="str">
        <f t="shared" si="101"/>
        <v/>
      </c>
      <c r="AG277" s="3" t="str">
        <f t="shared" si="102"/>
        <v/>
      </c>
      <c r="AH277" s="3" t="s">
        <v>262</v>
      </c>
      <c r="AI277" s="3" t="str">
        <f t="shared" si="103"/>
        <v/>
      </c>
      <c r="AJ277" s="3" t="str">
        <f t="shared" si="104"/>
        <v/>
      </c>
      <c r="AK277" s="4" t="str">
        <f t="shared" si="105"/>
        <v/>
      </c>
    </row>
    <row r="278" spans="13:37" x14ac:dyDescent="0.25">
      <c r="M278" s="3" t="str">
        <f t="shared" si="90"/>
        <v/>
      </c>
      <c r="N278" s="3"/>
      <c r="O278" s="3" t="s">
        <v>258</v>
      </c>
      <c r="P278" s="3" t="str">
        <f t="shared" si="91"/>
        <v/>
      </c>
      <c r="Q278" s="3" t="s">
        <v>259</v>
      </c>
      <c r="R278" s="3" t="s">
        <v>260</v>
      </c>
      <c r="S278" s="3" t="str">
        <f t="shared" si="92"/>
        <v>unknown</v>
      </c>
      <c r="T278" s="3" t="s">
        <v>261</v>
      </c>
      <c r="U278" s="3">
        <f t="shared" si="93"/>
        <v>0</v>
      </c>
      <c r="V278" s="3" t="s">
        <v>258</v>
      </c>
      <c r="W278" s="3" t="str">
        <f t="shared" si="94"/>
        <v/>
      </c>
      <c r="X278" s="3" t="str">
        <f t="shared" si="95"/>
        <v/>
      </c>
      <c r="Y278" s="3" t="str">
        <f t="shared" si="96"/>
        <v/>
      </c>
      <c r="Z278" s="3" t="str">
        <f t="shared" si="97"/>
        <v/>
      </c>
      <c r="AA278" s="3" t="str">
        <f t="shared" si="98"/>
        <v/>
      </c>
      <c r="AB278" s="3" t="str">
        <f t="shared" si="99"/>
        <v/>
      </c>
      <c r="AC278" s="3" t="str">
        <f t="shared" si="106"/>
        <v/>
      </c>
      <c r="AD278" s="3" t="str">
        <f t="shared" si="107"/>
        <v/>
      </c>
      <c r="AE278" s="3" t="str">
        <f t="shared" si="100"/>
        <v/>
      </c>
      <c r="AF278" s="3" t="str">
        <f t="shared" si="101"/>
        <v/>
      </c>
      <c r="AG278" s="3" t="str">
        <f t="shared" si="102"/>
        <v/>
      </c>
      <c r="AH278" s="3" t="s">
        <v>262</v>
      </c>
      <c r="AI278" s="3" t="str">
        <f t="shared" si="103"/>
        <v/>
      </c>
      <c r="AJ278" s="3" t="str">
        <f t="shared" si="104"/>
        <v/>
      </c>
      <c r="AK278" s="4" t="str">
        <f t="shared" si="105"/>
        <v/>
      </c>
    </row>
    <row r="279" spans="13:37" x14ac:dyDescent="0.25">
      <c r="M279" s="3" t="str">
        <f t="shared" si="90"/>
        <v/>
      </c>
      <c r="N279" s="3"/>
      <c r="O279" s="3" t="s">
        <v>258</v>
      </c>
      <c r="P279" s="3" t="str">
        <f t="shared" si="91"/>
        <v/>
      </c>
      <c r="Q279" s="3" t="s">
        <v>259</v>
      </c>
      <c r="R279" s="3" t="s">
        <v>260</v>
      </c>
      <c r="S279" s="3" t="str">
        <f t="shared" si="92"/>
        <v>unknown</v>
      </c>
      <c r="T279" s="3" t="s">
        <v>261</v>
      </c>
      <c r="U279" s="3">
        <f t="shared" si="93"/>
        <v>0</v>
      </c>
      <c r="V279" s="3" t="s">
        <v>258</v>
      </c>
      <c r="W279" s="3" t="str">
        <f t="shared" si="94"/>
        <v/>
      </c>
      <c r="X279" s="3" t="str">
        <f t="shared" si="95"/>
        <v/>
      </c>
      <c r="Y279" s="3" t="str">
        <f t="shared" si="96"/>
        <v/>
      </c>
      <c r="Z279" s="3" t="str">
        <f t="shared" si="97"/>
        <v/>
      </c>
      <c r="AA279" s="3" t="str">
        <f t="shared" si="98"/>
        <v/>
      </c>
      <c r="AB279" s="3" t="str">
        <f t="shared" si="99"/>
        <v/>
      </c>
      <c r="AC279" s="3" t="str">
        <f t="shared" si="106"/>
        <v/>
      </c>
      <c r="AD279" s="3" t="str">
        <f t="shared" si="107"/>
        <v/>
      </c>
      <c r="AE279" s="3" t="str">
        <f t="shared" si="100"/>
        <v/>
      </c>
      <c r="AF279" s="3" t="str">
        <f t="shared" si="101"/>
        <v/>
      </c>
      <c r="AG279" s="3" t="str">
        <f t="shared" si="102"/>
        <v/>
      </c>
      <c r="AH279" s="3" t="s">
        <v>262</v>
      </c>
      <c r="AI279" s="3" t="str">
        <f t="shared" si="103"/>
        <v/>
      </c>
      <c r="AJ279" s="3" t="str">
        <f t="shared" si="104"/>
        <v/>
      </c>
      <c r="AK279" s="4" t="str">
        <f t="shared" si="105"/>
        <v/>
      </c>
    </row>
    <row r="280" spans="13:37" x14ac:dyDescent="0.25">
      <c r="M280" s="3" t="str">
        <f t="shared" si="90"/>
        <v/>
      </c>
      <c r="N280" s="3"/>
      <c r="O280" s="3" t="s">
        <v>258</v>
      </c>
      <c r="P280" s="3" t="str">
        <f t="shared" si="91"/>
        <v/>
      </c>
      <c r="Q280" s="3" t="s">
        <v>259</v>
      </c>
      <c r="R280" s="3" t="s">
        <v>260</v>
      </c>
      <c r="S280" s="3" t="str">
        <f t="shared" si="92"/>
        <v>unknown</v>
      </c>
      <c r="T280" s="3" t="s">
        <v>261</v>
      </c>
      <c r="U280" s="3">
        <f t="shared" si="93"/>
        <v>0</v>
      </c>
      <c r="V280" s="3" t="s">
        <v>258</v>
      </c>
      <c r="W280" s="3" t="str">
        <f t="shared" si="94"/>
        <v/>
      </c>
      <c r="X280" s="3" t="str">
        <f t="shared" si="95"/>
        <v/>
      </c>
      <c r="Y280" s="3" t="str">
        <f t="shared" si="96"/>
        <v/>
      </c>
      <c r="Z280" s="3" t="str">
        <f t="shared" si="97"/>
        <v/>
      </c>
      <c r="AA280" s="3" t="str">
        <f t="shared" si="98"/>
        <v/>
      </c>
      <c r="AB280" s="3" t="str">
        <f t="shared" si="99"/>
        <v/>
      </c>
      <c r="AC280" s="3" t="str">
        <f t="shared" si="106"/>
        <v/>
      </c>
      <c r="AD280" s="3" t="str">
        <f t="shared" si="107"/>
        <v/>
      </c>
      <c r="AE280" s="3" t="str">
        <f t="shared" si="100"/>
        <v/>
      </c>
      <c r="AF280" s="3" t="str">
        <f t="shared" si="101"/>
        <v/>
      </c>
      <c r="AG280" s="3" t="str">
        <f t="shared" si="102"/>
        <v/>
      </c>
      <c r="AH280" s="3" t="s">
        <v>262</v>
      </c>
      <c r="AI280" s="3" t="str">
        <f t="shared" si="103"/>
        <v/>
      </c>
      <c r="AJ280" s="3" t="str">
        <f t="shared" si="104"/>
        <v/>
      </c>
      <c r="AK280" s="4" t="str">
        <f t="shared" si="105"/>
        <v/>
      </c>
    </row>
    <row r="281" spans="13:37" x14ac:dyDescent="0.25">
      <c r="M281" s="3" t="str">
        <f t="shared" si="90"/>
        <v/>
      </c>
      <c r="N281" s="3"/>
      <c r="O281" s="3" t="s">
        <v>258</v>
      </c>
      <c r="P281" s="3" t="str">
        <f t="shared" si="91"/>
        <v/>
      </c>
      <c r="Q281" s="3" t="s">
        <v>259</v>
      </c>
      <c r="R281" s="3" t="s">
        <v>260</v>
      </c>
      <c r="S281" s="3" t="str">
        <f t="shared" si="92"/>
        <v>unknown</v>
      </c>
      <c r="T281" s="3" t="s">
        <v>261</v>
      </c>
      <c r="U281" s="3">
        <f t="shared" si="93"/>
        <v>0</v>
      </c>
      <c r="V281" s="3" t="s">
        <v>258</v>
      </c>
      <c r="W281" s="3" t="str">
        <f t="shared" si="94"/>
        <v/>
      </c>
      <c r="X281" s="3" t="str">
        <f t="shared" si="95"/>
        <v/>
      </c>
      <c r="Y281" s="3" t="str">
        <f t="shared" si="96"/>
        <v/>
      </c>
      <c r="Z281" s="3" t="str">
        <f t="shared" si="97"/>
        <v/>
      </c>
      <c r="AA281" s="3" t="str">
        <f t="shared" si="98"/>
        <v/>
      </c>
      <c r="AB281" s="3" t="str">
        <f t="shared" si="99"/>
        <v/>
      </c>
      <c r="AC281" s="3" t="str">
        <f t="shared" si="106"/>
        <v/>
      </c>
      <c r="AD281" s="3" t="str">
        <f t="shared" si="107"/>
        <v/>
      </c>
      <c r="AE281" s="3" t="str">
        <f t="shared" si="100"/>
        <v/>
      </c>
      <c r="AF281" s="3" t="str">
        <f t="shared" si="101"/>
        <v/>
      </c>
      <c r="AG281" s="3" t="str">
        <f t="shared" si="102"/>
        <v/>
      </c>
      <c r="AH281" s="3" t="s">
        <v>262</v>
      </c>
      <c r="AI281" s="3" t="str">
        <f t="shared" si="103"/>
        <v/>
      </c>
      <c r="AJ281" s="3" t="str">
        <f t="shared" si="104"/>
        <v/>
      </c>
      <c r="AK281" s="4" t="str">
        <f t="shared" si="105"/>
        <v/>
      </c>
    </row>
    <row r="282" spans="13:37" x14ac:dyDescent="0.25">
      <c r="M282" s="3" t="str">
        <f t="shared" si="90"/>
        <v/>
      </c>
      <c r="N282" s="3"/>
      <c r="O282" s="3" t="s">
        <v>258</v>
      </c>
      <c r="P282" s="3" t="str">
        <f t="shared" si="91"/>
        <v/>
      </c>
      <c r="Q282" s="3" t="s">
        <v>259</v>
      </c>
      <c r="R282" s="3" t="s">
        <v>260</v>
      </c>
      <c r="S282" s="3" t="str">
        <f t="shared" si="92"/>
        <v>unknown</v>
      </c>
      <c r="T282" s="3" t="s">
        <v>261</v>
      </c>
      <c r="U282" s="3">
        <f t="shared" si="93"/>
        <v>0</v>
      </c>
      <c r="V282" s="3" t="s">
        <v>258</v>
      </c>
      <c r="W282" s="3" t="str">
        <f t="shared" si="94"/>
        <v/>
      </c>
      <c r="X282" s="3" t="str">
        <f t="shared" si="95"/>
        <v/>
      </c>
      <c r="Y282" s="3" t="str">
        <f t="shared" si="96"/>
        <v/>
      </c>
      <c r="Z282" s="3" t="str">
        <f t="shared" si="97"/>
        <v/>
      </c>
      <c r="AA282" s="3" t="str">
        <f t="shared" si="98"/>
        <v/>
      </c>
      <c r="AB282" s="3" t="str">
        <f t="shared" si="99"/>
        <v/>
      </c>
      <c r="AC282" s="3" t="str">
        <f t="shared" si="106"/>
        <v/>
      </c>
      <c r="AD282" s="3" t="str">
        <f t="shared" si="107"/>
        <v/>
      </c>
      <c r="AE282" s="3" t="str">
        <f t="shared" si="100"/>
        <v/>
      </c>
      <c r="AF282" s="3" t="str">
        <f t="shared" si="101"/>
        <v/>
      </c>
      <c r="AG282" s="3" t="str">
        <f t="shared" si="102"/>
        <v/>
      </c>
      <c r="AH282" s="3" t="s">
        <v>262</v>
      </c>
      <c r="AI282" s="3" t="str">
        <f t="shared" si="103"/>
        <v/>
      </c>
      <c r="AJ282" s="3" t="str">
        <f t="shared" si="104"/>
        <v/>
      </c>
      <c r="AK282" s="4" t="str">
        <f t="shared" si="105"/>
        <v/>
      </c>
    </row>
    <row r="283" spans="13:37" x14ac:dyDescent="0.25">
      <c r="M283" s="3" t="str">
        <f t="shared" si="90"/>
        <v/>
      </c>
      <c r="N283" s="3"/>
      <c r="O283" s="3" t="s">
        <v>258</v>
      </c>
      <c r="P283" s="3" t="str">
        <f t="shared" si="91"/>
        <v/>
      </c>
      <c r="Q283" s="3" t="s">
        <v>259</v>
      </c>
      <c r="R283" s="3" t="s">
        <v>260</v>
      </c>
      <c r="S283" s="3" t="str">
        <f t="shared" si="92"/>
        <v>unknown</v>
      </c>
      <c r="T283" s="3" t="s">
        <v>261</v>
      </c>
      <c r="U283" s="3">
        <f t="shared" si="93"/>
        <v>0</v>
      </c>
      <c r="V283" s="3" t="s">
        <v>258</v>
      </c>
      <c r="W283" s="3" t="str">
        <f t="shared" si="94"/>
        <v/>
      </c>
      <c r="X283" s="3" t="str">
        <f t="shared" si="95"/>
        <v/>
      </c>
      <c r="Y283" s="3" t="str">
        <f t="shared" si="96"/>
        <v/>
      </c>
      <c r="Z283" s="3" t="str">
        <f t="shared" si="97"/>
        <v/>
      </c>
      <c r="AA283" s="3" t="str">
        <f t="shared" si="98"/>
        <v/>
      </c>
      <c r="AB283" s="3" t="str">
        <f t="shared" si="99"/>
        <v/>
      </c>
      <c r="AC283" s="3" t="str">
        <f t="shared" si="106"/>
        <v/>
      </c>
      <c r="AD283" s="3" t="str">
        <f t="shared" si="107"/>
        <v/>
      </c>
      <c r="AE283" s="3" t="str">
        <f t="shared" si="100"/>
        <v/>
      </c>
      <c r="AF283" s="3" t="str">
        <f t="shared" si="101"/>
        <v/>
      </c>
      <c r="AG283" s="3" t="str">
        <f t="shared" si="102"/>
        <v/>
      </c>
      <c r="AH283" s="3" t="s">
        <v>262</v>
      </c>
      <c r="AI283" s="3" t="str">
        <f t="shared" si="103"/>
        <v/>
      </c>
      <c r="AJ283" s="3" t="str">
        <f t="shared" si="104"/>
        <v/>
      </c>
      <c r="AK283" s="4" t="str">
        <f t="shared" si="105"/>
        <v/>
      </c>
    </row>
    <row r="284" spans="13:37" x14ac:dyDescent="0.25">
      <c r="M284" s="3" t="str">
        <f t="shared" si="90"/>
        <v/>
      </c>
      <c r="N284" s="3"/>
      <c r="O284" s="3" t="s">
        <v>258</v>
      </c>
      <c r="P284" s="3" t="str">
        <f t="shared" si="91"/>
        <v/>
      </c>
      <c r="Q284" s="3" t="s">
        <v>259</v>
      </c>
      <c r="R284" s="3" t="s">
        <v>260</v>
      </c>
      <c r="S284" s="3" t="str">
        <f t="shared" si="92"/>
        <v>unknown</v>
      </c>
      <c r="T284" s="3" t="s">
        <v>261</v>
      </c>
      <c r="U284" s="3">
        <f t="shared" si="93"/>
        <v>0</v>
      </c>
      <c r="V284" s="3" t="s">
        <v>258</v>
      </c>
      <c r="W284" s="3" t="str">
        <f t="shared" si="94"/>
        <v/>
      </c>
      <c r="X284" s="3" t="str">
        <f t="shared" si="95"/>
        <v/>
      </c>
      <c r="Y284" s="3" t="str">
        <f t="shared" si="96"/>
        <v/>
      </c>
      <c r="Z284" s="3" t="str">
        <f t="shared" si="97"/>
        <v/>
      </c>
      <c r="AA284" s="3" t="str">
        <f t="shared" si="98"/>
        <v/>
      </c>
      <c r="AB284" s="3" t="str">
        <f t="shared" si="99"/>
        <v/>
      </c>
      <c r="AC284" s="3" t="str">
        <f t="shared" si="106"/>
        <v/>
      </c>
      <c r="AD284" s="3" t="str">
        <f t="shared" si="107"/>
        <v/>
      </c>
      <c r="AE284" s="3" t="str">
        <f t="shared" si="100"/>
        <v/>
      </c>
      <c r="AF284" s="3" t="str">
        <f t="shared" si="101"/>
        <v/>
      </c>
      <c r="AG284" s="3" t="str">
        <f t="shared" si="102"/>
        <v/>
      </c>
      <c r="AH284" s="3" t="s">
        <v>262</v>
      </c>
      <c r="AI284" s="3" t="str">
        <f t="shared" si="103"/>
        <v/>
      </c>
      <c r="AJ284" s="3" t="str">
        <f t="shared" si="104"/>
        <v/>
      </c>
      <c r="AK284" s="4" t="str">
        <f t="shared" si="105"/>
        <v/>
      </c>
    </row>
    <row r="285" spans="13:37" x14ac:dyDescent="0.25">
      <c r="M285" s="3" t="str">
        <f t="shared" si="90"/>
        <v/>
      </c>
      <c r="N285" s="3"/>
      <c r="O285" s="3" t="s">
        <v>258</v>
      </c>
      <c r="P285" s="3" t="str">
        <f t="shared" si="91"/>
        <v/>
      </c>
      <c r="Q285" s="3" t="s">
        <v>259</v>
      </c>
      <c r="R285" s="3" t="s">
        <v>260</v>
      </c>
      <c r="S285" s="3" t="str">
        <f t="shared" si="92"/>
        <v>unknown</v>
      </c>
      <c r="T285" s="3" t="s">
        <v>261</v>
      </c>
      <c r="U285" s="3">
        <f t="shared" si="93"/>
        <v>0</v>
      </c>
      <c r="V285" s="3" t="s">
        <v>258</v>
      </c>
      <c r="W285" s="3" t="str">
        <f t="shared" si="94"/>
        <v/>
      </c>
      <c r="X285" s="3" t="str">
        <f t="shared" si="95"/>
        <v/>
      </c>
      <c r="Y285" s="3" t="str">
        <f t="shared" si="96"/>
        <v/>
      </c>
      <c r="Z285" s="3" t="str">
        <f t="shared" si="97"/>
        <v/>
      </c>
      <c r="AA285" s="3" t="str">
        <f t="shared" si="98"/>
        <v/>
      </c>
      <c r="AB285" s="3" t="str">
        <f t="shared" si="99"/>
        <v/>
      </c>
      <c r="AC285" s="3" t="str">
        <f t="shared" si="106"/>
        <v/>
      </c>
      <c r="AD285" s="3" t="str">
        <f t="shared" si="107"/>
        <v/>
      </c>
      <c r="AE285" s="3" t="str">
        <f t="shared" si="100"/>
        <v/>
      </c>
      <c r="AF285" s="3" t="str">
        <f t="shared" si="101"/>
        <v/>
      </c>
      <c r="AG285" s="3" t="str">
        <f t="shared" si="102"/>
        <v/>
      </c>
      <c r="AH285" s="3" t="s">
        <v>262</v>
      </c>
      <c r="AI285" s="3" t="str">
        <f t="shared" si="103"/>
        <v/>
      </c>
      <c r="AJ285" s="3" t="str">
        <f t="shared" si="104"/>
        <v/>
      </c>
      <c r="AK285" s="4" t="str">
        <f t="shared" si="105"/>
        <v/>
      </c>
    </row>
    <row r="286" spans="13:37" x14ac:dyDescent="0.25">
      <c r="M286" s="3" t="str">
        <f t="shared" si="90"/>
        <v/>
      </c>
      <c r="N286" s="3"/>
      <c r="O286" s="3" t="s">
        <v>258</v>
      </c>
      <c r="P286" s="3" t="str">
        <f t="shared" si="91"/>
        <v/>
      </c>
      <c r="Q286" s="3" t="s">
        <v>259</v>
      </c>
      <c r="R286" s="3" t="s">
        <v>260</v>
      </c>
      <c r="S286" s="3" t="str">
        <f t="shared" si="92"/>
        <v>unknown</v>
      </c>
      <c r="T286" s="3" t="s">
        <v>261</v>
      </c>
      <c r="U286" s="3">
        <f t="shared" si="93"/>
        <v>0</v>
      </c>
      <c r="V286" s="3" t="s">
        <v>258</v>
      </c>
      <c r="W286" s="3" t="str">
        <f t="shared" si="94"/>
        <v/>
      </c>
      <c r="X286" s="3" t="str">
        <f t="shared" si="95"/>
        <v/>
      </c>
      <c r="Y286" s="3" t="str">
        <f t="shared" si="96"/>
        <v/>
      </c>
      <c r="Z286" s="3" t="str">
        <f t="shared" si="97"/>
        <v/>
      </c>
      <c r="AA286" s="3" t="str">
        <f t="shared" si="98"/>
        <v/>
      </c>
      <c r="AB286" s="3" t="str">
        <f t="shared" si="99"/>
        <v/>
      </c>
      <c r="AC286" s="3" t="str">
        <f t="shared" si="106"/>
        <v/>
      </c>
      <c r="AD286" s="3" t="str">
        <f t="shared" si="107"/>
        <v/>
      </c>
      <c r="AE286" s="3" t="str">
        <f t="shared" si="100"/>
        <v/>
      </c>
      <c r="AF286" s="3" t="str">
        <f t="shared" si="101"/>
        <v/>
      </c>
      <c r="AG286" s="3" t="str">
        <f t="shared" si="102"/>
        <v/>
      </c>
      <c r="AH286" s="3" t="s">
        <v>262</v>
      </c>
      <c r="AI286" s="3" t="str">
        <f t="shared" si="103"/>
        <v/>
      </c>
      <c r="AJ286" s="3" t="str">
        <f t="shared" si="104"/>
        <v/>
      </c>
      <c r="AK286" s="4" t="str">
        <f t="shared" si="105"/>
        <v/>
      </c>
    </row>
    <row r="287" spans="13:37" x14ac:dyDescent="0.25">
      <c r="M287" s="3" t="str">
        <f t="shared" si="90"/>
        <v/>
      </c>
      <c r="N287" s="3"/>
      <c r="O287" s="3" t="s">
        <v>258</v>
      </c>
      <c r="P287" s="3" t="str">
        <f t="shared" si="91"/>
        <v/>
      </c>
      <c r="Q287" s="3" t="s">
        <v>259</v>
      </c>
      <c r="R287" s="3" t="s">
        <v>260</v>
      </c>
      <c r="S287" s="3" t="str">
        <f t="shared" si="92"/>
        <v>unknown</v>
      </c>
      <c r="T287" s="3" t="s">
        <v>261</v>
      </c>
      <c r="U287" s="3">
        <f t="shared" si="93"/>
        <v>0</v>
      </c>
      <c r="V287" s="3" t="s">
        <v>258</v>
      </c>
      <c r="W287" s="3" t="str">
        <f t="shared" si="94"/>
        <v/>
      </c>
      <c r="X287" s="3" t="str">
        <f t="shared" si="95"/>
        <v/>
      </c>
      <c r="Y287" s="3" t="str">
        <f t="shared" si="96"/>
        <v/>
      </c>
      <c r="Z287" s="3" t="str">
        <f t="shared" si="97"/>
        <v/>
      </c>
      <c r="AA287" s="3" t="str">
        <f t="shared" si="98"/>
        <v/>
      </c>
      <c r="AB287" s="3" t="str">
        <f t="shared" si="99"/>
        <v/>
      </c>
      <c r="AC287" s="3" t="str">
        <f t="shared" si="106"/>
        <v/>
      </c>
      <c r="AD287" s="3" t="str">
        <f t="shared" si="107"/>
        <v/>
      </c>
      <c r="AE287" s="3" t="str">
        <f t="shared" si="100"/>
        <v/>
      </c>
      <c r="AF287" s="3" t="str">
        <f t="shared" si="101"/>
        <v/>
      </c>
      <c r="AG287" s="3" t="str">
        <f t="shared" si="102"/>
        <v/>
      </c>
      <c r="AH287" s="3" t="s">
        <v>262</v>
      </c>
      <c r="AI287" s="3" t="str">
        <f t="shared" si="103"/>
        <v/>
      </c>
      <c r="AJ287" s="3" t="str">
        <f t="shared" si="104"/>
        <v/>
      </c>
      <c r="AK287" s="4" t="str">
        <f t="shared" si="105"/>
        <v/>
      </c>
    </row>
    <row r="288" spans="13:37" x14ac:dyDescent="0.25">
      <c r="M288" s="3" t="str">
        <f t="shared" si="90"/>
        <v/>
      </c>
      <c r="N288" s="3"/>
      <c r="O288" s="3" t="s">
        <v>258</v>
      </c>
      <c r="P288" s="3" t="str">
        <f t="shared" si="91"/>
        <v/>
      </c>
      <c r="Q288" s="3" t="s">
        <v>259</v>
      </c>
      <c r="R288" s="3" t="s">
        <v>260</v>
      </c>
      <c r="S288" s="3" t="str">
        <f t="shared" si="92"/>
        <v>unknown</v>
      </c>
      <c r="T288" s="3" t="s">
        <v>261</v>
      </c>
      <c r="U288" s="3">
        <f t="shared" si="93"/>
        <v>0</v>
      </c>
      <c r="V288" s="3" t="s">
        <v>258</v>
      </c>
      <c r="W288" s="3" t="str">
        <f t="shared" si="94"/>
        <v/>
      </c>
      <c r="X288" s="3" t="str">
        <f t="shared" si="95"/>
        <v/>
      </c>
      <c r="Y288" s="3" t="str">
        <f t="shared" si="96"/>
        <v/>
      </c>
      <c r="Z288" s="3" t="str">
        <f t="shared" si="97"/>
        <v/>
      </c>
      <c r="AA288" s="3" t="str">
        <f t="shared" si="98"/>
        <v/>
      </c>
      <c r="AB288" s="3" t="str">
        <f t="shared" si="99"/>
        <v/>
      </c>
      <c r="AC288" s="3" t="str">
        <f t="shared" si="106"/>
        <v/>
      </c>
      <c r="AD288" s="3" t="str">
        <f t="shared" si="107"/>
        <v/>
      </c>
      <c r="AE288" s="3" t="str">
        <f t="shared" si="100"/>
        <v/>
      </c>
      <c r="AF288" s="3" t="str">
        <f t="shared" si="101"/>
        <v/>
      </c>
      <c r="AG288" s="3" t="str">
        <f t="shared" si="102"/>
        <v/>
      </c>
      <c r="AH288" s="3" t="s">
        <v>262</v>
      </c>
      <c r="AI288" s="3" t="str">
        <f t="shared" si="103"/>
        <v/>
      </c>
      <c r="AJ288" s="3" t="str">
        <f t="shared" si="104"/>
        <v/>
      </c>
      <c r="AK288" s="4" t="str">
        <f t="shared" si="105"/>
        <v/>
      </c>
    </row>
    <row r="289" spans="13:37" x14ac:dyDescent="0.25">
      <c r="M289" s="3" t="str">
        <f t="shared" si="90"/>
        <v/>
      </c>
      <c r="N289" s="3"/>
      <c r="O289" s="3" t="s">
        <v>258</v>
      </c>
      <c r="P289" s="3" t="str">
        <f t="shared" si="91"/>
        <v/>
      </c>
      <c r="Q289" s="3" t="s">
        <v>259</v>
      </c>
      <c r="R289" s="3" t="s">
        <v>260</v>
      </c>
      <c r="S289" s="3" t="str">
        <f t="shared" si="92"/>
        <v>unknown</v>
      </c>
      <c r="T289" s="3" t="s">
        <v>261</v>
      </c>
      <c r="U289" s="3">
        <f t="shared" si="93"/>
        <v>0</v>
      </c>
      <c r="V289" s="3" t="s">
        <v>258</v>
      </c>
      <c r="W289" s="3" t="str">
        <f t="shared" si="94"/>
        <v/>
      </c>
      <c r="X289" s="3" t="str">
        <f t="shared" si="95"/>
        <v/>
      </c>
      <c r="Y289" s="3" t="str">
        <f t="shared" si="96"/>
        <v/>
      </c>
      <c r="Z289" s="3" t="str">
        <f t="shared" si="97"/>
        <v/>
      </c>
      <c r="AA289" s="3" t="str">
        <f t="shared" si="98"/>
        <v/>
      </c>
      <c r="AB289" s="3" t="str">
        <f t="shared" si="99"/>
        <v/>
      </c>
      <c r="AC289" s="3" t="str">
        <f t="shared" si="106"/>
        <v/>
      </c>
      <c r="AD289" s="3" t="str">
        <f t="shared" si="107"/>
        <v/>
      </c>
      <c r="AE289" s="3" t="str">
        <f t="shared" si="100"/>
        <v/>
      </c>
      <c r="AF289" s="3" t="str">
        <f t="shared" si="101"/>
        <v/>
      </c>
      <c r="AG289" s="3" t="str">
        <f t="shared" si="102"/>
        <v/>
      </c>
      <c r="AH289" s="3" t="s">
        <v>262</v>
      </c>
      <c r="AI289" s="3" t="str">
        <f t="shared" si="103"/>
        <v/>
      </c>
      <c r="AJ289" s="3" t="str">
        <f t="shared" si="104"/>
        <v/>
      </c>
      <c r="AK289" s="4" t="str">
        <f t="shared" si="105"/>
        <v/>
      </c>
    </row>
    <row r="290" spans="13:37" x14ac:dyDescent="0.25">
      <c r="M290" s="3" t="str">
        <f t="shared" si="90"/>
        <v/>
      </c>
      <c r="N290" s="3"/>
      <c r="O290" s="3" t="s">
        <v>258</v>
      </c>
      <c r="P290" s="3" t="str">
        <f t="shared" si="91"/>
        <v/>
      </c>
      <c r="Q290" s="3" t="s">
        <v>259</v>
      </c>
      <c r="R290" s="3" t="s">
        <v>260</v>
      </c>
      <c r="S290" s="3" t="str">
        <f t="shared" si="92"/>
        <v>unknown</v>
      </c>
      <c r="T290" s="3" t="s">
        <v>261</v>
      </c>
      <c r="U290" s="3">
        <f t="shared" si="93"/>
        <v>0</v>
      </c>
      <c r="V290" s="3" t="s">
        <v>258</v>
      </c>
      <c r="W290" s="3" t="str">
        <f t="shared" si="94"/>
        <v/>
      </c>
      <c r="X290" s="3" t="str">
        <f t="shared" si="95"/>
        <v/>
      </c>
      <c r="Y290" s="3" t="str">
        <f t="shared" si="96"/>
        <v/>
      </c>
      <c r="Z290" s="3" t="str">
        <f t="shared" si="97"/>
        <v/>
      </c>
      <c r="AA290" s="3" t="str">
        <f t="shared" si="98"/>
        <v/>
      </c>
      <c r="AB290" s="3" t="str">
        <f t="shared" si="99"/>
        <v/>
      </c>
      <c r="AC290" s="3" t="str">
        <f t="shared" si="106"/>
        <v/>
      </c>
      <c r="AD290" s="3" t="str">
        <f t="shared" si="107"/>
        <v/>
      </c>
      <c r="AE290" s="3" t="str">
        <f t="shared" si="100"/>
        <v/>
      </c>
      <c r="AF290" s="3" t="str">
        <f t="shared" si="101"/>
        <v/>
      </c>
      <c r="AG290" s="3" t="str">
        <f t="shared" si="102"/>
        <v/>
      </c>
      <c r="AH290" s="3" t="s">
        <v>262</v>
      </c>
      <c r="AI290" s="3" t="str">
        <f t="shared" si="103"/>
        <v/>
      </c>
      <c r="AJ290" s="3" t="str">
        <f t="shared" si="104"/>
        <v/>
      </c>
      <c r="AK290" s="4" t="str">
        <f t="shared" si="105"/>
        <v/>
      </c>
    </row>
    <row r="291" spans="13:37" x14ac:dyDescent="0.25">
      <c r="M291" s="3" t="str">
        <f t="shared" si="90"/>
        <v/>
      </c>
      <c r="N291" s="3"/>
      <c r="O291" s="3" t="s">
        <v>258</v>
      </c>
      <c r="P291" s="3" t="str">
        <f t="shared" si="91"/>
        <v/>
      </c>
      <c r="Q291" s="3" t="s">
        <v>259</v>
      </c>
      <c r="R291" s="3" t="s">
        <v>260</v>
      </c>
      <c r="S291" s="3" t="str">
        <f t="shared" si="92"/>
        <v>unknown</v>
      </c>
      <c r="T291" s="3" t="s">
        <v>261</v>
      </c>
      <c r="U291" s="3">
        <f t="shared" si="93"/>
        <v>0</v>
      </c>
      <c r="V291" s="3" t="s">
        <v>258</v>
      </c>
      <c r="W291" s="3" t="str">
        <f t="shared" si="94"/>
        <v/>
      </c>
      <c r="X291" s="3" t="str">
        <f t="shared" si="95"/>
        <v/>
      </c>
      <c r="Y291" s="3" t="str">
        <f t="shared" si="96"/>
        <v/>
      </c>
      <c r="Z291" s="3" t="str">
        <f t="shared" si="97"/>
        <v/>
      </c>
      <c r="AA291" s="3" t="str">
        <f t="shared" si="98"/>
        <v/>
      </c>
      <c r="AB291" s="3" t="str">
        <f t="shared" si="99"/>
        <v/>
      </c>
      <c r="AC291" s="3" t="str">
        <f t="shared" si="106"/>
        <v/>
      </c>
      <c r="AD291" s="3" t="str">
        <f t="shared" si="107"/>
        <v/>
      </c>
      <c r="AE291" s="3" t="str">
        <f t="shared" si="100"/>
        <v/>
      </c>
      <c r="AF291" s="3" t="str">
        <f t="shared" si="101"/>
        <v/>
      </c>
      <c r="AG291" s="3" t="str">
        <f t="shared" si="102"/>
        <v/>
      </c>
      <c r="AH291" s="3" t="s">
        <v>262</v>
      </c>
      <c r="AI291" s="3" t="str">
        <f t="shared" si="103"/>
        <v/>
      </c>
      <c r="AJ291" s="3" t="str">
        <f t="shared" si="104"/>
        <v/>
      </c>
      <c r="AK291" s="4" t="str">
        <f t="shared" si="105"/>
        <v/>
      </c>
    </row>
    <row r="292" spans="13:37" x14ac:dyDescent="0.25">
      <c r="M292" s="3" t="str">
        <f t="shared" si="90"/>
        <v/>
      </c>
      <c r="N292" s="3"/>
      <c r="O292" s="3" t="s">
        <v>258</v>
      </c>
      <c r="P292" s="3" t="str">
        <f t="shared" si="91"/>
        <v/>
      </c>
      <c r="Q292" s="3" t="s">
        <v>259</v>
      </c>
      <c r="R292" s="3" t="s">
        <v>260</v>
      </c>
      <c r="S292" s="3" t="str">
        <f t="shared" si="92"/>
        <v>unknown</v>
      </c>
      <c r="T292" s="3" t="s">
        <v>261</v>
      </c>
      <c r="U292" s="3">
        <f t="shared" si="93"/>
        <v>0</v>
      </c>
      <c r="V292" s="3" t="s">
        <v>258</v>
      </c>
      <c r="W292" s="3" t="str">
        <f t="shared" si="94"/>
        <v/>
      </c>
      <c r="X292" s="3" t="str">
        <f t="shared" si="95"/>
        <v/>
      </c>
      <c r="Y292" s="3" t="str">
        <f t="shared" si="96"/>
        <v/>
      </c>
      <c r="Z292" s="3" t="str">
        <f t="shared" si="97"/>
        <v/>
      </c>
      <c r="AA292" s="3" t="str">
        <f t="shared" si="98"/>
        <v/>
      </c>
      <c r="AB292" s="3" t="str">
        <f t="shared" si="99"/>
        <v/>
      </c>
      <c r="AC292" s="3" t="str">
        <f t="shared" si="106"/>
        <v/>
      </c>
      <c r="AD292" s="3" t="str">
        <f t="shared" si="107"/>
        <v/>
      </c>
      <c r="AE292" s="3" t="str">
        <f t="shared" si="100"/>
        <v/>
      </c>
      <c r="AF292" s="3" t="str">
        <f t="shared" si="101"/>
        <v/>
      </c>
      <c r="AG292" s="3" t="str">
        <f t="shared" si="102"/>
        <v/>
      </c>
      <c r="AH292" s="3" t="s">
        <v>262</v>
      </c>
      <c r="AI292" s="3" t="str">
        <f t="shared" si="103"/>
        <v/>
      </c>
      <c r="AJ292" s="3" t="str">
        <f t="shared" si="104"/>
        <v/>
      </c>
      <c r="AK292" s="4" t="str">
        <f t="shared" si="105"/>
        <v/>
      </c>
    </row>
    <row r="293" spans="13:37" x14ac:dyDescent="0.25">
      <c r="M293" s="3" t="str">
        <f t="shared" si="90"/>
        <v/>
      </c>
      <c r="N293" s="3"/>
      <c r="O293" s="3" t="s">
        <v>258</v>
      </c>
      <c r="P293" s="3" t="str">
        <f t="shared" si="91"/>
        <v/>
      </c>
      <c r="Q293" s="3" t="s">
        <v>259</v>
      </c>
      <c r="R293" s="3" t="s">
        <v>260</v>
      </c>
      <c r="S293" s="3" t="str">
        <f t="shared" si="92"/>
        <v>unknown</v>
      </c>
      <c r="T293" s="3" t="s">
        <v>261</v>
      </c>
      <c r="U293" s="3">
        <f t="shared" si="93"/>
        <v>0</v>
      </c>
      <c r="V293" s="3" t="s">
        <v>258</v>
      </c>
      <c r="W293" s="3" t="str">
        <f t="shared" si="94"/>
        <v/>
      </c>
      <c r="X293" s="3" t="str">
        <f t="shared" si="95"/>
        <v/>
      </c>
      <c r="Y293" s="3" t="str">
        <f t="shared" si="96"/>
        <v/>
      </c>
      <c r="Z293" s="3" t="str">
        <f t="shared" si="97"/>
        <v/>
      </c>
      <c r="AA293" s="3" t="str">
        <f t="shared" si="98"/>
        <v/>
      </c>
      <c r="AB293" s="3" t="str">
        <f t="shared" si="99"/>
        <v/>
      </c>
      <c r="AC293" s="3" t="str">
        <f t="shared" si="106"/>
        <v/>
      </c>
      <c r="AD293" s="3" t="str">
        <f t="shared" si="107"/>
        <v/>
      </c>
      <c r="AE293" s="3" t="str">
        <f t="shared" si="100"/>
        <v/>
      </c>
      <c r="AF293" s="3" t="str">
        <f t="shared" si="101"/>
        <v/>
      </c>
      <c r="AG293" s="3" t="str">
        <f t="shared" si="102"/>
        <v/>
      </c>
      <c r="AH293" s="3" t="s">
        <v>262</v>
      </c>
      <c r="AI293" s="3" t="str">
        <f t="shared" si="103"/>
        <v/>
      </c>
      <c r="AJ293" s="3" t="str">
        <f t="shared" si="104"/>
        <v/>
      </c>
      <c r="AK293" s="4" t="str">
        <f t="shared" si="105"/>
        <v/>
      </c>
    </row>
    <row r="294" spans="13:37" x14ac:dyDescent="0.25">
      <c r="M294" s="3" t="str">
        <f t="shared" si="90"/>
        <v/>
      </c>
      <c r="N294" s="3"/>
      <c r="O294" s="3" t="s">
        <v>258</v>
      </c>
      <c r="P294" s="3" t="str">
        <f t="shared" si="91"/>
        <v/>
      </c>
      <c r="Q294" s="3" t="s">
        <v>259</v>
      </c>
      <c r="R294" s="3" t="s">
        <v>260</v>
      </c>
      <c r="S294" s="3" t="str">
        <f t="shared" si="92"/>
        <v>unknown</v>
      </c>
      <c r="T294" s="3" t="s">
        <v>261</v>
      </c>
      <c r="U294" s="3">
        <f t="shared" si="93"/>
        <v>0</v>
      </c>
      <c r="V294" s="3" t="s">
        <v>258</v>
      </c>
      <c r="W294" s="3" t="str">
        <f t="shared" si="94"/>
        <v/>
      </c>
      <c r="X294" s="3" t="str">
        <f t="shared" si="95"/>
        <v/>
      </c>
      <c r="Y294" s="3" t="str">
        <f t="shared" si="96"/>
        <v/>
      </c>
      <c r="Z294" s="3" t="str">
        <f t="shared" si="97"/>
        <v/>
      </c>
      <c r="AA294" s="3" t="str">
        <f t="shared" si="98"/>
        <v/>
      </c>
      <c r="AB294" s="3" t="str">
        <f t="shared" si="99"/>
        <v/>
      </c>
      <c r="AC294" s="3" t="str">
        <f t="shared" si="106"/>
        <v/>
      </c>
      <c r="AD294" s="3" t="str">
        <f t="shared" si="107"/>
        <v/>
      </c>
      <c r="AE294" s="3" t="str">
        <f t="shared" si="100"/>
        <v/>
      </c>
      <c r="AF294" s="3" t="str">
        <f t="shared" si="101"/>
        <v/>
      </c>
      <c r="AG294" s="3" t="str">
        <f t="shared" si="102"/>
        <v/>
      </c>
      <c r="AH294" s="3" t="s">
        <v>262</v>
      </c>
      <c r="AI294" s="3" t="str">
        <f t="shared" si="103"/>
        <v/>
      </c>
      <c r="AJ294" s="3" t="str">
        <f t="shared" si="104"/>
        <v/>
      </c>
      <c r="AK294" s="4" t="str">
        <f t="shared" si="105"/>
        <v/>
      </c>
    </row>
    <row r="295" spans="13:37" x14ac:dyDescent="0.25">
      <c r="M295" s="3" t="str">
        <f t="shared" si="90"/>
        <v/>
      </c>
      <c r="N295" s="3"/>
      <c r="O295" s="3" t="s">
        <v>258</v>
      </c>
      <c r="P295" s="3" t="str">
        <f t="shared" si="91"/>
        <v/>
      </c>
      <c r="Q295" s="3" t="s">
        <v>259</v>
      </c>
      <c r="R295" s="3" t="s">
        <v>260</v>
      </c>
      <c r="S295" s="3" t="str">
        <f t="shared" si="92"/>
        <v>unknown</v>
      </c>
      <c r="T295" s="3" t="s">
        <v>261</v>
      </c>
      <c r="U295" s="3">
        <f t="shared" si="93"/>
        <v>0</v>
      </c>
      <c r="V295" s="3" t="s">
        <v>258</v>
      </c>
      <c r="W295" s="3" t="str">
        <f t="shared" si="94"/>
        <v/>
      </c>
      <c r="X295" s="3" t="str">
        <f t="shared" si="95"/>
        <v/>
      </c>
      <c r="Y295" s="3" t="str">
        <f t="shared" si="96"/>
        <v/>
      </c>
      <c r="Z295" s="3" t="str">
        <f t="shared" si="97"/>
        <v/>
      </c>
      <c r="AA295" s="3" t="str">
        <f t="shared" si="98"/>
        <v/>
      </c>
      <c r="AB295" s="3" t="str">
        <f t="shared" si="99"/>
        <v/>
      </c>
      <c r="AC295" s="3" t="str">
        <f t="shared" si="106"/>
        <v/>
      </c>
      <c r="AD295" s="3" t="str">
        <f t="shared" si="107"/>
        <v/>
      </c>
      <c r="AE295" s="3" t="str">
        <f t="shared" si="100"/>
        <v/>
      </c>
      <c r="AF295" s="3" t="str">
        <f t="shared" si="101"/>
        <v/>
      </c>
      <c r="AG295" s="3" t="str">
        <f t="shared" si="102"/>
        <v/>
      </c>
      <c r="AH295" s="3" t="s">
        <v>262</v>
      </c>
      <c r="AI295" s="3" t="str">
        <f t="shared" si="103"/>
        <v/>
      </c>
      <c r="AJ295" s="3" t="str">
        <f t="shared" si="104"/>
        <v/>
      </c>
      <c r="AK295" s="4" t="str">
        <f t="shared" si="105"/>
        <v/>
      </c>
    </row>
    <row r="296" spans="13:37" x14ac:dyDescent="0.25">
      <c r="M296" s="3" t="str">
        <f t="shared" si="90"/>
        <v/>
      </c>
      <c r="N296" s="3"/>
      <c r="O296" s="3" t="s">
        <v>258</v>
      </c>
      <c r="P296" s="3" t="str">
        <f t="shared" si="91"/>
        <v/>
      </c>
      <c r="Q296" s="3" t="s">
        <v>259</v>
      </c>
      <c r="R296" s="3" t="s">
        <v>260</v>
      </c>
      <c r="S296" s="3" t="str">
        <f t="shared" si="92"/>
        <v>unknown</v>
      </c>
      <c r="T296" s="3" t="s">
        <v>261</v>
      </c>
      <c r="U296" s="3">
        <f t="shared" si="93"/>
        <v>0</v>
      </c>
      <c r="V296" s="3" t="s">
        <v>258</v>
      </c>
      <c r="W296" s="3" t="str">
        <f t="shared" si="94"/>
        <v/>
      </c>
      <c r="X296" s="3" t="str">
        <f t="shared" si="95"/>
        <v/>
      </c>
      <c r="Y296" s="3" t="str">
        <f t="shared" si="96"/>
        <v/>
      </c>
      <c r="Z296" s="3" t="str">
        <f t="shared" si="97"/>
        <v/>
      </c>
      <c r="AA296" s="3" t="str">
        <f t="shared" si="98"/>
        <v/>
      </c>
      <c r="AB296" s="3" t="str">
        <f t="shared" si="99"/>
        <v/>
      </c>
      <c r="AC296" s="3" t="str">
        <f t="shared" si="106"/>
        <v/>
      </c>
      <c r="AD296" s="3" t="str">
        <f t="shared" si="107"/>
        <v/>
      </c>
      <c r="AE296" s="3" t="str">
        <f t="shared" si="100"/>
        <v/>
      </c>
      <c r="AF296" s="3" t="str">
        <f t="shared" si="101"/>
        <v/>
      </c>
      <c r="AG296" s="3" t="str">
        <f t="shared" si="102"/>
        <v/>
      </c>
      <c r="AH296" s="3" t="s">
        <v>262</v>
      </c>
      <c r="AI296" s="3" t="str">
        <f t="shared" si="103"/>
        <v/>
      </c>
      <c r="AJ296" s="3" t="str">
        <f t="shared" si="104"/>
        <v/>
      </c>
      <c r="AK296" s="4" t="str">
        <f t="shared" si="105"/>
        <v/>
      </c>
    </row>
    <row r="297" spans="13:37" x14ac:dyDescent="0.25">
      <c r="M297" s="3" t="str">
        <f t="shared" si="90"/>
        <v/>
      </c>
      <c r="N297" s="3"/>
      <c r="O297" s="3" t="s">
        <v>258</v>
      </c>
      <c r="P297" s="3" t="str">
        <f t="shared" si="91"/>
        <v/>
      </c>
      <c r="Q297" s="3" t="s">
        <v>259</v>
      </c>
      <c r="R297" s="3" t="s">
        <v>260</v>
      </c>
      <c r="S297" s="3" t="str">
        <f t="shared" si="92"/>
        <v>unknown</v>
      </c>
      <c r="T297" s="3" t="s">
        <v>261</v>
      </c>
      <c r="U297" s="3">
        <f t="shared" si="93"/>
        <v>0</v>
      </c>
      <c r="V297" s="3" t="s">
        <v>258</v>
      </c>
      <c r="W297" s="3" t="str">
        <f t="shared" si="94"/>
        <v/>
      </c>
      <c r="X297" s="3" t="str">
        <f t="shared" si="95"/>
        <v/>
      </c>
      <c r="Y297" s="3" t="str">
        <f t="shared" si="96"/>
        <v/>
      </c>
      <c r="Z297" s="3" t="str">
        <f t="shared" si="97"/>
        <v/>
      </c>
      <c r="AA297" s="3" t="str">
        <f t="shared" si="98"/>
        <v/>
      </c>
      <c r="AB297" s="3" t="str">
        <f t="shared" si="99"/>
        <v/>
      </c>
      <c r="AC297" s="3" t="str">
        <f t="shared" si="106"/>
        <v/>
      </c>
      <c r="AD297" s="3" t="str">
        <f t="shared" si="107"/>
        <v/>
      </c>
      <c r="AE297" s="3" t="str">
        <f t="shared" si="100"/>
        <v/>
      </c>
      <c r="AF297" s="3" t="str">
        <f t="shared" si="101"/>
        <v/>
      </c>
      <c r="AG297" s="3" t="str">
        <f t="shared" si="102"/>
        <v/>
      </c>
      <c r="AH297" s="3" t="s">
        <v>262</v>
      </c>
      <c r="AI297" s="3" t="str">
        <f t="shared" si="103"/>
        <v/>
      </c>
      <c r="AJ297" s="3" t="str">
        <f t="shared" si="104"/>
        <v/>
      </c>
      <c r="AK297" s="4" t="str">
        <f t="shared" si="105"/>
        <v/>
      </c>
    </row>
    <row r="298" spans="13:37" x14ac:dyDescent="0.25">
      <c r="M298" s="3" t="str">
        <f t="shared" si="90"/>
        <v/>
      </c>
      <c r="N298" s="3"/>
      <c r="O298" s="3" t="s">
        <v>258</v>
      </c>
      <c r="P298" s="3" t="str">
        <f t="shared" si="91"/>
        <v/>
      </c>
      <c r="Q298" s="3" t="s">
        <v>259</v>
      </c>
      <c r="R298" s="3" t="s">
        <v>260</v>
      </c>
      <c r="S298" s="3" t="str">
        <f t="shared" si="92"/>
        <v>unknown</v>
      </c>
      <c r="T298" s="3" t="s">
        <v>261</v>
      </c>
      <c r="U298" s="3">
        <f t="shared" si="93"/>
        <v>0</v>
      </c>
      <c r="V298" s="3" t="s">
        <v>258</v>
      </c>
      <c r="W298" s="3" t="str">
        <f t="shared" si="94"/>
        <v/>
      </c>
      <c r="X298" s="3" t="str">
        <f t="shared" si="95"/>
        <v/>
      </c>
      <c r="Y298" s="3" t="str">
        <f t="shared" si="96"/>
        <v/>
      </c>
      <c r="Z298" s="3" t="str">
        <f t="shared" si="97"/>
        <v/>
      </c>
      <c r="AA298" s="3" t="str">
        <f t="shared" si="98"/>
        <v/>
      </c>
      <c r="AB298" s="3" t="str">
        <f t="shared" si="99"/>
        <v/>
      </c>
      <c r="AC298" s="3" t="str">
        <f t="shared" si="106"/>
        <v/>
      </c>
      <c r="AD298" s="3" t="str">
        <f t="shared" si="107"/>
        <v/>
      </c>
      <c r="AE298" s="3" t="str">
        <f t="shared" si="100"/>
        <v/>
      </c>
      <c r="AF298" s="3" t="str">
        <f t="shared" si="101"/>
        <v/>
      </c>
      <c r="AG298" s="3" t="str">
        <f t="shared" si="102"/>
        <v/>
      </c>
      <c r="AH298" s="3" t="s">
        <v>262</v>
      </c>
      <c r="AI298" s="3" t="str">
        <f t="shared" si="103"/>
        <v/>
      </c>
      <c r="AJ298" s="3" t="str">
        <f t="shared" si="104"/>
        <v/>
      </c>
      <c r="AK298" s="4" t="str">
        <f t="shared" si="105"/>
        <v/>
      </c>
    </row>
    <row r="299" spans="13:37" x14ac:dyDescent="0.25">
      <c r="M299" s="3" t="str">
        <f t="shared" si="90"/>
        <v/>
      </c>
      <c r="N299" s="3"/>
      <c r="O299" s="3" t="s">
        <v>258</v>
      </c>
      <c r="P299" s="3" t="str">
        <f t="shared" si="91"/>
        <v/>
      </c>
      <c r="Q299" s="3" t="s">
        <v>259</v>
      </c>
      <c r="R299" s="3" t="s">
        <v>260</v>
      </c>
      <c r="S299" s="3" t="str">
        <f t="shared" si="92"/>
        <v>unknown</v>
      </c>
      <c r="T299" s="3" t="s">
        <v>261</v>
      </c>
      <c r="U299" s="3">
        <f t="shared" si="93"/>
        <v>0</v>
      </c>
      <c r="V299" s="3" t="s">
        <v>258</v>
      </c>
      <c r="W299" s="3" t="str">
        <f t="shared" si="94"/>
        <v/>
      </c>
      <c r="X299" s="3" t="str">
        <f t="shared" si="95"/>
        <v/>
      </c>
      <c r="Y299" s="3" t="str">
        <f t="shared" si="96"/>
        <v/>
      </c>
      <c r="Z299" s="3" t="str">
        <f t="shared" si="97"/>
        <v/>
      </c>
      <c r="AA299" s="3" t="str">
        <f t="shared" si="98"/>
        <v/>
      </c>
      <c r="AB299" s="3" t="str">
        <f t="shared" si="99"/>
        <v/>
      </c>
      <c r="AC299" s="3" t="str">
        <f t="shared" si="106"/>
        <v/>
      </c>
      <c r="AD299" s="3" t="str">
        <f t="shared" si="107"/>
        <v/>
      </c>
      <c r="AE299" s="3" t="str">
        <f t="shared" si="100"/>
        <v/>
      </c>
      <c r="AF299" s="3" t="str">
        <f t="shared" si="101"/>
        <v/>
      </c>
      <c r="AG299" s="3" t="str">
        <f t="shared" si="102"/>
        <v/>
      </c>
      <c r="AH299" s="3" t="s">
        <v>262</v>
      </c>
      <c r="AI299" s="3" t="str">
        <f t="shared" si="103"/>
        <v/>
      </c>
      <c r="AJ299" s="3" t="str">
        <f t="shared" si="104"/>
        <v/>
      </c>
      <c r="AK299" s="4" t="str">
        <f t="shared" si="105"/>
        <v/>
      </c>
    </row>
    <row r="300" spans="13:37" x14ac:dyDescent="0.25">
      <c r="M300" s="3" t="str">
        <f t="shared" si="90"/>
        <v/>
      </c>
      <c r="N300" s="3"/>
      <c r="O300" s="3" t="s">
        <v>258</v>
      </c>
      <c r="P300" s="3" t="str">
        <f t="shared" si="91"/>
        <v/>
      </c>
      <c r="Q300" s="3" t="s">
        <v>259</v>
      </c>
      <c r="R300" s="3" t="s">
        <v>260</v>
      </c>
      <c r="S300" s="3" t="str">
        <f t="shared" si="92"/>
        <v>unknown</v>
      </c>
      <c r="T300" s="3" t="s">
        <v>261</v>
      </c>
      <c r="U300" s="3">
        <f t="shared" si="93"/>
        <v>0</v>
      </c>
      <c r="V300" s="3" t="s">
        <v>258</v>
      </c>
      <c r="W300" s="3" t="str">
        <f t="shared" si="94"/>
        <v/>
      </c>
      <c r="X300" s="3" t="str">
        <f t="shared" si="95"/>
        <v/>
      </c>
      <c r="Y300" s="3" t="str">
        <f t="shared" si="96"/>
        <v/>
      </c>
      <c r="Z300" s="3" t="str">
        <f t="shared" si="97"/>
        <v/>
      </c>
      <c r="AA300" s="3" t="str">
        <f t="shared" si="98"/>
        <v/>
      </c>
      <c r="AB300" s="3" t="str">
        <f t="shared" si="99"/>
        <v/>
      </c>
      <c r="AC300" s="3" t="str">
        <f t="shared" si="106"/>
        <v/>
      </c>
      <c r="AD300" s="3" t="str">
        <f t="shared" si="107"/>
        <v/>
      </c>
      <c r="AE300" s="3" t="str">
        <f t="shared" si="100"/>
        <v/>
      </c>
      <c r="AF300" s="3" t="str">
        <f t="shared" si="101"/>
        <v/>
      </c>
      <c r="AG300" s="3" t="str">
        <f t="shared" si="102"/>
        <v/>
      </c>
      <c r="AH300" s="3" t="s">
        <v>262</v>
      </c>
      <c r="AI300" s="3" t="str">
        <f t="shared" si="103"/>
        <v/>
      </c>
      <c r="AJ300" s="3" t="str">
        <f t="shared" si="104"/>
        <v/>
      </c>
      <c r="AK300" s="4" t="str">
        <f t="shared" si="105"/>
        <v/>
      </c>
    </row>
    <row r="301" spans="13:37" x14ac:dyDescent="0.25">
      <c r="M301" s="3" t="str">
        <f t="shared" si="90"/>
        <v/>
      </c>
      <c r="N301" s="3"/>
      <c r="O301" s="3" t="s">
        <v>258</v>
      </c>
      <c r="P301" s="3" t="str">
        <f t="shared" si="91"/>
        <v/>
      </c>
      <c r="Q301" s="3" t="s">
        <v>259</v>
      </c>
      <c r="R301" s="3" t="s">
        <v>260</v>
      </c>
      <c r="S301" s="3" t="str">
        <f t="shared" si="92"/>
        <v>unknown</v>
      </c>
      <c r="T301" s="3" t="s">
        <v>261</v>
      </c>
      <c r="U301" s="3">
        <f t="shared" si="93"/>
        <v>0</v>
      </c>
      <c r="V301" s="3" t="s">
        <v>258</v>
      </c>
      <c r="W301" s="3" t="str">
        <f t="shared" si="94"/>
        <v/>
      </c>
      <c r="X301" s="3" t="str">
        <f t="shared" si="95"/>
        <v/>
      </c>
      <c r="Y301" s="3" t="str">
        <f t="shared" si="96"/>
        <v/>
      </c>
      <c r="Z301" s="3" t="str">
        <f t="shared" si="97"/>
        <v/>
      </c>
      <c r="AA301" s="3" t="str">
        <f t="shared" si="98"/>
        <v/>
      </c>
      <c r="AB301" s="3" t="str">
        <f t="shared" si="99"/>
        <v/>
      </c>
      <c r="AC301" s="3" t="str">
        <f t="shared" si="106"/>
        <v/>
      </c>
      <c r="AD301" s="3" t="str">
        <f t="shared" si="107"/>
        <v/>
      </c>
      <c r="AE301" s="3" t="str">
        <f t="shared" si="100"/>
        <v/>
      </c>
      <c r="AF301" s="3" t="str">
        <f t="shared" si="101"/>
        <v/>
      </c>
      <c r="AG301" s="3" t="str">
        <f t="shared" si="102"/>
        <v/>
      </c>
      <c r="AH301" s="3" t="s">
        <v>262</v>
      </c>
      <c r="AI301" s="3" t="str">
        <f t="shared" si="103"/>
        <v/>
      </c>
      <c r="AJ301" s="3" t="str">
        <f t="shared" si="104"/>
        <v/>
      </c>
      <c r="AK301" s="4" t="str">
        <f t="shared" si="105"/>
        <v/>
      </c>
    </row>
    <row r="302" spans="13:37" x14ac:dyDescent="0.25">
      <c r="M302" s="3" t="str">
        <f t="shared" si="90"/>
        <v/>
      </c>
      <c r="N302" s="3"/>
      <c r="O302" s="3" t="s">
        <v>258</v>
      </c>
      <c r="P302" s="3" t="str">
        <f t="shared" si="91"/>
        <v/>
      </c>
      <c r="Q302" s="3" t="s">
        <v>259</v>
      </c>
      <c r="R302" s="3" t="s">
        <v>260</v>
      </c>
      <c r="S302" s="3" t="str">
        <f t="shared" si="92"/>
        <v>unknown</v>
      </c>
      <c r="T302" s="3" t="s">
        <v>261</v>
      </c>
      <c r="U302" s="3">
        <f t="shared" si="93"/>
        <v>0</v>
      </c>
      <c r="V302" s="3" t="s">
        <v>258</v>
      </c>
      <c r="W302" s="3" t="str">
        <f t="shared" si="94"/>
        <v/>
      </c>
      <c r="X302" s="3" t="str">
        <f t="shared" si="95"/>
        <v/>
      </c>
      <c r="Y302" s="3" t="str">
        <f t="shared" si="96"/>
        <v/>
      </c>
      <c r="Z302" s="3" t="str">
        <f t="shared" si="97"/>
        <v/>
      </c>
      <c r="AA302" s="3" t="str">
        <f t="shared" si="98"/>
        <v/>
      </c>
      <c r="AB302" s="3" t="str">
        <f t="shared" si="99"/>
        <v/>
      </c>
      <c r="AC302" s="3" t="str">
        <f t="shared" si="106"/>
        <v/>
      </c>
      <c r="AD302" s="3" t="str">
        <f t="shared" si="107"/>
        <v/>
      </c>
      <c r="AE302" s="3" t="str">
        <f t="shared" si="100"/>
        <v/>
      </c>
      <c r="AF302" s="3" t="str">
        <f t="shared" si="101"/>
        <v/>
      </c>
      <c r="AG302" s="3" t="str">
        <f t="shared" si="102"/>
        <v/>
      </c>
      <c r="AH302" s="3" t="s">
        <v>262</v>
      </c>
      <c r="AI302" s="3" t="str">
        <f t="shared" si="103"/>
        <v/>
      </c>
      <c r="AJ302" s="3" t="str">
        <f t="shared" si="104"/>
        <v/>
      </c>
      <c r="AK302" s="4" t="str">
        <f t="shared" si="105"/>
        <v/>
      </c>
    </row>
    <row r="303" spans="13:37" x14ac:dyDescent="0.25">
      <c r="M303" s="3" t="str">
        <f t="shared" si="90"/>
        <v/>
      </c>
      <c r="N303" s="3"/>
      <c r="O303" s="3" t="s">
        <v>258</v>
      </c>
      <c r="P303" s="3" t="str">
        <f t="shared" si="91"/>
        <v/>
      </c>
      <c r="Q303" s="3" t="s">
        <v>259</v>
      </c>
      <c r="R303" s="3" t="s">
        <v>260</v>
      </c>
      <c r="S303" s="3" t="str">
        <f t="shared" si="92"/>
        <v>unknown</v>
      </c>
      <c r="T303" s="3" t="s">
        <v>261</v>
      </c>
      <c r="U303" s="3">
        <f t="shared" si="93"/>
        <v>0</v>
      </c>
      <c r="V303" s="3" t="s">
        <v>258</v>
      </c>
      <c r="W303" s="3" t="str">
        <f t="shared" si="94"/>
        <v/>
      </c>
      <c r="X303" s="3" t="str">
        <f t="shared" si="95"/>
        <v/>
      </c>
      <c r="Y303" s="3" t="str">
        <f t="shared" si="96"/>
        <v/>
      </c>
      <c r="Z303" s="3" t="str">
        <f t="shared" si="97"/>
        <v/>
      </c>
      <c r="AA303" s="3" t="str">
        <f t="shared" si="98"/>
        <v/>
      </c>
      <c r="AB303" s="3" t="str">
        <f t="shared" si="99"/>
        <v/>
      </c>
      <c r="AC303" s="3" t="str">
        <f t="shared" si="106"/>
        <v/>
      </c>
      <c r="AD303" s="3" t="str">
        <f t="shared" si="107"/>
        <v/>
      </c>
      <c r="AE303" s="3" t="str">
        <f t="shared" si="100"/>
        <v/>
      </c>
      <c r="AF303" s="3" t="str">
        <f t="shared" si="101"/>
        <v/>
      </c>
      <c r="AG303" s="3" t="str">
        <f t="shared" si="102"/>
        <v/>
      </c>
      <c r="AH303" s="3" t="s">
        <v>262</v>
      </c>
      <c r="AI303" s="3" t="str">
        <f t="shared" si="103"/>
        <v/>
      </c>
      <c r="AJ303" s="3" t="str">
        <f t="shared" si="104"/>
        <v/>
      </c>
      <c r="AK303" s="4" t="str">
        <f t="shared" si="105"/>
        <v/>
      </c>
    </row>
    <row r="304" spans="13:37" x14ac:dyDescent="0.25">
      <c r="M304" s="3" t="str">
        <f t="shared" si="90"/>
        <v/>
      </c>
      <c r="N304" s="3"/>
      <c r="O304" s="3" t="s">
        <v>258</v>
      </c>
      <c r="P304" s="3" t="str">
        <f t="shared" si="91"/>
        <v/>
      </c>
      <c r="Q304" s="3" t="s">
        <v>259</v>
      </c>
      <c r="R304" s="3" t="s">
        <v>260</v>
      </c>
      <c r="S304" s="3" t="str">
        <f t="shared" si="92"/>
        <v>unknown</v>
      </c>
      <c r="T304" s="3" t="s">
        <v>261</v>
      </c>
      <c r="U304" s="3">
        <f t="shared" si="93"/>
        <v>0</v>
      </c>
      <c r="V304" s="3" t="s">
        <v>258</v>
      </c>
      <c r="W304" s="3" t="str">
        <f t="shared" si="94"/>
        <v/>
      </c>
      <c r="X304" s="3" t="str">
        <f t="shared" si="95"/>
        <v/>
      </c>
      <c r="Y304" s="3" t="str">
        <f t="shared" si="96"/>
        <v/>
      </c>
      <c r="Z304" s="3" t="str">
        <f t="shared" si="97"/>
        <v/>
      </c>
      <c r="AA304" s="3" t="str">
        <f t="shared" si="98"/>
        <v/>
      </c>
      <c r="AB304" s="3" t="str">
        <f t="shared" si="99"/>
        <v/>
      </c>
      <c r="AC304" s="3" t="str">
        <f t="shared" si="106"/>
        <v/>
      </c>
      <c r="AD304" s="3" t="str">
        <f t="shared" si="107"/>
        <v/>
      </c>
      <c r="AE304" s="3" t="str">
        <f t="shared" si="100"/>
        <v/>
      </c>
      <c r="AF304" s="3" t="str">
        <f t="shared" si="101"/>
        <v/>
      </c>
      <c r="AG304" s="3" t="str">
        <f t="shared" si="102"/>
        <v/>
      </c>
      <c r="AH304" s="3" t="s">
        <v>262</v>
      </c>
      <c r="AI304" s="3" t="str">
        <f t="shared" si="103"/>
        <v/>
      </c>
      <c r="AJ304" s="3" t="str">
        <f t="shared" si="104"/>
        <v/>
      </c>
      <c r="AK304" s="4" t="str">
        <f t="shared" si="105"/>
        <v/>
      </c>
    </row>
    <row r="305" spans="13:37" x14ac:dyDescent="0.25">
      <c r="M305" s="3" t="str">
        <f t="shared" si="90"/>
        <v/>
      </c>
      <c r="N305" s="3"/>
      <c r="O305" s="3" t="s">
        <v>258</v>
      </c>
      <c r="P305" s="3" t="str">
        <f t="shared" si="91"/>
        <v/>
      </c>
      <c r="Q305" s="3" t="s">
        <v>259</v>
      </c>
      <c r="R305" s="3" t="s">
        <v>260</v>
      </c>
      <c r="S305" s="3" t="str">
        <f t="shared" si="92"/>
        <v>unknown</v>
      </c>
      <c r="T305" s="3" t="s">
        <v>261</v>
      </c>
      <c r="U305" s="3">
        <f t="shared" si="93"/>
        <v>0</v>
      </c>
      <c r="V305" s="3" t="s">
        <v>258</v>
      </c>
      <c r="W305" s="3" t="str">
        <f t="shared" si="94"/>
        <v/>
      </c>
      <c r="X305" s="3" t="str">
        <f t="shared" si="95"/>
        <v/>
      </c>
      <c r="Y305" s="3" t="str">
        <f t="shared" si="96"/>
        <v/>
      </c>
      <c r="Z305" s="3" t="str">
        <f t="shared" si="97"/>
        <v/>
      </c>
      <c r="AA305" s="3" t="str">
        <f t="shared" si="98"/>
        <v/>
      </c>
      <c r="AB305" s="3" t="str">
        <f t="shared" si="99"/>
        <v/>
      </c>
      <c r="AC305" s="3" t="str">
        <f t="shared" si="106"/>
        <v/>
      </c>
      <c r="AD305" s="3" t="str">
        <f t="shared" si="107"/>
        <v/>
      </c>
      <c r="AE305" s="3" t="str">
        <f t="shared" si="100"/>
        <v/>
      </c>
      <c r="AF305" s="3" t="str">
        <f t="shared" si="101"/>
        <v/>
      </c>
      <c r="AG305" s="3" t="str">
        <f t="shared" si="102"/>
        <v/>
      </c>
      <c r="AH305" s="3" t="s">
        <v>262</v>
      </c>
      <c r="AI305" s="3" t="str">
        <f t="shared" si="103"/>
        <v/>
      </c>
      <c r="AJ305" s="3" t="str">
        <f t="shared" si="104"/>
        <v/>
      </c>
      <c r="AK305" s="4" t="str">
        <f t="shared" si="105"/>
        <v/>
      </c>
    </row>
    <row r="306" spans="13:37" x14ac:dyDescent="0.25">
      <c r="M306" s="3" t="str">
        <f t="shared" si="90"/>
        <v/>
      </c>
      <c r="N306" s="3"/>
      <c r="O306" s="3" t="s">
        <v>258</v>
      </c>
      <c r="P306" s="3" t="str">
        <f t="shared" si="91"/>
        <v/>
      </c>
      <c r="Q306" s="3" t="s">
        <v>259</v>
      </c>
      <c r="R306" s="3" t="s">
        <v>260</v>
      </c>
      <c r="S306" s="3" t="str">
        <f t="shared" si="92"/>
        <v>unknown</v>
      </c>
      <c r="T306" s="3" t="s">
        <v>261</v>
      </c>
      <c r="U306" s="3">
        <f t="shared" si="93"/>
        <v>0</v>
      </c>
      <c r="V306" s="3" t="s">
        <v>258</v>
      </c>
      <c r="W306" s="3" t="str">
        <f t="shared" si="94"/>
        <v/>
      </c>
      <c r="X306" s="3" t="str">
        <f t="shared" si="95"/>
        <v/>
      </c>
      <c r="Y306" s="3" t="str">
        <f t="shared" si="96"/>
        <v/>
      </c>
      <c r="Z306" s="3" t="str">
        <f t="shared" si="97"/>
        <v/>
      </c>
      <c r="AA306" s="3" t="str">
        <f t="shared" si="98"/>
        <v/>
      </c>
      <c r="AB306" s="3" t="str">
        <f t="shared" si="99"/>
        <v/>
      </c>
      <c r="AC306" s="3" t="str">
        <f t="shared" si="106"/>
        <v/>
      </c>
      <c r="AD306" s="3" t="str">
        <f t="shared" si="107"/>
        <v/>
      </c>
      <c r="AE306" s="3" t="str">
        <f t="shared" si="100"/>
        <v/>
      </c>
      <c r="AF306" s="3" t="str">
        <f t="shared" si="101"/>
        <v/>
      </c>
      <c r="AG306" s="3" t="str">
        <f t="shared" si="102"/>
        <v/>
      </c>
      <c r="AH306" s="3" t="s">
        <v>262</v>
      </c>
      <c r="AI306" s="3" t="str">
        <f t="shared" si="103"/>
        <v/>
      </c>
      <c r="AJ306" s="3" t="str">
        <f t="shared" si="104"/>
        <v/>
      </c>
      <c r="AK306" s="4" t="str">
        <f t="shared" si="105"/>
        <v/>
      </c>
    </row>
    <row r="307" spans="13:37" x14ac:dyDescent="0.25">
      <c r="M307" s="3" t="str">
        <f t="shared" si="90"/>
        <v/>
      </c>
      <c r="N307" s="3"/>
      <c r="O307" s="3" t="s">
        <v>258</v>
      </c>
      <c r="P307" s="3" t="str">
        <f t="shared" si="91"/>
        <v/>
      </c>
      <c r="Q307" s="3" t="s">
        <v>259</v>
      </c>
      <c r="R307" s="3" t="s">
        <v>260</v>
      </c>
      <c r="S307" s="3" t="str">
        <f t="shared" si="92"/>
        <v>unknown</v>
      </c>
      <c r="T307" s="3" t="s">
        <v>261</v>
      </c>
      <c r="U307" s="3">
        <f t="shared" si="93"/>
        <v>0</v>
      </c>
      <c r="V307" s="3" t="s">
        <v>258</v>
      </c>
      <c r="W307" s="3" t="str">
        <f t="shared" si="94"/>
        <v/>
      </c>
      <c r="X307" s="3" t="str">
        <f t="shared" si="95"/>
        <v/>
      </c>
      <c r="Y307" s="3" t="str">
        <f t="shared" si="96"/>
        <v/>
      </c>
      <c r="Z307" s="3" t="str">
        <f t="shared" si="97"/>
        <v/>
      </c>
      <c r="AA307" s="3" t="str">
        <f t="shared" si="98"/>
        <v/>
      </c>
      <c r="AB307" s="3" t="str">
        <f t="shared" si="99"/>
        <v/>
      </c>
      <c r="AC307" s="3" t="str">
        <f t="shared" si="106"/>
        <v/>
      </c>
      <c r="AD307" s="3" t="str">
        <f t="shared" si="107"/>
        <v/>
      </c>
      <c r="AE307" s="3" t="str">
        <f t="shared" si="100"/>
        <v/>
      </c>
      <c r="AF307" s="3" t="str">
        <f t="shared" si="101"/>
        <v/>
      </c>
      <c r="AG307" s="3" t="str">
        <f t="shared" si="102"/>
        <v/>
      </c>
      <c r="AH307" s="3" t="s">
        <v>262</v>
      </c>
      <c r="AI307" s="3" t="str">
        <f t="shared" si="103"/>
        <v/>
      </c>
      <c r="AJ307" s="3" t="str">
        <f t="shared" si="104"/>
        <v/>
      </c>
      <c r="AK307" s="4" t="str">
        <f t="shared" si="105"/>
        <v/>
      </c>
    </row>
    <row r="308" spans="13:37" x14ac:dyDescent="0.25">
      <c r="M308" s="3" t="str">
        <f t="shared" si="90"/>
        <v/>
      </c>
      <c r="N308" s="3"/>
      <c r="O308" s="3" t="s">
        <v>258</v>
      </c>
      <c r="P308" s="3" t="str">
        <f t="shared" si="91"/>
        <v/>
      </c>
      <c r="Q308" s="3" t="s">
        <v>259</v>
      </c>
      <c r="R308" s="3" t="s">
        <v>260</v>
      </c>
      <c r="S308" s="3" t="str">
        <f t="shared" si="92"/>
        <v>unknown</v>
      </c>
      <c r="T308" s="3" t="s">
        <v>261</v>
      </c>
      <c r="U308" s="3">
        <f t="shared" si="93"/>
        <v>0</v>
      </c>
      <c r="V308" s="3" t="s">
        <v>258</v>
      </c>
      <c r="W308" s="3" t="str">
        <f t="shared" si="94"/>
        <v/>
      </c>
      <c r="X308" s="3" t="str">
        <f t="shared" si="95"/>
        <v/>
      </c>
      <c r="Y308" s="3" t="str">
        <f t="shared" si="96"/>
        <v/>
      </c>
      <c r="Z308" s="3" t="str">
        <f t="shared" si="97"/>
        <v/>
      </c>
      <c r="AA308" s="3" t="str">
        <f t="shared" si="98"/>
        <v/>
      </c>
      <c r="AB308" s="3" t="str">
        <f t="shared" si="99"/>
        <v/>
      </c>
      <c r="AC308" s="3" t="str">
        <f t="shared" si="106"/>
        <v/>
      </c>
      <c r="AD308" s="3" t="str">
        <f t="shared" si="107"/>
        <v/>
      </c>
      <c r="AE308" s="3" t="str">
        <f t="shared" si="100"/>
        <v/>
      </c>
      <c r="AF308" s="3" t="str">
        <f t="shared" si="101"/>
        <v/>
      </c>
      <c r="AG308" s="3" t="str">
        <f t="shared" si="102"/>
        <v/>
      </c>
      <c r="AH308" s="3" t="s">
        <v>262</v>
      </c>
      <c r="AI308" s="3" t="str">
        <f t="shared" si="103"/>
        <v/>
      </c>
      <c r="AJ308" s="3" t="str">
        <f t="shared" si="104"/>
        <v/>
      </c>
      <c r="AK308" s="4" t="str">
        <f t="shared" si="105"/>
        <v/>
      </c>
    </row>
    <row r="309" spans="13:37" x14ac:dyDescent="0.25">
      <c r="M309" s="3" t="str">
        <f t="shared" si="90"/>
        <v/>
      </c>
      <c r="N309" s="3"/>
      <c r="O309" s="3" t="s">
        <v>258</v>
      </c>
      <c r="P309" s="3" t="str">
        <f t="shared" si="91"/>
        <v/>
      </c>
      <c r="Q309" s="3" t="s">
        <v>259</v>
      </c>
      <c r="R309" s="3" t="s">
        <v>260</v>
      </c>
      <c r="S309" s="3" t="str">
        <f t="shared" si="92"/>
        <v>unknown</v>
      </c>
      <c r="T309" s="3" t="s">
        <v>261</v>
      </c>
      <c r="U309" s="3">
        <f t="shared" si="93"/>
        <v>0</v>
      </c>
      <c r="V309" s="3" t="s">
        <v>258</v>
      </c>
      <c r="W309" s="3" t="str">
        <f t="shared" si="94"/>
        <v/>
      </c>
      <c r="X309" s="3" t="str">
        <f t="shared" si="95"/>
        <v/>
      </c>
      <c r="Y309" s="3" t="str">
        <f t="shared" si="96"/>
        <v/>
      </c>
      <c r="Z309" s="3" t="str">
        <f t="shared" si="97"/>
        <v/>
      </c>
      <c r="AA309" s="3" t="str">
        <f t="shared" si="98"/>
        <v/>
      </c>
      <c r="AB309" s="3" t="str">
        <f t="shared" si="99"/>
        <v/>
      </c>
      <c r="AC309" s="3" t="str">
        <f t="shared" si="106"/>
        <v/>
      </c>
      <c r="AD309" s="3" t="str">
        <f t="shared" si="107"/>
        <v/>
      </c>
      <c r="AE309" s="3" t="str">
        <f t="shared" si="100"/>
        <v/>
      </c>
      <c r="AF309" s="3" t="str">
        <f t="shared" si="101"/>
        <v/>
      </c>
      <c r="AG309" s="3" t="str">
        <f t="shared" si="102"/>
        <v/>
      </c>
      <c r="AH309" s="3" t="s">
        <v>262</v>
      </c>
      <c r="AI309" s="3" t="str">
        <f t="shared" si="103"/>
        <v/>
      </c>
      <c r="AJ309" s="3" t="str">
        <f t="shared" si="104"/>
        <v/>
      </c>
      <c r="AK309" s="4" t="str">
        <f t="shared" si="105"/>
        <v/>
      </c>
    </row>
    <row r="310" spans="13:37" x14ac:dyDescent="0.25">
      <c r="M310" s="3" t="str">
        <f t="shared" si="90"/>
        <v/>
      </c>
      <c r="N310" s="3"/>
      <c r="O310" s="3" t="s">
        <v>258</v>
      </c>
      <c r="P310" s="3" t="str">
        <f t="shared" si="91"/>
        <v/>
      </c>
      <c r="Q310" s="3" t="s">
        <v>259</v>
      </c>
      <c r="R310" s="3" t="s">
        <v>260</v>
      </c>
      <c r="S310" s="3" t="str">
        <f t="shared" si="92"/>
        <v>unknown</v>
      </c>
      <c r="T310" s="3" t="s">
        <v>261</v>
      </c>
      <c r="U310" s="3">
        <f t="shared" si="93"/>
        <v>0</v>
      </c>
      <c r="V310" s="3" t="s">
        <v>258</v>
      </c>
      <c r="W310" s="3" t="str">
        <f t="shared" si="94"/>
        <v/>
      </c>
      <c r="X310" s="3" t="str">
        <f t="shared" si="95"/>
        <v/>
      </c>
      <c r="Y310" s="3" t="str">
        <f t="shared" si="96"/>
        <v/>
      </c>
      <c r="Z310" s="3" t="str">
        <f t="shared" si="97"/>
        <v/>
      </c>
      <c r="AA310" s="3" t="str">
        <f t="shared" si="98"/>
        <v/>
      </c>
      <c r="AB310" s="3" t="str">
        <f t="shared" si="99"/>
        <v/>
      </c>
      <c r="AC310" s="3" t="str">
        <f t="shared" si="106"/>
        <v/>
      </c>
      <c r="AD310" s="3" t="str">
        <f t="shared" si="107"/>
        <v/>
      </c>
      <c r="AE310" s="3" t="str">
        <f t="shared" si="100"/>
        <v/>
      </c>
      <c r="AF310" s="3" t="str">
        <f t="shared" si="101"/>
        <v/>
      </c>
      <c r="AG310" s="3" t="str">
        <f t="shared" si="102"/>
        <v/>
      </c>
      <c r="AH310" s="3" t="s">
        <v>262</v>
      </c>
      <c r="AI310" s="3" t="str">
        <f t="shared" si="103"/>
        <v/>
      </c>
      <c r="AJ310" s="3" t="str">
        <f t="shared" si="104"/>
        <v/>
      </c>
      <c r="AK310" s="4" t="str">
        <f t="shared" si="105"/>
        <v/>
      </c>
    </row>
    <row r="311" spans="13:37" x14ac:dyDescent="0.25">
      <c r="M311" s="3" t="str">
        <f t="shared" si="90"/>
        <v/>
      </c>
      <c r="N311" s="3"/>
      <c r="O311" s="3" t="s">
        <v>258</v>
      </c>
      <c r="P311" s="3" t="str">
        <f t="shared" si="91"/>
        <v/>
      </c>
      <c r="Q311" s="3" t="s">
        <v>259</v>
      </c>
      <c r="R311" s="3" t="s">
        <v>260</v>
      </c>
      <c r="S311" s="3" t="str">
        <f t="shared" si="92"/>
        <v>unknown</v>
      </c>
      <c r="T311" s="3" t="s">
        <v>261</v>
      </c>
      <c r="U311" s="3">
        <f t="shared" si="93"/>
        <v>0</v>
      </c>
      <c r="V311" s="3" t="s">
        <v>258</v>
      </c>
      <c r="W311" s="3" t="str">
        <f t="shared" si="94"/>
        <v/>
      </c>
      <c r="X311" s="3" t="str">
        <f t="shared" si="95"/>
        <v/>
      </c>
      <c r="Y311" s="3" t="str">
        <f t="shared" si="96"/>
        <v/>
      </c>
      <c r="Z311" s="3" t="str">
        <f t="shared" si="97"/>
        <v/>
      </c>
      <c r="AA311" s="3" t="str">
        <f t="shared" si="98"/>
        <v/>
      </c>
      <c r="AB311" s="3" t="str">
        <f t="shared" si="99"/>
        <v/>
      </c>
      <c r="AC311" s="3" t="str">
        <f t="shared" si="106"/>
        <v/>
      </c>
      <c r="AD311" s="3" t="str">
        <f t="shared" si="107"/>
        <v/>
      </c>
      <c r="AE311" s="3" t="str">
        <f t="shared" si="100"/>
        <v/>
      </c>
      <c r="AF311" s="3" t="str">
        <f t="shared" si="101"/>
        <v/>
      </c>
      <c r="AG311" s="3" t="str">
        <f t="shared" si="102"/>
        <v/>
      </c>
      <c r="AH311" s="3" t="s">
        <v>262</v>
      </c>
      <c r="AI311" s="3" t="str">
        <f t="shared" si="103"/>
        <v/>
      </c>
      <c r="AJ311" s="3" t="str">
        <f t="shared" si="104"/>
        <v/>
      </c>
      <c r="AK311" s="4" t="str">
        <f t="shared" si="105"/>
        <v/>
      </c>
    </row>
    <row r="312" spans="13:37" x14ac:dyDescent="0.25">
      <c r="M312" s="3" t="str">
        <f t="shared" si="90"/>
        <v/>
      </c>
      <c r="N312" s="3"/>
      <c r="O312" s="3" t="s">
        <v>258</v>
      </c>
      <c r="P312" s="3" t="str">
        <f t="shared" si="91"/>
        <v/>
      </c>
      <c r="Q312" s="3" t="s">
        <v>259</v>
      </c>
      <c r="R312" s="3" t="s">
        <v>260</v>
      </c>
      <c r="S312" s="3" t="str">
        <f t="shared" si="92"/>
        <v>unknown</v>
      </c>
      <c r="T312" s="3" t="s">
        <v>261</v>
      </c>
      <c r="U312" s="3">
        <f t="shared" si="93"/>
        <v>0</v>
      </c>
      <c r="V312" s="3" t="s">
        <v>258</v>
      </c>
      <c r="W312" s="3" t="str">
        <f t="shared" si="94"/>
        <v/>
      </c>
      <c r="X312" s="3" t="str">
        <f t="shared" si="95"/>
        <v/>
      </c>
      <c r="Y312" s="3" t="str">
        <f t="shared" si="96"/>
        <v/>
      </c>
      <c r="Z312" s="3" t="str">
        <f t="shared" si="97"/>
        <v/>
      </c>
      <c r="AA312" s="3" t="str">
        <f t="shared" si="98"/>
        <v/>
      </c>
      <c r="AB312" s="3" t="str">
        <f t="shared" si="99"/>
        <v/>
      </c>
      <c r="AC312" s="3" t="str">
        <f t="shared" si="106"/>
        <v/>
      </c>
      <c r="AD312" s="3" t="str">
        <f t="shared" si="107"/>
        <v/>
      </c>
      <c r="AE312" s="3" t="str">
        <f t="shared" si="100"/>
        <v/>
      </c>
      <c r="AF312" s="3" t="str">
        <f t="shared" si="101"/>
        <v/>
      </c>
      <c r="AG312" s="3" t="str">
        <f t="shared" si="102"/>
        <v/>
      </c>
      <c r="AH312" s="3" t="s">
        <v>262</v>
      </c>
      <c r="AI312" s="3" t="str">
        <f t="shared" si="103"/>
        <v/>
      </c>
      <c r="AJ312" s="3" t="str">
        <f t="shared" si="104"/>
        <v/>
      </c>
      <c r="AK312" s="4" t="str">
        <f t="shared" si="105"/>
        <v/>
      </c>
    </row>
    <row r="313" spans="13:37" x14ac:dyDescent="0.25">
      <c r="M313" s="3" t="str">
        <f t="shared" si="90"/>
        <v/>
      </c>
      <c r="N313" s="3"/>
      <c r="O313" s="3" t="s">
        <v>258</v>
      </c>
      <c r="P313" s="3" t="str">
        <f t="shared" si="91"/>
        <v/>
      </c>
      <c r="Q313" s="3" t="s">
        <v>259</v>
      </c>
      <c r="R313" s="3" t="s">
        <v>260</v>
      </c>
      <c r="S313" s="3" t="str">
        <f t="shared" si="92"/>
        <v>unknown</v>
      </c>
      <c r="T313" s="3" t="s">
        <v>261</v>
      </c>
      <c r="U313" s="3">
        <f t="shared" si="93"/>
        <v>0</v>
      </c>
      <c r="V313" s="3" t="s">
        <v>258</v>
      </c>
      <c r="W313" s="3" t="str">
        <f t="shared" si="94"/>
        <v/>
      </c>
      <c r="X313" s="3" t="str">
        <f t="shared" si="95"/>
        <v/>
      </c>
      <c r="Y313" s="3" t="str">
        <f t="shared" si="96"/>
        <v/>
      </c>
      <c r="Z313" s="3" t="str">
        <f t="shared" si="97"/>
        <v/>
      </c>
      <c r="AA313" s="3" t="str">
        <f t="shared" si="98"/>
        <v/>
      </c>
      <c r="AB313" s="3" t="str">
        <f t="shared" si="99"/>
        <v/>
      </c>
      <c r="AC313" s="3" t="str">
        <f t="shared" si="106"/>
        <v/>
      </c>
      <c r="AD313" s="3" t="str">
        <f t="shared" si="107"/>
        <v/>
      </c>
      <c r="AE313" s="3" t="str">
        <f t="shared" si="100"/>
        <v/>
      </c>
      <c r="AF313" s="3" t="str">
        <f t="shared" si="101"/>
        <v/>
      </c>
      <c r="AG313" s="3" t="str">
        <f t="shared" si="102"/>
        <v/>
      </c>
      <c r="AH313" s="3" t="s">
        <v>262</v>
      </c>
      <c r="AI313" s="3" t="str">
        <f t="shared" si="103"/>
        <v/>
      </c>
      <c r="AJ313" s="3" t="str">
        <f t="shared" si="104"/>
        <v/>
      </c>
      <c r="AK313" s="4" t="str">
        <f t="shared" si="105"/>
        <v/>
      </c>
    </row>
    <row r="314" spans="13:37" x14ac:dyDescent="0.25">
      <c r="M314" s="3" t="str">
        <f t="shared" si="90"/>
        <v/>
      </c>
      <c r="N314" s="3"/>
      <c r="O314" s="3" t="s">
        <v>258</v>
      </c>
      <c r="P314" s="3" t="str">
        <f t="shared" si="91"/>
        <v/>
      </c>
      <c r="Q314" s="3" t="s">
        <v>259</v>
      </c>
      <c r="R314" s="3" t="s">
        <v>260</v>
      </c>
      <c r="S314" s="3" t="str">
        <f t="shared" si="92"/>
        <v>unknown</v>
      </c>
      <c r="T314" s="3" t="s">
        <v>261</v>
      </c>
      <c r="U314" s="3">
        <f t="shared" si="93"/>
        <v>0</v>
      </c>
      <c r="V314" s="3" t="s">
        <v>258</v>
      </c>
      <c r="W314" s="3" t="str">
        <f t="shared" si="94"/>
        <v/>
      </c>
      <c r="X314" s="3" t="str">
        <f t="shared" si="95"/>
        <v/>
      </c>
      <c r="Y314" s="3" t="str">
        <f t="shared" si="96"/>
        <v/>
      </c>
      <c r="Z314" s="3" t="str">
        <f t="shared" si="97"/>
        <v/>
      </c>
      <c r="AA314" s="3" t="str">
        <f t="shared" si="98"/>
        <v/>
      </c>
      <c r="AB314" s="3" t="str">
        <f t="shared" si="99"/>
        <v/>
      </c>
      <c r="AC314" s="3" t="str">
        <f t="shared" si="106"/>
        <v/>
      </c>
      <c r="AD314" s="3" t="str">
        <f t="shared" si="107"/>
        <v/>
      </c>
      <c r="AE314" s="3" t="str">
        <f t="shared" si="100"/>
        <v/>
      </c>
      <c r="AF314" s="3" t="str">
        <f t="shared" si="101"/>
        <v/>
      </c>
      <c r="AG314" s="3" t="str">
        <f t="shared" si="102"/>
        <v/>
      </c>
      <c r="AH314" s="3" t="s">
        <v>262</v>
      </c>
      <c r="AI314" s="3" t="str">
        <f t="shared" si="103"/>
        <v/>
      </c>
      <c r="AJ314" s="3" t="str">
        <f t="shared" si="104"/>
        <v/>
      </c>
      <c r="AK314" s="4" t="str">
        <f t="shared" si="105"/>
        <v/>
      </c>
    </row>
    <row r="315" spans="13:37" x14ac:dyDescent="0.25">
      <c r="M315" s="3" t="str">
        <f t="shared" si="90"/>
        <v/>
      </c>
      <c r="N315" s="3"/>
      <c r="O315" s="3" t="s">
        <v>258</v>
      </c>
      <c r="P315" s="3" t="str">
        <f t="shared" si="91"/>
        <v/>
      </c>
      <c r="Q315" s="3" t="s">
        <v>259</v>
      </c>
      <c r="R315" s="3" t="s">
        <v>260</v>
      </c>
      <c r="S315" s="3" t="str">
        <f t="shared" si="92"/>
        <v>unknown</v>
      </c>
      <c r="T315" s="3" t="s">
        <v>261</v>
      </c>
      <c r="U315" s="3">
        <f t="shared" si="93"/>
        <v>0</v>
      </c>
      <c r="V315" s="3" t="s">
        <v>258</v>
      </c>
      <c r="W315" s="3" t="str">
        <f t="shared" si="94"/>
        <v/>
      </c>
      <c r="X315" s="3" t="str">
        <f t="shared" si="95"/>
        <v/>
      </c>
      <c r="Y315" s="3" t="str">
        <f t="shared" si="96"/>
        <v/>
      </c>
      <c r="Z315" s="3" t="str">
        <f t="shared" si="97"/>
        <v/>
      </c>
      <c r="AA315" s="3" t="str">
        <f t="shared" si="98"/>
        <v/>
      </c>
      <c r="AB315" s="3" t="str">
        <f t="shared" si="99"/>
        <v/>
      </c>
      <c r="AC315" s="3" t="str">
        <f t="shared" si="106"/>
        <v/>
      </c>
      <c r="AD315" s="3" t="str">
        <f t="shared" si="107"/>
        <v/>
      </c>
      <c r="AE315" s="3" t="str">
        <f t="shared" si="100"/>
        <v/>
      </c>
      <c r="AF315" s="3" t="str">
        <f t="shared" si="101"/>
        <v/>
      </c>
      <c r="AG315" s="3" t="str">
        <f t="shared" si="102"/>
        <v/>
      </c>
      <c r="AH315" s="3" t="s">
        <v>262</v>
      </c>
      <c r="AI315" s="3" t="str">
        <f t="shared" si="103"/>
        <v/>
      </c>
      <c r="AJ315" s="3" t="str">
        <f t="shared" si="104"/>
        <v/>
      </c>
      <c r="AK315" s="4" t="str">
        <f t="shared" si="105"/>
        <v/>
      </c>
    </row>
    <row r="316" spans="13:37" x14ac:dyDescent="0.25">
      <c r="M316" s="3" t="str">
        <f t="shared" si="90"/>
        <v/>
      </c>
      <c r="N316" s="3"/>
      <c r="O316" s="3" t="s">
        <v>258</v>
      </c>
      <c r="P316" s="3" t="str">
        <f t="shared" si="91"/>
        <v/>
      </c>
      <c r="Q316" s="3" t="s">
        <v>259</v>
      </c>
      <c r="R316" s="3" t="s">
        <v>260</v>
      </c>
      <c r="S316" s="3" t="str">
        <f t="shared" si="92"/>
        <v>unknown</v>
      </c>
      <c r="T316" s="3" t="s">
        <v>261</v>
      </c>
      <c r="U316" s="3">
        <f t="shared" si="93"/>
        <v>0</v>
      </c>
      <c r="V316" s="3" t="s">
        <v>258</v>
      </c>
      <c r="W316" s="3" t="str">
        <f t="shared" si="94"/>
        <v/>
      </c>
      <c r="X316" s="3" t="str">
        <f t="shared" si="95"/>
        <v/>
      </c>
      <c r="Y316" s="3" t="str">
        <f t="shared" si="96"/>
        <v/>
      </c>
      <c r="Z316" s="3" t="str">
        <f t="shared" si="97"/>
        <v/>
      </c>
      <c r="AA316" s="3" t="str">
        <f t="shared" si="98"/>
        <v/>
      </c>
      <c r="AB316" s="3" t="str">
        <f t="shared" si="99"/>
        <v/>
      </c>
      <c r="AC316" s="3" t="str">
        <f t="shared" si="106"/>
        <v/>
      </c>
      <c r="AD316" s="3" t="str">
        <f t="shared" si="107"/>
        <v/>
      </c>
      <c r="AE316" s="3" t="str">
        <f t="shared" si="100"/>
        <v/>
      </c>
      <c r="AF316" s="3" t="str">
        <f t="shared" si="101"/>
        <v/>
      </c>
      <c r="AG316" s="3" t="str">
        <f t="shared" si="102"/>
        <v/>
      </c>
      <c r="AH316" s="3" t="s">
        <v>262</v>
      </c>
      <c r="AI316" s="3" t="str">
        <f t="shared" si="103"/>
        <v/>
      </c>
      <c r="AJ316" s="3" t="str">
        <f t="shared" si="104"/>
        <v/>
      </c>
      <c r="AK316" s="4" t="str">
        <f t="shared" si="105"/>
        <v/>
      </c>
    </row>
    <row r="317" spans="13:37" x14ac:dyDescent="0.25">
      <c r="M317" s="3" t="str">
        <f t="shared" si="90"/>
        <v/>
      </c>
      <c r="N317" s="3"/>
      <c r="O317" s="3" t="s">
        <v>258</v>
      </c>
      <c r="P317" s="3" t="str">
        <f t="shared" si="91"/>
        <v/>
      </c>
      <c r="Q317" s="3" t="s">
        <v>259</v>
      </c>
      <c r="R317" s="3" t="s">
        <v>260</v>
      </c>
      <c r="S317" s="3" t="str">
        <f t="shared" si="92"/>
        <v>unknown</v>
      </c>
      <c r="T317" s="3" t="s">
        <v>261</v>
      </c>
      <c r="U317" s="3">
        <f t="shared" si="93"/>
        <v>0</v>
      </c>
      <c r="V317" s="3" t="s">
        <v>258</v>
      </c>
      <c r="W317" s="3" t="str">
        <f t="shared" si="94"/>
        <v/>
      </c>
      <c r="X317" s="3" t="str">
        <f t="shared" si="95"/>
        <v/>
      </c>
      <c r="Y317" s="3" t="str">
        <f t="shared" si="96"/>
        <v/>
      </c>
      <c r="Z317" s="3" t="str">
        <f t="shared" si="97"/>
        <v/>
      </c>
      <c r="AA317" s="3" t="str">
        <f t="shared" si="98"/>
        <v/>
      </c>
      <c r="AB317" s="3" t="str">
        <f t="shared" si="99"/>
        <v/>
      </c>
      <c r="AC317" s="3" t="str">
        <f t="shared" si="106"/>
        <v/>
      </c>
      <c r="AD317" s="3" t="str">
        <f t="shared" si="107"/>
        <v/>
      </c>
      <c r="AE317" s="3" t="str">
        <f t="shared" si="100"/>
        <v/>
      </c>
      <c r="AF317" s="3" t="str">
        <f t="shared" si="101"/>
        <v/>
      </c>
      <c r="AG317" s="3" t="str">
        <f t="shared" si="102"/>
        <v/>
      </c>
      <c r="AH317" s="3" t="s">
        <v>262</v>
      </c>
      <c r="AI317" s="3" t="str">
        <f t="shared" si="103"/>
        <v/>
      </c>
      <c r="AJ317" s="3" t="str">
        <f t="shared" si="104"/>
        <v/>
      </c>
      <c r="AK317" s="4" t="str">
        <f t="shared" si="105"/>
        <v/>
      </c>
    </row>
    <row r="318" spans="13:37" x14ac:dyDescent="0.25">
      <c r="M318" s="3" t="str">
        <f t="shared" si="90"/>
        <v/>
      </c>
      <c r="N318" s="3"/>
      <c r="O318" s="3" t="s">
        <v>258</v>
      </c>
      <c r="P318" s="3" t="str">
        <f t="shared" si="91"/>
        <v/>
      </c>
      <c r="Q318" s="3" t="s">
        <v>259</v>
      </c>
      <c r="R318" s="3" t="s">
        <v>260</v>
      </c>
      <c r="S318" s="3" t="str">
        <f t="shared" si="92"/>
        <v>unknown</v>
      </c>
      <c r="T318" s="3" t="s">
        <v>261</v>
      </c>
      <c r="U318" s="3">
        <f t="shared" si="93"/>
        <v>0</v>
      </c>
      <c r="V318" s="3" t="s">
        <v>258</v>
      </c>
      <c r="W318" s="3" t="str">
        <f t="shared" si="94"/>
        <v/>
      </c>
      <c r="X318" s="3" t="str">
        <f t="shared" si="95"/>
        <v/>
      </c>
      <c r="Y318" s="3" t="str">
        <f t="shared" si="96"/>
        <v/>
      </c>
      <c r="Z318" s="3" t="str">
        <f t="shared" si="97"/>
        <v/>
      </c>
      <c r="AA318" s="3" t="str">
        <f t="shared" si="98"/>
        <v/>
      </c>
      <c r="AB318" s="3" t="str">
        <f t="shared" si="99"/>
        <v/>
      </c>
      <c r="AC318" s="3" t="str">
        <f t="shared" si="106"/>
        <v/>
      </c>
      <c r="AD318" s="3" t="str">
        <f t="shared" si="107"/>
        <v/>
      </c>
      <c r="AE318" s="3" t="str">
        <f t="shared" si="100"/>
        <v/>
      </c>
      <c r="AF318" s="3" t="str">
        <f t="shared" si="101"/>
        <v/>
      </c>
      <c r="AG318" s="3" t="str">
        <f t="shared" si="102"/>
        <v/>
      </c>
      <c r="AH318" s="3" t="s">
        <v>262</v>
      </c>
      <c r="AI318" s="3" t="str">
        <f t="shared" si="103"/>
        <v/>
      </c>
      <c r="AJ318" s="3" t="str">
        <f t="shared" si="104"/>
        <v/>
      </c>
      <c r="AK318" s="4" t="str">
        <f t="shared" si="105"/>
        <v/>
      </c>
    </row>
    <row r="319" spans="13:37" x14ac:dyDescent="0.25">
      <c r="M319" s="3" t="str">
        <f t="shared" si="90"/>
        <v/>
      </c>
      <c r="N319" s="3"/>
      <c r="O319" s="3" t="s">
        <v>258</v>
      </c>
      <c r="P319" s="3" t="str">
        <f t="shared" si="91"/>
        <v/>
      </c>
      <c r="Q319" s="3" t="s">
        <v>259</v>
      </c>
      <c r="R319" s="3" t="s">
        <v>260</v>
      </c>
      <c r="S319" s="3" t="str">
        <f t="shared" si="92"/>
        <v>unknown</v>
      </c>
      <c r="T319" s="3" t="s">
        <v>261</v>
      </c>
      <c r="U319" s="3">
        <f t="shared" si="93"/>
        <v>0</v>
      </c>
      <c r="V319" s="3" t="s">
        <v>258</v>
      </c>
      <c r="W319" s="3" t="str">
        <f t="shared" si="94"/>
        <v/>
      </c>
      <c r="X319" s="3" t="str">
        <f t="shared" si="95"/>
        <v/>
      </c>
      <c r="Y319" s="3" t="str">
        <f t="shared" si="96"/>
        <v/>
      </c>
      <c r="Z319" s="3" t="str">
        <f t="shared" si="97"/>
        <v/>
      </c>
      <c r="AA319" s="3" t="str">
        <f t="shared" si="98"/>
        <v/>
      </c>
      <c r="AB319" s="3" t="str">
        <f t="shared" si="99"/>
        <v/>
      </c>
      <c r="AC319" s="3" t="str">
        <f t="shared" si="106"/>
        <v/>
      </c>
      <c r="AD319" s="3" t="str">
        <f t="shared" si="107"/>
        <v/>
      </c>
      <c r="AE319" s="3" t="str">
        <f t="shared" si="100"/>
        <v/>
      </c>
      <c r="AF319" s="3" t="str">
        <f t="shared" si="101"/>
        <v/>
      </c>
      <c r="AG319" s="3" t="str">
        <f t="shared" si="102"/>
        <v/>
      </c>
      <c r="AH319" s="3" t="s">
        <v>262</v>
      </c>
      <c r="AI319" s="3" t="str">
        <f t="shared" si="103"/>
        <v/>
      </c>
      <c r="AJ319" s="3" t="str">
        <f t="shared" si="104"/>
        <v/>
      </c>
      <c r="AK319" s="4" t="str">
        <f t="shared" si="105"/>
        <v/>
      </c>
    </row>
    <row r="320" spans="13:37" x14ac:dyDescent="0.25">
      <c r="M320" s="3" t="str">
        <f t="shared" si="90"/>
        <v/>
      </c>
      <c r="N320" s="3"/>
      <c r="O320" s="3" t="s">
        <v>258</v>
      </c>
      <c r="P320" s="3" t="str">
        <f t="shared" si="91"/>
        <v/>
      </c>
      <c r="Q320" s="3" t="s">
        <v>259</v>
      </c>
      <c r="R320" s="3" t="s">
        <v>260</v>
      </c>
      <c r="S320" s="3" t="str">
        <f t="shared" si="92"/>
        <v>unknown</v>
      </c>
      <c r="T320" s="3" t="s">
        <v>261</v>
      </c>
      <c r="U320" s="3">
        <f t="shared" si="93"/>
        <v>0</v>
      </c>
      <c r="V320" s="3" t="s">
        <v>258</v>
      </c>
      <c r="W320" s="3" t="str">
        <f t="shared" si="94"/>
        <v/>
      </c>
      <c r="X320" s="3" t="str">
        <f t="shared" si="95"/>
        <v/>
      </c>
      <c r="Y320" s="3" t="str">
        <f t="shared" si="96"/>
        <v/>
      </c>
      <c r="Z320" s="3" t="str">
        <f t="shared" si="97"/>
        <v/>
      </c>
      <c r="AA320" s="3" t="str">
        <f t="shared" si="98"/>
        <v/>
      </c>
      <c r="AB320" s="3" t="str">
        <f t="shared" si="99"/>
        <v/>
      </c>
      <c r="AC320" s="3" t="str">
        <f t="shared" si="106"/>
        <v/>
      </c>
      <c r="AD320" s="3" t="str">
        <f t="shared" si="107"/>
        <v/>
      </c>
      <c r="AE320" s="3" t="str">
        <f t="shared" si="100"/>
        <v/>
      </c>
      <c r="AF320" s="3" t="str">
        <f t="shared" si="101"/>
        <v/>
      </c>
      <c r="AG320" s="3" t="str">
        <f t="shared" si="102"/>
        <v/>
      </c>
      <c r="AH320" s="3" t="s">
        <v>262</v>
      </c>
      <c r="AI320" s="3" t="str">
        <f t="shared" si="103"/>
        <v/>
      </c>
      <c r="AJ320" s="3" t="str">
        <f t="shared" si="104"/>
        <v/>
      </c>
      <c r="AK320" s="4" t="str">
        <f t="shared" si="105"/>
        <v/>
      </c>
    </row>
    <row r="321" spans="13:37" x14ac:dyDescent="0.25">
      <c r="M321" s="3" t="str">
        <f t="shared" si="90"/>
        <v/>
      </c>
      <c r="N321" s="3"/>
      <c r="O321" s="3" t="s">
        <v>258</v>
      </c>
      <c r="P321" s="3" t="str">
        <f t="shared" si="91"/>
        <v/>
      </c>
      <c r="Q321" s="3" t="s">
        <v>259</v>
      </c>
      <c r="R321" s="3" t="s">
        <v>260</v>
      </c>
      <c r="S321" s="3" t="str">
        <f t="shared" si="92"/>
        <v>unknown</v>
      </c>
      <c r="T321" s="3" t="s">
        <v>261</v>
      </c>
      <c r="U321" s="3">
        <f t="shared" si="93"/>
        <v>0</v>
      </c>
      <c r="V321" s="3" t="s">
        <v>258</v>
      </c>
      <c r="W321" s="3" t="str">
        <f t="shared" si="94"/>
        <v/>
      </c>
      <c r="X321" s="3" t="str">
        <f t="shared" si="95"/>
        <v/>
      </c>
      <c r="Y321" s="3" t="str">
        <f t="shared" si="96"/>
        <v/>
      </c>
      <c r="Z321" s="3" t="str">
        <f t="shared" si="97"/>
        <v/>
      </c>
      <c r="AA321" s="3" t="str">
        <f t="shared" si="98"/>
        <v/>
      </c>
      <c r="AB321" s="3" t="str">
        <f t="shared" si="99"/>
        <v/>
      </c>
      <c r="AC321" s="3" t="str">
        <f t="shared" si="106"/>
        <v/>
      </c>
      <c r="AD321" s="3" t="str">
        <f t="shared" si="107"/>
        <v/>
      </c>
      <c r="AE321" s="3" t="str">
        <f t="shared" si="100"/>
        <v/>
      </c>
      <c r="AF321" s="3" t="str">
        <f t="shared" si="101"/>
        <v/>
      </c>
      <c r="AG321" s="3" t="str">
        <f t="shared" si="102"/>
        <v/>
      </c>
      <c r="AH321" s="3" t="s">
        <v>262</v>
      </c>
      <c r="AI321" s="3" t="str">
        <f t="shared" si="103"/>
        <v/>
      </c>
      <c r="AJ321" s="3" t="str">
        <f t="shared" si="104"/>
        <v/>
      </c>
      <c r="AK321" s="4" t="str">
        <f t="shared" si="105"/>
        <v/>
      </c>
    </row>
    <row r="322" spans="13:37" x14ac:dyDescent="0.25">
      <c r="M322" s="3" t="str">
        <f t="shared" ref="M322:M328" si="108">IF(A322="x", _xlfn.CONCAT("""", B322, ""","), "")</f>
        <v/>
      </c>
      <c r="N322" s="3"/>
      <c r="O322" s="3" t="s">
        <v>258</v>
      </c>
      <c r="P322" s="3" t="str">
        <f t="shared" ref="P322:P328" si="109">IF(A322="x", B322, "")</f>
        <v/>
      </c>
      <c r="Q322" s="3" t="s">
        <v>259</v>
      </c>
      <c r="R322" s="3" t="s">
        <v>260</v>
      </c>
      <c r="S322" s="3" t="str">
        <f t="shared" ref="S322:S328" si="110">IF(D322="", "unknown", D322)</f>
        <v>unknown</v>
      </c>
      <c r="T322" s="3" t="s">
        <v>261</v>
      </c>
      <c r="U322" s="3">
        <f t="shared" ref="U322:U328" si="111">E322</f>
        <v>0</v>
      </c>
      <c r="V322" s="3" t="s">
        <v>258</v>
      </c>
      <c r="W322" s="3" t="str">
        <f t="shared" ref="W322:W328" si="112">IF(F322="x", ", mode: ", "")</f>
        <v/>
      </c>
      <c r="X322" s="3" t="str">
        <f t="shared" ref="X322:X328" si="113">IF(F322="x", "true", "")</f>
        <v/>
      </c>
      <c r="Y322" s="3" t="str">
        <f t="shared" ref="Y322:Y328" si="114">IF(G322="x", ",math:", "")</f>
        <v/>
      </c>
      <c r="Z322" s="3" t="str">
        <f t="shared" ref="Z322:Z328" si="115">IF(G322="x", "true", "")</f>
        <v/>
      </c>
      <c r="AA322" s="3" t="str">
        <f t="shared" ref="AA322:AA328" si="116">IF(H322="x", ",flag:", "")</f>
        <v/>
      </c>
      <c r="AB322" s="3" t="str">
        <f t="shared" ref="AB322:AB328" si="117">IF(H322="x", "true", "")</f>
        <v/>
      </c>
      <c r="AC322" s="3" t="str">
        <f t="shared" si="106"/>
        <v/>
      </c>
      <c r="AD322" s="3" t="str">
        <f t="shared" si="107"/>
        <v/>
      </c>
      <c r="AE322" s="3" t="str">
        <f t="shared" ref="AE322:AE328" si="118">IF(J322&lt;&gt;"",",pipe: """, "")</f>
        <v/>
      </c>
      <c r="AF322" s="3" t="str">
        <f t="shared" ref="AF322:AF328" si="119">IF(J322&lt;&gt;"", J322, "")</f>
        <v/>
      </c>
      <c r="AG322" s="3" t="str">
        <f t="shared" ref="AG322:AG328" si="120">IF(J322&lt;&gt;"","""", "")</f>
        <v/>
      </c>
      <c r="AH322" s="3" t="s">
        <v>262</v>
      </c>
      <c r="AI322" s="3" t="str">
        <f t="shared" ref="AI322:AI328" si="121">IF(K322&lt;&gt;"", "// ", "")</f>
        <v/>
      </c>
      <c r="AJ322" s="3" t="str">
        <f t="shared" ref="AJ322:AJ328" si="122">IF(K322&lt;&gt;"", K322, "")</f>
        <v/>
      </c>
      <c r="AK322" s="4" t="str">
        <f t="shared" ref="AK322:AK328" si="123">IF(A322&lt;&gt;"x", "", _xlfn.CONCAT(O322:AJ322))</f>
        <v/>
      </c>
    </row>
    <row r="323" spans="13:37" x14ac:dyDescent="0.25">
      <c r="M323" s="3" t="str">
        <f t="shared" si="108"/>
        <v/>
      </c>
      <c r="N323" s="3"/>
      <c r="O323" s="3" t="s">
        <v>258</v>
      </c>
      <c r="P323" s="3" t="str">
        <f t="shared" si="109"/>
        <v/>
      </c>
      <c r="Q323" s="3" t="s">
        <v>259</v>
      </c>
      <c r="R323" s="3" t="s">
        <v>260</v>
      </c>
      <c r="S323" s="3" t="str">
        <f t="shared" si="110"/>
        <v>unknown</v>
      </c>
      <c r="T323" s="3" t="s">
        <v>261</v>
      </c>
      <c r="U323" s="3">
        <f t="shared" si="111"/>
        <v>0</v>
      </c>
      <c r="V323" s="3" t="s">
        <v>258</v>
      </c>
      <c r="W323" s="3" t="str">
        <f t="shared" si="112"/>
        <v/>
      </c>
      <c r="X323" s="3" t="str">
        <f t="shared" si="113"/>
        <v/>
      </c>
      <c r="Y323" s="3" t="str">
        <f t="shared" si="114"/>
        <v/>
      </c>
      <c r="Z323" s="3" t="str">
        <f t="shared" si="115"/>
        <v/>
      </c>
      <c r="AA323" s="3" t="str">
        <f t="shared" si="116"/>
        <v/>
      </c>
      <c r="AB323" s="3" t="str">
        <f t="shared" si="117"/>
        <v/>
      </c>
      <c r="AC323" s="3" t="str">
        <f t="shared" ref="AC323:AC328" si="124">IF(OR(I323="x", I323="NO"), ",lazy:", "")</f>
        <v/>
      </c>
      <c r="AD323" s="3" t="str">
        <f t="shared" ref="AD323:AD328" si="125">IF(I323="x", "true", IF(I323="NO", "false", ""))</f>
        <v/>
      </c>
      <c r="AE323" s="3" t="str">
        <f t="shared" si="118"/>
        <v/>
      </c>
      <c r="AF323" s="3" t="str">
        <f t="shared" si="119"/>
        <v/>
      </c>
      <c r="AG323" s="3" t="str">
        <f t="shared" si="120"/>
        <v/>
      </c>
      <c r="AH323" s="3" t="s">
        <v>262</v>
      </c>
      <c r="AI323" s="3" t="str">
        <f t="shared" si="121"/>
        <v/>
      </c>
      <c r="AJ323" s="3" t="str">
        <f t="shared" si="122"/>
        <v/>
      </c>
      <c r="AK323" s="4" t="str">
        <f t="shared" si="123"/>
        <v/>
      </c>
    </row>
    <row r="324" spans="13:37" x14ac:dyDescent="0.25">
      <c r="M324" s="3" t="str">
        <f t="shared" si="108"/>
        <v/>
      </c>
      <c r="N324" s="3"/>
      <c r="O324" s="3" t="s">
        <v>258</v>
      </c>
      <c r="P324" s="3" t="str">
        <f t="shared" si="109"/>
        <v/>
      </c>
      <c r="Q324" s="3" t="s">
        <v>259</v>
      </c>
      <c r="R324" s="3" t="s">
        <v>260</v>
      </c>
      <c r="S324" s="3" t="str">
        <f t="shared" si="110"/>
        <v>unknown</v>
      </c>
      <c r="T324" s="3" t="s">
        <v>261</v>
      </c>
      <c r="U324" s="3">
        <f t="shared" si="111"/>
        <v>0</v>
      </c>
      <c r="V324" s="3" t="s">
        <v>258</v>
      </c>
      <c r="W324" s="3" t="str">
        <f t="shared" si="112"/>
        <v/>
      </c>
      <c r="X324" s="3" t="str">
        <f t="shared" si="113"/>
        <v/>
      </c>
      <c r="Y324" s="3" t="str">
        <f t="shared" si="114"/>
        <v/>
      </c>
      <c r="Z324" s="3" t="str">
        <f t="shared" si="115"/>
        <v/>
      </c>
      <c r="AA324" s="3" t="str">
        <f t="shared" si="116"/>
        <v/>
      </c>
      <c r="AB324" s="3" t="str">
        <f t="shared" si="117"/>
        <v/>
      </c>
      <c r="AC324" s="3" t="str">
        <f t="shared" si="124"/>
        <v/>
      </c>
      <c r="AD324" s="3" t="str">
        <f t="shared" si="125"/>
        <v/>
      </c>
      <c r="AE324" s="3" t="str">
        <f t="shared" si="118"/>
        <v/>
      </c>
      <c r="AF324" s="3" t="str">
        <f t="shared" si="119"/>
        <v/>
      </c>
      <c r="AG324" s="3" t="str">
        <f t="shared" si="120"/>
        <v/>
      </c>
      <c r="AH324" s="3" t="s">
        <v>262</v>
      </c>
      <c r="AI324" s="3" t="str">
        <f t="shared" si="121"/>
        <v/>
      </c>
      <c r="AJ324" s="3" t="str">
        <f t="shared" si="122"/>
        <v/>
      </c>
      <c r="AK324" s="4" t="str">
        <f t="shared" si="123"/>
        <v/>
      </c>
    </row>
    <row r="325" spans="13:37" x14ac:dyDescent="0.25">
      <c r="M325" s="3" t="str">
        <f t="shared" si="108"/>
        <v/>
      </c>
      <c r="N325" s="3"/>
      <c r="O325" s="3" t="s">
        <v>258</v>
      </c>
      <c r="P325" s="3" t="str">
        <f t="shared" si="109"/>
        <v/>
      </c>
      <c r="Q325" s="3" t="s">
        <v>259</v>
      </c>
      <c r="R325" s="3" t="s">
        <v>260</v>
      </c>
      <c r="S325" s="3" t="str">
        <f t="shared" si="110"/>
        <v>unknown</v>
      </c>
      <c r="T325" s="3" t="s">
        <v>261</v>
      </c>
      <c r="U325" s="3">
        <f t="shared" si="111"/>
        <v>0</v>
      </c>
      <c r="V325" s="3" t="s">
        <v>258</v>
      </c>
      <c r="W325" s="3" t="str">
        <f t="shared" si="112"/>
        <v/>
      </c>
      <c r="X325" s="3" t="str">
        <f t="shared" si="113"/>
        <v/>
      </c>
      <c r="Y325" s="3" t="str">
        <f t="shared" si="114"/>
        <v/>
      </c>
      <c r="Z325" s="3" t="str">
        <f t="shared" si="115"/>
        <v/>
      </c>
      <c r="AA325" s="3" t="str">
        <f t="shared" si="116"/>
        <v/>
      </c>
      <c r="AB325" s="3" t="str">
        <f t="shared" si="117"/>
        <v/>
      </c>
      <c r="AC325" s="3" t="str">
        <f t="shared" si="124"/>
        <v/>
      </c>
      <c r="AD325" s="3" t="str">
        <f t="shared" si="125"/>
        <v/>
      </c>
      <c r="AE325" s="3" t="str">
        <f t="shared" si="118"/>
        <v/>
      </c>
      <c r="AF325" s="3" t="str">
        <f t="shared" si="119"/>
        <v/>
      </c>
      <c r="AG325" s="3" t="str">
        <f t="shared" si="120"/>
        <v/>
      </c>
      <c r="AH325" s="3" t="s">
        <v>262</v>
      </c>
      <c r="AI325" s="3" t="str">
        <f t="shared" si="121"/>
        <v/>
      </c>
      <c r="AJ325" s="3" t="str">
        <f t="shared" si="122"/>
        <v/>
      </c>
      <c r="AK325" s="4" t="str">
        <f t="shared" si="123"/>
        <v/>
      </c>
    </row>
    <row r="326" spans="13:37" x14ac:dyDescent="0.25">
      <c r="M326" s="3" t="str">
        <f t="shared" si="108"/>
        <v/>
      </c>
      <c r="N326" s="3"/>
      <c r="O326" s="3" t="s">
        <v>258</v>
      </c>
      <c r="P326" s="3" t="str">
        <f t="shared" si="109"/>
        <v/>
      </c>
      <c r="Q326" s="3" t="s">
        <v>259</v>
      </c>
      <c r="R326" s="3" t="s">
        <v>260</v>
      </c>
      <c r="S326" s="3" t="str">
        <f t="shared" si="110"/>
        <v>unknown</v>
      </c>
      <c r="T326" s="3" t="s">
        <v>261</v>
      </c>
      <c r="U326" s="3">
        <f t="shared" si="111"/>
        <v>0</v>
      </c>
      <c r="V326" s="3" t="s">
        <v>258</v>
      </c>
      <c r="W326" s="3" t="str">
        <f t="shared" si="112"/>
        <v/>
      </c>
      <c r="X326" s="3" t="str">
        <f t="shared" si="113"/>
        <v/>
      </c>
      <c r="Y326" s="3" t="str">
        <f t="shared" si="114"/>
        <v/>
      </c>
      <c r="Z326" s="3" t="str">
        <f t="shared" si="115"/>
        <v/>
      </c>
      <c r="AA326" s="3" t="str">
        <f t="shared" si="116"/>
        <v/>
      </c>
      <c r="AB326" s="3" t="str">
        <f t="shared" si="117"/>
        <v/>
      </c>
      <c r="AC326" s="3" t="str">
        <f t="shared" si="124"/>
        <v/>
      </c>
      <c r="AD326" s="3" t="str">
        <f t="shared" si="125"/>
        <v/>
      </c>
      <c r="AE326" s="3" t="str">
        <f t="shared" si="118"/>
        <v/>
      </c>
      <c r="AF326" s="3" t="str">
        <f t="shared" si="119"/>
        <v/>
      </c>
      <c r="AG326" s="3" t="str">
        <f t="shared" si="120"/>
        <v/>
      </c>
      <c r="AH326" s="3" t="s">
        <v>262</v>
      </c>
      <c r="AI326" s="3" t="str">
        <f t="shared" si="121"/>
        <v/>
      </c>
      <c r="AJ326" s="3" t="str">
        <f t="shared" si="122"/>
        <v/>
      </c>
      <c r="AK326" s="4" t="str">
        <f t="shared" si="123"/>
        <v/>
      </c>
    </row>
    <row r="327" spans="13:37" x14ac:dyDescent="0.25">
      <c r="M327" s="3" t="str">
        <f t="shared" si="108"/>
        <v/>
      </c>
      <c r="N327" s="3"/>
      <c r="O327" s="3" t="s">
        <v>258</v>
      </c>
      <c r="P327" s="3" t="str">
        <f t="shared" si="109"/>
        <v/>
      </c>
      <c r="Q327" s="3" t="s">
        <v>259</v>
      </c>
      <c r="R327" s="3" t="s">
        <v>260</v>
      </c>
      <c r="S327" s="3" t="str">
        <f t="shared" si="110"/>
        <v>unknown</v>
      </c>
      <c r="T327" s="3" t="s">
        <v>261</v>
      </c>
      <c r="U327" s="3">
        <f t="shared" si="111"/>
        <v>0</v>
      </c>
      <c r="V327" s="3" t="s">
        <v>258</v>
      </c>
      <c r="W327" s="3" t="str">
        <f t="shared" si="112"/>
        <v/>
      </c>
      <c r="X327" s="3" t="str">
        <f t="shared" si="113"/>
        <v/>
      </c>
      <c r="Y327" s="3" t="str">
        <f t="shared" si="114"/>
        <v/>
      </c>
      <c r="Z327" s="3" t="str">
        <f t="shared" si="115"/>
        <v/>
      </c>
      <c r="AA327" s="3" t="str">
        <f t="shared" si="116"/>
        <v/>
      </c>
      <c r="AB327" s="3" t="str">
        <f t="shared" si="117"/>
        <v/>
      </c>
      <c r="AC327" s="3" t="str">
        <f t="shared" si="124"/>
        <v/>
      </c>
      <c r="AD327" s="3" t="str">
        <f t="shared" si="125"/>
        <v/>
      </c>
      <c r="AE327" s="3" t="str">
        <f t="shared" si="118"/>
        <v/>
      </c>
      <c r="AF327" s="3" t="str">
        <f t="shared" si="119"/>
        <v/>
      </c>
      <c r="AG327" s="3" t="str">
        <f t="shared" si="120"/>
        <v/>
      </c>
      <c r="AH327" s="3" t="s">
        <v>262</v>
      </c>
      <c r="AI327" s="3" t="str">
        <f t="shared" si="121"/>
        <v/>
      </c>
      <c r="AJ327" s="3" t="str">
        <f t="shared" si="122"/>
        <v/>
      </c>
      <c r="AK327" s="4" t="str">
        <f t="shared" si="123"/>
        <v/>
      </c>
    </row>
    <row r="328" spans="13:37" x14ac:dyDescent="0.25">
      <c r="M328" s="3" t="str">
        <f t="shared" si="108"/>
        <v/>
      </c>
      <c r="N328" s="3"/>
      <c r="O328" s="3" t="s">
        <v>258</v>
      </c>
      <c r="P328" s="3" t="str">
        <f t="shared" si="109"/>
        <v/>
      </c>
      <c r="Q328" s="3" t="s">
        <v>259</v>
      </c>
      <c r="R328" s="3" t="s">
        <v>260</v>
      </c>
      <c r="S328" s="3" t="str">
        <f t="shared" si="110"/>
        <v>unknown</v>
      </c>
      <c r="T328" s="3" t="s">
        <v>261</v>
      </c>
      <c r="U328" s="3">
        <f t="shared" si="111"/>
        <v>0</v>
      </c>
      <c r="V328" s="3" t="s">
        <v>258</v>
      </c>
      <c r="W328" s="3" t="str">
        <f t="shared" si="112"/>
        <v/>
      </c>
      <c r="X328" s="3" t="str">
        <f t="shared" si="113"/>
        <v/>
      </c>
      <c r="Y328" s="3" t="str">
        <f t="shared" si="114"/>
        <v/>
      </c>
      <c r="Z328" s="3" t="str">
        <f t="shared" si="115"/>
        <v/>
      </c>
      <c r="AA328" s="3" t="str">
        <f t="shared" si="116"/>
        <v/>
      </c>
      <c r="AB328" s="3" t="str">
        <f t="shared" si="117"/>
        <v/>
      </c>
      <c r="AC328" s="3" t="str">
        <f t="shared" si="124"/>
        <v/>
      </c>
      <c r="AD328" s="3" t="str">
        <f t="shared" si="125"/>
        <v/>
      </c>
      <c r="AE328" s="3" t="str">
        <f t="shared" si="118"/>
        <v/>
      </c>
      <c r="AF328" s="3" t="str">
        <f t="shared" si="119"/>
        <v/>
      </c>
      <c r="AG328" s="3" t="str">
        <f t="shared" si="120"/>
        <v/>
      </c>
      <c r="AH328" s="3" t="s">
        <v>262</v>
      </c>
      <c r="AI328" s="3" t="str">
        <f t="shared" si="121"/>
        <v/>
      </c>
      <c r="AJ328" s="3" t="str">
        <f t="shared" si="122"/>
        <v/>
      </c>
      <c r="AK328" s="4" t="str">
        <f t="shared" si="123"/>
        <v/>
      </c>
    </row>
    <row r="329" spans="13:37" x14ac:dyDescent="0.25">
      <c r="M329" t="s">
        <v>263</v>
      </c>
      <c r="AK329" s="4" t="s">
        <v>269</v>
      </c>
    </row>
  </sheetData>
  <autoFilter ref="A1:AK220" xr:uid="{63F9A129-94C2-45D1-B6DF-FE00AC070576}">
    <sortState xmlns:xlrd2="http://schemas.microsoft.com/office/spreadsheetml/2017/richdata2" ref="A2:AK220">
      <sortCondition ref="B1:B220"/>
    </sortState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C2053D4-5A82-4DBE-97AF-C3E89555C1D9}">
          <x14:formula1>
            <xm:f>constants!$A:$A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8026-FD4E-4C3E-AD95-2A1F8AEB904A}">
  <dimension ref="A1:A13"/>
  <sheetViews>
    <sheetView workbookViewId="0">
      <selection activeCell="A37" sqref="A37"/>
    </sheetView>
  </sheetViews>
  <sheetFormatPr defaultRowHeight="15" x14ac:dyDescent="0.25"/>
  <cols>
    <col min="1" max="1" width="37.140625" bestFit="1" customWidth="1"/>
  </cols>
  <sheetData>
    <row r="1" spans="1:1" x14ac:dyDescent="0.25">
      <c r="A1" t="s">
        <v>185</v>
      </c>
    </row>
    <row r="2" spans="1:1" x14ac:dyDescent="0.25">
      <c r="A2" t="s">
        <v>266</v>
      </c>
    </row>
    <row r="3" spans="1:1" x14ac:dyDescent="0.25">
      <c r="A3" t="s">
        <v>142</v>
      </c>
    </row>
    <row r="4" spans="1:1" x14ac:dyDescent="0.25">
      <c r="A4" t="s">
        <v>198</v>
      </c>
    </row>
    <row r="5" spans="1:1" x14ac:dyDescent="0.25">
      <c r="A5" t="s">
        <v>203</v>
      </c>
    </row>
    <row r="6" spans="1:1" x14ac:dyDescent="0.25">
      <c r="A6" t="s">
        <v>204</v>
      </c>
    </row>
    <row r="7" spans="1:1" x14ac:dyDescent="0.25">
      <c r="A7" t="s">
        <v>214</v>
      </c>
    </row>
    <row r="8" spans="1:1" x14ac:dyDescent="0.25">
      <c r="A8" t="s">
        <v>216</v>
      </c>
    </row>
    <row r="9" spans="1:1" x14ac:dyDescent="0.25">
      <c r="A9" t="s">
        <v>218</v>
      </c>
    </row>
    <row r="10" spans="1:1" x14ac:dyDescent="0.25">
      <c r="A10" t="s">
        <v>228</v>
      </c>
    </row>
    <row r="11" spans="1:1" x14ac:dyDescent="0.25">
      <c r="A11" t="s">
        <v>232</v>
      </c>
    </row>
    <row r="12" spans="1:1" x14ac:dyDescent="0.25">
      <c r="A12" t="s">
        <v>125</v>
      </c>
    </row>
    <row r="13" spans="1:1" x14ac:dyDescent="0.25">
      <c r="A13" t="s">
        <v>256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Alexandre</dc:creator>
  <cp:lastModifiedBy>Danilo Alexandre</cp:lastModifiedBy>
  <dcterms:created xsi:type="dcterms:W3CDTF">2023-09-27T20:35:14Z</dcterms:created>
  <dcterms:modified xsi:type="dcterms:W3CDTF">2023-10-05T07:18:37Z</dcterms:modified>
</cp:coreProperties>
</file>