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jadepagos-my.sharepoint.com/personal/itutino_cobroinmediato_tech/Documents/"/>
    </mc:Choice>
  </mc:AlternateContent>
  <xr:revisionPtr revIDLastSave="0" documentId="8_{43B01935-C2DA-4989-B00C-B1BFDEF98998}" xr6:coauthVersionLast="47" xr6:coauthVersionMax="47" xr10:uidLastSave="{00000000-0000-0000-0000-000000000000}"/>
  <bookViews>
    <workbookView xWindow="-135" yWindow="-135" windowWidth="29070" windowHeight="15750" xr2:uid="{2D0CB26A-E8A5-411A-A923-31E5E8F5DAE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C27" i="1" l="1"/>
  <c r="D27" i="1"/>
  <c r="P37" i="1"/>
  <c r="R29" i="1"/>
  <c r="P33" i="1"/>
  <c r="T31" i="1"/>
  <c r="H28" i="1"/>
  <c r="P28" i="1"/>
  <c r="H36" i="1"/>
  <c r="H35" i="1"/>
  <c r="H34" i="1"/>
  <c r="P32" i="1"/>
  <c r="T30" i="1"/>
  <c r="H37" i="1"/>
  <c r="L30" i="1"/>
  <c r="P36" i="1"/>
  <c r="P35" i="1"/>
  <c r="J29" i="1"/>
  <c r="H33" i="1"/>
  <c r="H32" i="1"/>
  <c r="P34" i="1"/>
  <c r="L31" i="1" l="1"/>
  <c r="V31" i="1" s="1"/>
  <c r="V35" i="1"/>
  <c r="V32" i="1"/>
  <c r="V33" i="1"/>
  <c r="V29" i="1"/>
  <c r="V36" i="1"/>
  <c r="V34" i="1"/>
  <c r="V37" i="1"/>
  <c r="V30" i="1"/>
  <c r="V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tc={C50ECD74-79F3-4011-A155-86D383F7299C}</author>
  </authors>
  <commentList>
    <comment ref="B26" authorId="0" shapeId="0" xr:uid="{C50ECD74-79F3-4011-A155-86D383F729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Este 5% es solo a modo de EJEMPLO. 
</t>
      </text>
    </comment>
  </commentList>
</comments>
</file>

<file path=xl/sharedStrings.xml><?xml version="1.0" encoding="utf-8"?>
<sst xmlns="http://schemas.openxmlformats.org/spreadsheetml/2006/main" count="108" uniqueCount="31">
  <si>
    <t>Este modelo no representa los modelos de negocios que sean:
No categorizados o No inscriptos y no esta incluido el cliente que administra servicios
electronicos de pagos (ya que a este ultimo no se le puede retener)</t>
  </si>
  <si>
    <t>MODELO RETENCION MODELO AGREGADOR</t>
  </si>
  <si>
    <t>IVA</t>
  </si>
  <si>
    <t>GANANCIAS</t>
  </si>
  <si>
    <t>Porcentaje de Retención</t>
  </si>
  <si>
    <t>MiPyme</t>
  </si>
  <si>
    <t>%</t>
  </si>
  <si>
    <t>Agente de Retencion</t>
  </si>
  <si>
    <t>Medio de Pago</t>
  </si>
  <si>
    <t>ROOT</t>
  </si>
  <si>
    <t>Inscripto en IVA</t>
  </si>
  <si>
    <t>MiPyme SI</t>
  </si>
  <si>
    <t>MiPyme NO</t>
  </si>
  <si>
    <t>Agente de Retencion SI</t>
  </si>
  <si>
    <t>Agente de Retencion (de IVA) SI</t>
  </si>
  <si>
    <t>Agente de Retencion NO</t>
  </si>
  <si>
    <t>Tarjeta de Debito u Otros medios</t>
  </si>
  <si>
    <t>Agente de Retencion (de IVA) NO</t>
  </si>
  <si>
    <t>Tarjeta de Credito o de Compra</t>
  </si>
  <si>
    <t>Excento en IVA</t>
  </si>
  <si>
    <t>Monotributista</t>
  </si>
  <si>
    <t>No Alcanzados</t>
  </si>
  <si>
    <t>No Categorizados
(No trabajaremos con estos clientes)</t>
  </si>
  <si>
    <t>EJEMPLO EN NUMEROS</t>
  </si>
  <si>
    <t>Recaudación</t>
  </si>
  <si>
    <t>Comision 5%</t>
  </si>
  <si>
    <t>IVA Sobre Comisiones 21%</t>
  </si>
  <si>
    <t>BASE CALCULO DE RETENCION</t>
  </si>
  <si>
    <t>Importe de Retencion</t>
  </si>
  <si>
    <t>TOTAL A TRANSFERIR</t>
  </si>
  <si>
    <t>Ganancias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</si>
</sst>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2" fontId="0" fillId="0" borderId="4" xfId="0" applyNumberFormat="1" applyBorder="1"/>
    <xf numFmtId="164" fontId="0" fillId="0" borderId="4" xfId="1" applyFont="1" applyBorder="1"/>
    <xf numFmtId="0" fontId="3" fillId="0" borderId="0" xfId="0" applyFont="1"/>
    <xf numFmtId="0" fontId="4" fillId="0" borderId="0" xfId="0" applyFont="1"/>
    <xf numFmtId="0" fontId="0" fillId="3" borderId="0" xfId="0" applyFill="1"/>
    <xf numFmtId="0" fontId="2" fillId="3" borderId="0" xfId="0" applyFont="1" applyFill="1"/>
    <xf numFmtId="0" fontId="0" fillId="0" borderId="15" xfId="0" applyBorder="1"/>
    <xf numFmtId="9" fontId="0" fillId="0" borderId="4" xfId="0" applyNumberFormat="1" applyBorder="1" applyAlignment="1">
      <alignment horizontal="center" vertical="center"/>
    </xf>
    <xf numFmtId="0" fontId="0" fillId="0" borderId="1" xfId="0" applyBorder="1"/>
    <xf numFmtId="9" fontId="0" fillId="0" borderId="12" xfId="0" applyNumberFormat="1" applyBorder="1" applyAlignment="1">
      <alignment horizontal="center" vertical="center"/>
    </xf>
    <xf numFmtId="0" fontId="0" fillId="0" borderId="3" xfId="0" applyBorder="1"/>
    <xf numFmtId="9" fontId="0" fillId="0" borderId="4" xfId="0" applyNumberFormat="1" applyBorder="1"/>
    <xf numFmtId="0" fontId="0" fillId="0" borderId="11" xfId="0" applyBorder="1"/>
    <xf numFmtId="10" fontId="0" fillId="0" borderId="4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2" fillId="4" borderId="0" xfId="0" applyFont="1" applyFill="1"/>
    <xf numFmtId="0" fontId="0" fillId="0" borderId="4" xfId="0" applyBorder="1"/>
    <xf numFmtId="9" fontId="0" fillId="0" borderId="0" xfId="0" applyNumberFormat="1"/>
    <xf numFmtId="9" fontId="0" fillId="0" borderId="2" xfId="0" applyNumberFormat="1" applyBorder="1"/>
    <xf numFmtId="10" fontId="0" fillId="0" borderId="4" xfId="0" applyNumberFormat="1" applyBorder="1"/>
    <xf numFmtId="0" fontId="0" fillId="0" borderId="4" xfId="0" applyBorder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/>
    </xf>
    <xf numFmtId="0" fontId="7" fillId="5" borderId="0" xfId="0" applyFont="1" applyFill="1" applyAlignment="1">
      <alignment vertical="center" textRotation="90"/>
    </xf>
    <xf numFmtId="0" fontId="0" fillId="5" borderId="0" xfId="0" applyFill="1" applyAlignment="1">
      <alignment vertical="center" wrapText="1"/>
    </xf>
    <xf numFmtId="0" fontId="2" fillId="5" borderId="0" xfId="0" applyFont="1" applyFill="1" applyAlignment="1">
      <alignment vertical="center"/>
    </xf>
    <xf numFmtId="0" fontId="0" fillId="5" borderId="8" xfId="0" applyFill="1" applyBorder="1"/>
    <xf numFmtId="164" fontId="4" fillId="0" borderId="4" xfId="1" applyFont="1" applyBorder="1" applyAlignment="1">
      <alignment horizontal="center" vertical="center"/>
    </xf>
    <xf numFmtId="0" fontId="2" fillId="6" borderId="0" xfId="0" applyFont="1" applyFill="1"/>
    <xf numFmtId="0" fontId="0" fillId="6" borderId="0" xfId="0" applyFill="1"/>
    <xf numFmtId="164" fontId="4" fillId="6" borderId="4" xfId="1" applyFont="1" applyFill="1" applyBorder="1" applyAlignment="1">
      <alignment horizontal="center" vertical="center"/>
    </xf>
    <xf numFmtId="2" fontId="0" fillId="6" borderId="0" xfId="0" applyNumberFormat="1" applyFill="1"/>
    <xf numFmtId="0" fontId="7" fillId="6" borderId="0" xfId="0" applyFont="1" applyFill="1" applyAlignment="1">
      <alignment vertical="center" textRotation="90"/>
    </xf>
    <xf numFmtId="0" fontId="0" fillId="6" borderId="15" xfId="0" applyFill="1" applyBorder="1"/>
    <xf numFmtId="0" fontId="0" fillId="6" borderId="1" xfId="0" applyFill="1" applyBorder="1"/>
    <xf numFmtId="2" fontId="0" fillId="6" borderId="4" xfId="0" applyNumberFormat="1" applyFill="1" applyBorder="1"/>
    <xf numFmtId="164" fontId="0" fillId="6" borderId="4" xfId="1" applyFont="1" applyFill="1" applyBorder="1"/>
    <xf numFmtId="164" fontId="0" fillId="6" borderId="12" xfId="1" applyFont="1" applyFill="1" applyBorder="1"/>
    <xf numFmtId="0" fontId="0" fillId="6" borderId="8" xfId="0" applyFill="1" applyBorder="1"/>
    <xf numFmtId="0" fontId="0" fillId="6" borderId="15" xfId="0" applyFill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6" fillId="5" borderId="16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textRotation="90"/>
    </xf>
    <xf numFmtId="0" fontId="0" fillId="6" borderId="0" xfId="0" applyFill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158943</xdr:colOff>
      <xdr:row>8</xdr:row>
      <xdr:rowOff>114383</xdr:rowOff>
    </xdr:from>
    <xdr:to>
      <xdr:col>4</xdr:col>
      <xdr:colOff>480391</xdr:colOff>
      <xdr:row>8</xdr:row>
      <xdr:rowOff>115957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3E82205D-B360-9D7A-6AC3-68D0D0CAA0C4}"/>
            </a:ext>
          </a:extLst>
        </xdr:cNvPr>
        <xdr:cNvCxnSpPr/>
      </xdr:nvCxnSpPr>
      <xdr:spPr>
        <a:xfrm>
          <a:off x="4126313" y="1572122"/>
          <a:ext cx="321448" cy="15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235752</xdr:colOff>
      <xdr:row>9</xdr:row>
      <xdr:rowOff>9264</xdr:rowOff>
    </xdr:from>
    <xdr:to>
      <xdr:col>6</xdr:col>
      <xdr:colOff>542410</xdr:colOff>
      <xdr:row>9</xdr:row>
      <xdr:rowOff>13074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6A050CB4-0C61-4DE0-87CD-1AFB9F65F163}"/>
            </a:ext>
          </a:extLst>
        </xdr:cNvPr>
        <xdr:cNvCxnSpPr/>
      </xdr:nvCxnSpPr>
      <xdr:spPr>
        <a:xfrm flipV="1">
          <a:off x="6480839" y="1649221"/>
          <a:ext cx="306658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126559</xdr:colOff>
      <xdr:row>7</xdr:row>
      <xdr:rowOff>173603</xdr:rowOff>
    </xdr:from>
    <xdr:to>
      <xdr:col>14</xdr:col>
      <xdr:colOff>513522</xdr:colOff>
      <xdr:row>7</xdr:row>
      <xdr:rowOff>173935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4B61807E-7A5E-47A3-A6FA-476331EDBE40}"/>
            </a:ext>
          </a:extLst>
        </xdr:cNvPr>
        <xdr:cNvCxnSpPr/>
      </xdr:nvCxnSpPr>
      <xdr:spPr>
        <a:xfrm>
          <a:off x="17681217" y="1445315"/>
          <a:ext cx="386963" cy="3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160848</xdr:colOff>
      <xdr:row>29</xdr:row>
      <xdr:rowOff>112059</xdr:rowOff>
    </xdr:from>
    <xdr:to>
      <xdr:col>7</xdr:col>
      <xdr:colOff>1176617</xdr:colOff>
      <xdr:row>29</xdr:row>
      <xdr:rowOff>114383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ABAC3649-58DA-424C-98EE-DC85E80A31F3}"/>
            </a:ext>
          </a:extLst>
        </xdr:cNvPr>
        <xdr:cNvCxnSpPr/>
      </xdr:nvCxnSpPr>
      <xdr:spPr>
        <a:xfrm flipV="1">
          <a:off x="8587672" y="5793441"/>
          <a:ext cx="1015769" cy="2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237657</xdr:colOff>
      <xdr:row>30</xdr:row>
      <xdr:rowOff>16884</xdr:rowOff>
    </xdr:from>
    <xdr:to>
      <xdr:col>9</xdr:col>
      <xdr:colOff>1098176</xdr:colOff>
      <xdr:row>30</xdr:row>
      <xdr:rowOff>22412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D3580163-455B-4E94-9A29-8FD44D63BA91}"/>
            </a:ext>
          </a:extLst>
        </xdr:cNvPr>
        <xdr:cNvCxnSpPr/>
      </xdr:nvCxnSpPr>
      <xdr:spPr>
        <a:xfrm>
          <a:off x="12821863" y="5877560"/>
          <a:ext cx="860519" cy="55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126559</xdr:colOff>
      <xdr:row>28</xdr:row>
      <xdr:rowOff>173603</xdr:rowOff>
    </xdr:from>
    <xdr:to>
      <xdr:col>15</xdr:col>
      <xdr:colOff>513522</xdr:colOff>
      <xdr:row>28</xdr:row>
      <xdr:rowOff>173935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1A353FD4-F4D9-4F86-A7A7-DF18F51D906B}"/>
            </a:ext>
          </a:extLst>
        </xdr:cNvPr>
        <xdr:cNvCxnSpPr/>
      </xdr:nvCxnSpPr>
      <xdr:spPr>
        <a:xfrm>
          <a:off x="8557193" y="7700146"/>
          <a:ext cx="386963" cy="3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235752</xdr:colOff>
      <xdr:row>9</xdr:row>
      <xdr:rowOff>9264</xdr:rowOff>
    </xdr:from>
    <xdr:to>
      <xdr:col>16</xdr:col>
      <xdr:colOff>542410</xdr:colOff>
      <xdr:row>9</xdr:row>
      <xdr:rowOff>13074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295E80BB-A02B-4048-9B00-25D3EE0392E3}"/>
            </a:ext>
          </a:extLst>
        </xdr:cNvPr>
        <xdr:cNvCxnSpPr/>
      </xdr:nvCxnSpPr>
      <xdr:spPr>
        <a:xfrm flipV="1">
          <a:off x="7868863" y="1624816"/>
          <a:ext cx="306658" cy="5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235752</xdr:colOff>
      <xdr:row>30</xdr:row>
      <xdr:rowOff>9264</xdr:rowOff>
    </xdr:from>
    <xdr:to>
      <xdr:col>17</xdr:col>
      <xdr:colOff>542410</xdr:colOff>
      <xdr:row>30</xdr:row>
      <xdr:rowOff>13074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8DF8E1E6-78E9-4DCF-9847-5DC2FFA77A1A}"/>
            </a:ext>
          </a:extLst>
        </xdr:cNvPr>
        <xdr:cNvCxnSpPr/>
      </xdr:nvCxnSpPr>
      <xdr:spPr>
        <a:xfrm flipV="1">
          <a:off x="22727863" y="1624816"/>
          <a:ext cx="306658" cy="5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113030</xdr:colOff>
      <xdr:row>28</xdr:row>
      <xdr:rowOff>56820</xdr:rowOff>
    </xdr:from>
    <xdr:to>
      <xdr:col>0</xdr:col>
      <xdr:colOff>593132</xdr:colOff>
      <xdr:row>31</xdr:row>
      <xdr:rowOff>48643</xdr:rowOff>
    </xdr:to>
    <xdr:sp macro="" textlink="">
      <xdr:nvSpPr>
        <xdr:cNvPr id="24" name="Flecha: a la derecha con bandas 23">
          <a:extLst>
            <a:ext uri="{FF2B5EF4-FFF2-40B4-BE49-F238E27FC236}">
              <a16:creationId xmlns:a16="http://schemas.microsoft.com/office/drawing/2014/main" id="{EE263A02-2D45-90EA-2B33-38A04689C905}"/>
            </a:ext>
          </a:extLst>
        </xdr:cNvPr>
        <xdr:cNvSpPr/>
      </xdr:nvSpPr>
      <xdr:spPr>
        <a:xfrm rot="3861004">
          <a:off x="88228" y="5606122"/>
          <a:ext cx="529705" cy="480102"/>
        </a:xfrm>
        <a:prstGeom prst="striped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/>
            <a:t>$</a:t>
          </a:r>
          <a:endParaRPr lang="es-AR" sz="1100" b="1"/>
        </a:p>
      </xdr:txBody>
    </xdr:sp>
    <xdr:clientData/>
  </xdr:twoCellAnchor>
  <xdr:twoCellAnchor>
    <xdr:from>
      <xdr:col>3</xdr:col>
      <xdr:colOff>214177</xdr:colOff>
      <xdr:row>27</xdr:row>
      <xdr:rowOff>130410</xdr:rowOff>
    </xdr:from>
    <xdr:to>
      <xdr:col>3</xdr:col>
      <xdr:colOff>1741987</xdr:colOff>
      <xdr:row>31</xdr:row>
      <xdr:rowOff>113963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8FF8D4C3-5182-4F9B-F865-F0713ADBD14C}"/>
            </a:ext>
          </a:extLst>
        </xdr:cNvPr>
        <xdr:cNvSpPr txBox="1"/>
      </xdr:nvSpPr>
      <xdr:spPr>
        <a:xfrm rot="20959765">
          <a:off x="3407853" y="5475616"/>
          <a:ext cx="1527810" cy="767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       Recaudación</a:t>
          </a:r>
        </a:p>
        <a:p>
          <a:r>
            <a:rPr lang="es-AR" sz="1100"/>
            <a:t>    - Comision</a:t>
          </a:r>
        </a:p>
        <a:p>
          <a:r>
            <a:rPr lang="es-AR" sz="1100"/>
            <a:t>    - Iva sobre Comision</a:t>
          </a:r>
        </a:p>
        <a:p>
          <a:endParaRPr lang="es-AR" sz="1100"/>
        </a:p>
      </xdr:txBody>
    </xdr:sp>
    <xdr:clientData/>
  </xdr:twoCellAnchor>
  <xdr:twoCellAnchor>
    <xdr:from>
      <xdr:col>3</xdr:col>
      <xdr:colOff>881455</xdr:colOff>
      <xdr:row>30</xdr:row>
      <xdr:rowOff>78441</xdr:rowOff>
    </xdr:from>
    <xdr:to>
      <xdr:col>3</xdr:col>
      <xdr:colOff>1154206</xdr:colOff>
      <xdr:row>31</xdr:row>
      <xdr:rowOff>141866</xdr:rowOff>
    </xdr:to>
    <xdr:sp macro="" textlink="">
      <xdr:nvSpPr>
        <xdr:cNvPr id="26" name="Es igual a 25">
          <a:extLst>
            <a:ext uri="{FF2B5EF4-FFF2-40B4-BE49-F238E27FC236}">
              <a16:creationId xmlns:a16="http://schemas.microsoft.com/office/drawing/2014/main" id="{C07453D4-1C1B-8CE1-7990-CA5EDAA21BFA}"/>
            </a:ext>
          </a:extLst>
        </xdr:cNvPr>
        <xdr:cNvSpPr/>
      </xdr:nvSpPr>
      <xdr:spPr>
        <a:xfrm rot="20835384">
          <a:off x="4075131" y="6006353"/>
          <a:ext cx="272751" cy="265131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gnacio Tutino" id="{73DD73AA-08A5-4A50-96B3-8CC48D4B0736}" userId="S::itutino@cobroinmediato.tech::3cd67058-c4d8-49e4-bdca-89f80f7f6b1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6" dT="2023-01-17T19:24:21.90" personId="{73DD73AA-08A5-4A50-96B3-8CC48D4B0736}" id="{C50ECD74-79F3-4011-A155-86D383F7299C}">
    <text xml:space="preserve">Este 5% es solo a modo de EJEMPLO.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AF18E-ED66-4F09-AD39-BCFC91729131}">
  <dimension ref="A1:X52"/>
  <sheetViews>
    <sheetView tabSelected="1" topLeftCell="A22" zoomScale="130" zoomScaleNormal="130" workbookViewId="0">
      <selection activeCell="A39" sqref="A39"/>
    </sheetView>
  </sheetViews>
  <sheetFormatPr defaultColWidth="11.42578125" defaultRowHeight="14.45"/>
  <cols>
    <col min="1" max="1" width="12.42578125" bestFit="1" customWidth="1"/>
    <col min="2" max="2" width="14.7109375" customWidth="1"/>
    <col min="3" max="3" width="23.42578125" customWidth="1"/>
    <col min="4" max="4" width="26.7109375" bestFit="1" customWidth="1"/>
    <col min="5" max="5" width="8.28515625" customWidth="1"/>
    <col min="6" max="6" width="29.7109375" bestFit="1" customWidth="1"/>
    <col min="8" max="8" width="29.28515625" bestFit="1" customWidth="1"/>
    <col min="9" max="9" width="31.28515625" bestFit="1" customWidth="1"/>
    <col min="10" max="10" width="19.28515625" bestFit="1" customWidth="1"/>
    <col min="11" max="11" width="30.85546875" customWidth="1"/>
    <col min="12" max="12" width="23" bestFit="1" customWidth="1"/>
    <col min="13" max="13" width="15.140625" bestFit="1" customWidth="1"/>
    <col min="14" max="14" width="19.42578125" customWidth="1"/>
    <col min="15" max="15" width="24.7109375" customWidth="1"/>
    <col min="16" max="16" width="31.28515625" customWidth="1"/>
    <col min="17" max="17" width="30.7109375" bestFit="1" customWidth="1"/>
    <col min="18" max="18" width="30.28515625" customWidth="1"/>
    <col min="19" max="19" width="31.28515625" bestFit="1" customWidth="1"/>
    <col min="20" max="20" width="17" customWidth="1"/>
    <col min="21" max="21" width="3.42578125" customWidth="1"/>
    <col min="22" max="22" width="21.5703125" bestFit="1" customWidth="1"/>
  </cols>
  <sheetData>
    <row r="1" spans="1:21" ht="43.9" customHeight="1" thickBot="1">
      <c r="A1" s="56" t="s">
        <v>0</v>
      </c>
      <c r="B1" s="56"/>
      <c r="C1" s="56"/>
      <c r="D1" s="56"/>
      <c r="E1" s="56"/>
      <c r="F1" s="56"/>
      <c r="H1" s="46" t="s">
        <v>1</v>
      </c>
      <c r="I1" s="47"/>
      <c r="J1" s="47"/>
      <c r="K1" s="48"/>
    </row>
    <row r="2" spans="1:21">
      <c r="A2" s="5"/>
      <c r="B2" s="5"/>
      <c r="C2" s="5"/>
    </row>
    <row r="3" spans="1:21">
      <c r="A3" s="7"/>
      <c r="B3" s="7"/>
      <c r="C3" s="8" t="s">
        <v>2</v>
      </c>
      <c r="D3" s="7"/>
      <c r="E3" s="7"/>
      <c r="F3" s="7"/>
      <c r="G3" s="7"/>
      <c r="H3" s="7"/>
      <c r="I3" s="7"/>
      <c r="J3" s="7"/>
      <c r="K3" s="19"/>
      <c r="L3" s="20" t="s">
        <v>3</v>
      </c>
      <c r="M3" s="19"/>
      <c r="N3" s="19"/>
      <c r="O3" s="19"/>
      <c r="P3" s="19"/>
      <c r="Q3" s="19"/>
      <c r="R3" s="19"/>
      <c r="S3" s="19"/>
      <c r="T3" s="19"/>
      <c r="U3" s="19"/>
    </row>
    <row r="4" spans="1:21">
      <c r="A4" s="7"/>
      <c r="B4" s="7"/>
      <c r="C4" s="7" t="s">
        <v>4</v>
      </c>
      <c r="D4" s="7"/>
      <c r="E4" s="7"/>
      <c r="F4" s="7"/>
      <c r="G4" s="7"/>
      <c r="H4" s="7"/>
      <c r="I4" s="7"/>
      <c r="J4" s="7"/>
      <c r="K4" s="19"/>
      <c r="L4" s="19" t="s">
        <v>4</v>
      </c>
      <c r="M4" s="19"/>
      <c r="N4" s="19"/>
      <c r="O4" s="19"/>
      <c r="P4" s="19"/>
      <c r="Q4" s="19"/>
      <c r="R4" s="19"/>
      <c r="S4" s="19"/>
      <c r="T4" s="19"/>
      <c r="U4" s="19"/>
    </row>
    <row r="5" spans="1:21">
      <c r="A5" s="7"/>
      <c r="B5" s="7"/>
      <c r="C5" s="7"/>
      <c r="D5" s="7"/>
      <c r="E5" s="7"/>
      <c r="F5" s="7"/>
      <c r="G5" s="7"/>
      <c r="H5" s="7"/>
      <c r="I5" s="7"/>
      <c r="J5" s="7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>
      <c r="A6" s="7"/>
      <c r="B6" s="7"/>
      <c r="C6" s="7"/>
      <c r="D6" s="1" t="s">
        <v>5</v>
      </c>
      <c r="E6" s="17" t="s">
        <v>6</v>
      </c>
      <c r="F6" s="1" t="s">
        <v>7</v>
      </c>
      <c r="G6" s="18" t="s">
        <v>6</v>
      </c>
      <c r="H6" s="1" t="s">
        <v>8</v>
      </c>
      <c r="I6" s="17" t="s">
        <v>6</v>
      </c>
      <c r="J6" s="7"/>
      <c r="K6" s="19"/>
      <c r="L6" s="19"/>
      <c r="M6" s="19"/>
      <c r="N6" s="1" t="s">
        <v>5</v>
      </c>
      <c r="O6" s="17" t="s">
        <v>6</v>
      </c>
      <c r="P6" s="1" t="s">
        <v>7</v>
      </c>
      <c r="Q6" s="18" t="s">
        <v>6</v>
      </c>
      <c r="R6" s="1" t="s">
        <v>8</v>
      </c>
      <c r="S6" s="17" t="s">
        <v>6</v>
      </c>
      <c r="T6" s="19"/>
      <c r="U6" s="19"/>
    </row>
    <row r="7" spans="1:21">
      <c r="A7" s="7"/>
      <c r="B7" s="58" t="s">
        <v>9</v>
      </c>
      <c r="C7" s="57" t="s">
        <v>10</v>
      </c>
      <c r="D7" s="9" t="s">
        <v>11</v>
      </c>
      <c r="E7" s="10">
        <v>0</v>
      </c>
      <c r="J7" s="7"/>
      <c r="K7" s="19"/>
      <c r="L7" s="58" t="s">
        <v>9</v>
      </c>
      <c r="M7" s="68" t="s">
        <v>10</v>
      </c>
      <c r="N7" s="21" t="s">
        <v>11</v>
      </c>
      <c r="O7" s="22">
        <v>0</v>
      </c>
      <c r="T7" s="19"/>
      <c r="U7" s="19"/>
    </row>
    <row r="8" spans="1:21">
      <c r="A8" s="7"/>
      <c r="B8" s="58"/>
      <c r="C8" s="58"/>
      <c r="D8" s="58" t="s">
        <v>12</v>
      </c>
      <c r="E8" s="77"/>
      <c r="F8" s="13" t="s">
        <v>13</v>
      </c>
      <c r="G8" s="14">
        <v>0.01</v>
      </c>
      <c r="J8" s="7"/>
      <c r="K8" s="19"/>
      <c r="L8" s="58"/>
      <c r="M8" s="68"/>
      <c r="N8" s="57" t="s">
        <v>12</v>
      </c>
      <c r="O8" s="63"/>
      <c r="P8" s="21" t="s">
        <v>14</v>
      </c>
      <c r="Q8" s="23">
        <v>0.01</v>
      </c>
      <c r="T8" s="19"/>
      <c r="U8" s="19"/>
    </row>
    <row r="9" spans="1:21">
      <c r="A9" s="7"/>
      <c r="B9" s="58"/>
      <c r="C9" s="58"/>
      <c r="D9" s="58"/>
      <c r="E9" s="77"/>
      <c r="F9" s="75" t="s">
        <v>15</v>
      </c>
      <c r="G9" s="63"/>
      <c r="H9" s="13" t="s">
        <v>16</v>
      </c>
      <c r="I9" s="16">
        <v>5.0000000000000001E-3</v>
      </c>
      <c r="J9" s="7"/>
      <c r="K9" s="19"/>
      <c r="L9" s="58"/>
      <c r="M9" s="68"/>
      <c r="N9" s="58"/>
      <c r="O9" s="64"/>
      <c r="P9" s="57" t="s">
        <v>17</v>
      </c>
      <c r="Q9" s="63"/>
      <c r="R9" s="9" t="s">
        <v>16</v>
      </c>
      <c r="S9" s="24">
        <v>5.0000000000000001E-3</v>
      </c>
      <c r="T9" s="19"/>
      <c r="U9" s="19"/>
    </row>
    <row r="10" spans="1:21">
      <c r="A10" s="7"/>
      <c r="B10" s="58"/>
      <c r="C10" s="59"/>
      <c r="D10" s="58"/>
      <c r="E10" s="77"/>
      <c r="F10" s="76"/>
      <c r="G10" s="65"/>
      <c r="H10" s="15" t="s">
        <v>18</v>
      </c>
      <c r="I10" s="12">
        <v>0.03</v>
      </c>
      <c r="J10" s="7"/>
      <c r="K10" s="19"/>
      <c r="L10" s="58"/>
      <c r="M10" s="68"/>
      <c r="N10" s="59"/>
      <c r="O10" s="65"/>
      <c r="P10" s="59"/>
      <c r="Q10" s="65"/>
      <c r="R10" s="9" t="s">
        <v>18</v>
      </c>
      <c r="S10" s="14">
        <v>0.01</v>
      </c>
      <c r="T10" s="19"/>
      <c r="U10" s="19"/>
    </row>
    <row r="11" spans="1:21">
      <c r="A11" s="7"/>
      <c r="B11" s="58"/>
      <c r="C11" s="68" t="s">
        <v>19</v>
      </c>
      <c r="D11" s="9" t="s">
        <v>11</v>
      </c>
      <c r="E11" s="10">
        <v>0</v>
      </c>
      <c r="F11" s="7"/>
      <c r="G11" s="7"/>
      <c r="H11" s="7"/>
      <c r="I11" s="7"/>
      <c r="J11" s="7"/>
      <c r="K11" s="19"/>
      <c r="L11" s="58"/>
      <c r="M11" s="68" t="s">
        <v>19</v>
      </c>
      <c r="N11" s="9" t="s">
        <v>11</v>
      </c>
      <c r="O11" s="14">
        <v>0</v>
      </c>
      <c r="P11" s="19"/>
      <c r="Q11" s="19"/>
      <c r="R11" s="19"/>
      <c r="S11" s="19"/>
      <c r="T11" s="19"/>
      <c r="U11" s="19"/>
    </row>
    <row r="12" spans="1:21">
      <c r="A12" s="7"/>
      <c r="B12" s="58"/>
      <c r="C12" s="57"/>
      <c r="D12" s="11" t="s">
        <v>12</v>
      </c>
      <c r="E12" s="12">
        <v>0</v>
      </c>
      <c r="F12" s="7"/>
      <c r="G12" s="7"/>
      <c r="H12" s="7"/>
      <c r="I12" s="7"/>
      <c r="J12" s="7"/>
      <c r="K12" s="19"/>
      <c r="L12" s="58"/>
      <c r="M12" s="68"/>
      <c r="N12" s="9" t="s">
        <v>12</v>
      </c>
      <c r="O12" s="14">
        <v>0.02</v>
      </c>
      <c r="P12" s="19"/>
      <c r="Q12" s="19"/>
      <c r="R12" s="19"/>
      <c r="S12" s="19"/>
      <c r="T12" s="19"/>
      <c r="U12" s="19"/>
    </row>
    <row r="13" spans="1:21">
      <c r="A13" s="7"/>
      <c r="B13" s="58"/>
      <c r="C13" s="68" t="s">
        <v>20</v>
      </c>
      <c r="D13" s="11" t="s">
        <v>11</v>
      </c>
      <c r="E13" s="12">
        <v>0</v>
      </c>
      <c r="F13" s="7"/>
      <c r="G13" s="7"/>
      <c r="H13" s="7"/>
      <c r="I13" s="7"/>
      <c r="J13" s="7"/>
      <c r="K13" s="19"/>
      <c r="L13" s="58"/>
      <c r="M13" s="68" t="s">
        <v>20</v>
      </c>
      <c r="N13" s="9" t="s">
        <v>11</v>
      </c>
      <c r="O13" s="14">
        <v>0</v>
      </c>
      <c r="P13" s="19"/>
      <c r="Q13" s="19"/>
      <c r="R13" s="19"/>
      <c r="S13" s="19"/>
      <c r="T13" s="19"/>
      <c r="U13" s="19"/>
    </row>
    <row r="14" spans="1:21">
      <c r="A14" s="7"/>
      <c r="B14" s="58"/>
      <c r="C14" s="57"/>
      <c r="D14" s="11" t="s">
        <v>12</v>
      </c>
      <c r="E14" s="12">
        <v>0</v>
      </c>
      <c r="F14" s="7"/>
      <c r="G14" s="7"/>
      <c r="H14" s="7"/>
      <c r="I14" s="7"/>
      <c r="J14" s="7"/>
      <c r="K14" s="19"/>
      <c r="L14" s="58"/>
      <c r="M14" s="68"/>
      <c r="N14" s="9" t="s">
        <v>12</v>
      </c>
      <c r="O14" s="14">
        <v>0</v>
      </c>
      <c r="P14" s="19"/>
      <c r="Q14" s="19"/>
      <c r="R14" s="19"/>
      <c r="S14" s="19"/>
      <c r="T14" s="19"/>
      <c r="U14" s="19"/>
    </row>
    <row r="15" spans="1:21">
      <c r="A15" s="7"/>
      <c r="B15" s="58"/>
      <c r="C15" s="68" t="s">
        <v>21</v>
      </c>
      <c r="D15" s="9" t="s">
        <v>11</v>
      </c>
      <c r="E15" s="10">
        <v>0</v>
      </c>
      <c r="F15" s="7"/>
      <c r="G15" s="7"/>
      <c r="H15" s="7"/>
      <c r="I15" s="7"/>
      <c r="J15" s="7"/>
      <c r="K15" s="19"/>
      <c r="L15" s="58"/>
      <c r="M15" s="68" t="s">
        <v>21</v>
      </c>
      <c r="N15" s="9" t="s">
        <v>11</v>
      </c>
      <c r="O15" s="14">
        <v>0</v>
      </c>
      <c r="P15" s="19"/>
      <c r="Q15" s="19"/>
      <c r="R15" s="19"/>
      <c r="S15" s="19"/>
      <c r="T15" s="19"/>
      <c r="U15" s="19"/>
    </row>
    <row r="16" spans="1:21">
      <c r="A16" s="7"/>
      <c r="B16" s="58"/>
      <c r="C16" s="68"/>
      <c r="D16" s="11" t="s">
        <v>12</v>
      </c>
      <c r="E16" s="12">
        <v>0</v>
      </c>
      <c r="F16" s="7"/>
      <c r="G16" s="7"/>
      <c r="H16" s="7"/>
      <c r="I16" s="7"/>
      <c r="J16" s="7"/>
      <c r="K16" s="19"/>
      <c r="L16" s="58"/>
      <c r="M16" s="68"/>
      <c r="N16" s="9" t="s">
        <v>12</v>
      </c>
      <c r="O16" s="14">
        <v>0.02</v>
      </c>
      <c r="P16" s="19"/>
      <c r="Q16" s="19"/>
      <c r="R16" s="19"/>
      <c r="S16" s="19"/>
      <c r="T16" s="19"/>
      <c r="U16" s="19"/>
    </row>
    <row r="17" spans="1:24" ht="14.45" customHeight="1">
      <c r="A17" s="7"/>
      <c r="B17" s="58"/>
      <c r="C17" s="72" t="s">
        <v>22</v>
      </c>
      <c r="D17" s="7"/>
      <c r="E17" s="7"/>
      <c r="F17" s="7"/>
      <c r="G17" s="7"/>
      <c r="H17" s="7"/>
      <c r="I17" s="7"/>
      <c r="J17" s="7"/>
      <c r="K17" s="19"/>
      <c r="L17" s="58"/>
      <c r="M17" s="69" t="s">
        <v>22</v>
      </c>
      <c r="N17" s="19"/>
      <c r="O17" s="19"/>
      <c r="P17" s="19"/>
      <c r="Q17" s="19"/>
      <c r="R17" s="19"/>
      <c r="S17" s="19"/>
      <c r="T17" s="19"/>
      <c r="U17" s="19"/>
    </row>
    <row r="18" spans="1:24">
      <c r="A18" s="7"/>
      <c r="B18" s="58"/>
      <c r="C18" s="73"/>
      <c r="D18" s="7"/>
      <c r="E18" s="7"/>
      <c r="F18" s="7"/>
      <c r="G18" s="7"/>
      <c r="H18" s="7"/>
      <c r="I18" s="7"/>
      <c r="J18" s="7"/>
      <c r="K18" s="19"/>
      <c r="L18" s="58"/>
      <c r="M18" s="69"/>
      <c r="N18" s="19"/>
      <c r="O18" s="19"/>
      <c r="P18" s="19"/>
      <c r="Q18" s="19"/>
      <c r="R18" s="19"/>
      <c r="S18" s="19"/>
      <c r="T18" s="19"/>
      <c r="U18" s="19"/>
    </row>
    <row r="19" spans="1:24">
      <c r="A19" s="7"/>
      <c r="B19" s="58"/>
      <c r="C19" s="74"/>
      <c r="D19" s="7"/>
      <c r="E19" s="7"/>
      <c r="F19" s="7"/>
      <c r="G19" s="7"/>
      <c r="H19" s="7"/>
      <c r="I19" s="7"/>
      <c r="J19" s="7"/>
      <c r="K19" s="19"/>
      <c r="L19" s="58"/>
      <c r="M19" s="69"/>
      <c r="N19" s="19"/>
      <c r="O19" s="19"/>
      <c r="P19" s="19"/>
      <c r="Q19" s="19"/>
      <c r="R19" s="19"/>
      <c r="S19" s="19"/>
      <c r="T19" s="19"/>
      <c r="U19" s="19"/>
    </row>
    <row r="20" spans="1:24">
      <c r="A20" s="7"/>
      <c r="B20" s="7"/>
      <c r="C20" s="7"/>
      <c r="D20" s="7"/>
      <c r="E20" s="7"/>
      <c r="F20" s="7"/>
      <c r="G20" s="7"/>
      <c r="H20" s="7"/>
      <c r="I20" s="7"/>
      <c r="J20" s="7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</row>
    <row r="23" spans="1:24" ht="15" thickBot="1"/>
    <row r="24" spans="1:24" ht="24" thickBot="1">
      <c r="A24" s="49" t="s">
        <v>23</v>
      </c>
      <c r="B24" s="50"/>
      <c r="C24" s="51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spans="1:24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 spans="1:24">
      <c r="A26" s="33" t="s">
        <v>24</v>
      </c>
      <c r="B26" s="33" t="s">
        <v>25</v>
      </c>
      <c r="C26" s="33" t="s">
        <v>26</v>
      </c>
      <c r="D26" s="33" t="s">
        <v>27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spans="1:24" ht="14.45" customHeight="1">
      <c r="A27" s="53">
        <v>10000</v>
      </c>
      <c r="B27" s="53">
        <f>A27*0.05</f>
        <v>500</v>
      </c>
      <c r="C27" s="53">
        <f>B27*0.21</f>
        <v>105</v>
      </c>
      <c r="D27" s="53">
        <f>A27-B27-C27</f>
        <v>9395</v>
      </c>
      <c r="E27" s="37"/>
      <c r="G27" s="1" t="s">
        <v>5</v>
      </c>
      <c r="H27" s="1" t="s">
        <v>28</v>
      </c>
      <c r="I27" s="33" t="s">
        <v>7</v>
      </c>
      <c r="J27" s="33" t="s">
        <v>28</v>
      </c>
      <c r="K27" s="33" t="s">
        <v>8</v>
      </c>
      <c r="L27" s="33" t="s">
        <v>28</v>
      </c>
      <c r="M27" s="28"/>
      <c r="N27" s="34"/>
      <c r="O27" s="33" t="s">
        <v>5</v>
      </c>
      <c r="P27" s="33" t="s">
        <v>28</v>
      </c>
      <c r="Q27" s="33" t="s">
        <v>7</v>
      </c>
      <c r="R27" s="33" t="s">
        <v>28</v>
      </c>
      <c r="S27" s="33" t="s">
        <v>8</v>
      </c>
      <c r="T27" s="33" t="s">
        <v>28</v>
      </c>
      <c r="U27" s="34"/>
      <c r="V27" s="6" t="s">
        <v>29</v>
      </c>
      <c r="W27" s="26"/>
      <c r="X27" s="26"/>
    </row>
    <row r="28" spans="1:24" ht="14.45" customHeight="1">
      <c r="A28" s="54"/>
      <c r="B28" s="54"/>
      <c r="C28" s="54"/>
      <c r="D28" s="54"/>
      <c r="E28" s="52" t="s">
        <v>2</v>
      </c>
      <c r="F28" s="57" t="s">
        <v>10</v>
      </c>
      <c r="G28" s="38" t="s">
        <v>11</v>
      </c>
      <c r="H28" s="3">
        <f>$D$27*$E$7</f>
        <v>0</v>
      </c>
      <c r="I28" s="34"/>
      <c r="J28" s="34"/>
      <c r="K28" s="34"/>
      <c r="L28" s="34"/>
      <c r="M28" s="70" t="s">
        <v>30</v>
      </c>
      <c r="N28" s="60" t="s">
        <v>10</v>
      </c>
      <c r="O28" s="43" t="s">
        <v>11</v>
      </c>
      <c r="P28" s="40">
        <f>$D$27*$O$7</f>
        <v>0</v>
      </c>
      <c r="Q28" s="34"/>
      <c r="R28" s="34"/>
      <c r="S28" s="34"/>
      <c r="T28" s="34"/>
      <c r="U28" s="34"/>
      <c r="V28" s="32">
        <f>+D27-H28-P28</f>
        <v>9395</v>
      </c>
      <c r="W28" s="26"/>
      <c r="X28" s="26"/>
    </row>
    <row r="29" spans="1:24" ht="15.6">
      <c r="A29" s="54"/>
      <c r="B29" s="54"/>
      <c r="C29" s="54"/>
      <c r="D29" s="54"/>
      <c r="E29" s="52"/>
      <c r="F29" s="58"/>
      <c r="G29" s="60" t="s">
        <v>12</v>
      </c>
      <c r="H29" s="63"/>
      <c r="I29" s="38" t="s">
        <v>13</v>
      </c>
      <c r="J29" s="40">
        <f>$D$27*$G$8</f>
        <v>93.95</v>
      </c>
      <c r="K29" s="34"/>
      <c r="L29" s="34"/>
      <c r="M29" s="70"/>
      <c r="N29" s="61"/>
      <c r="O29" s="60" t="s">
        <v>12</v>
      </c>
      <c r="P29" s="66"/>
      <c r="Q29" s="44" t="s">
        <v>14</v>
      </c>
      <c r="R29" s="41">
        <f>$D$27*$Q$8</f>
        <v>93.95</v>
      </c>
      <c r="S29" s="34"/>
      <c r="T29" s="34"/>
      <c r="U29" s="34"/>
      <c r="V29" s="32">
        <f>D27-J29-R29</f>
        <v>9207.0999999999985</v>
      </c>
      <c r="W29" s="26"/>
      <c r="X29" s="26"/>
    </row>
    <row r="30" spans="1:24" ht="15.6">
      <c r="A30" s="54"/>
      <c r="B30" s="54"/>
      <c r="C30" s="54"/>
      <c r="D30" s="54"/>
      <c r="E30" s="52"/>
      <c r="F30" s="58"/>
      <c r="G30" s="61"/>
      <c r="H30" s="64"/>
      <c r="I30" s="60" t="s">
        <v>15</v>
      </c>
      <c r="J30" s="66"/>
      <c r="K30" s="38" t="s">
        <v>16</v>
      </c>
      <c r="L30" s="41">
        <f>$D$27*$I$9</f>
        <v>46.975000000000001</v>
      </c>
      <c r="M30" s="70"/>
      <c r="N30" s="61"/>
      <c r="O30" s="61"/>
      <c r="P30" s="71"/>
      <c r="Q30" s="60" t="s">
        <v>17</v>
      </c>
      <c r="R30" s="66"/>
      <c r="S30" s="38" t="s">
        <v>16</v>
      </c>
      <c r="T30" s="3">
        <f>$D$27*$S$9</f>
        <v>46.975000000000001</v>
      </c>
      <c r="U30" s="34"/>
      <c r="V30" s="35">
        <f>D27-L30-T30</f>
        <v>9301.0499999999993</v>
      </c>
      <c r="W30" s="26"/>
      <c r="X30" s="26"/>
    </row>
    <row r="31" spans="1:24" ht="15.6">
      <c r="A31" s="54"/>
      <c r="B31" s="54"/>
      <c r="C31" s="54"/>
      <c r="D31" s="54"/>
      <c r="E31" s="52"/>
      <c r="F31" s="59"/>
      <c r="G31" s="62"/>
      <c r="H31" s="65"/>
      <c r="I31" s="62"/>
      <c r="J31" s="67"/>
      <c r="K31" s="39" t="s">
        <v>18</v>
      </c>
      <c r="L31" s="42">
        <f>$D$27*$I$10</f>
        <v>281.84999999999997</v>
      </c>
      <c r="M31" s="70"/>
      <c r="N31" s="62"/>
      <c r="O31" s="62"/>
      <c r="P31" s="67"/>
      <c r="Q31" s="62"/>
      <c r="R31" s="67"/>
      <c r="S31" s="39" t="s">
        <v>18</v>
      </c>
      <c r="T31" s="4">
        <f>$D$27*$S$10</f>
        <v>93.95</v>
      </c>
      <c r="U31" s="36"/>
      <c r="V31" s="35">
        <f>D27-L31-T31</f>
        <v>9019.1999999999989</v>
      </c>
      <c r="W31" s="26"/>
      <c r="X31" s="26"/>
    </row>
    <row r="32" spans="1:24" ht="15.6">
      <c r="A32" s="54"/>
      <c r="B32" s="54"/>
      <c r="C32" s="54"/>
      <c r="D32" s="54"/>
      <c r="E32" s="52"/>
      <c r="F32" s="68" t="s">
        <v>19</v>
      </c>
      <c r="G32" s="38" t="s">
        <v>11</v>
      </c>
      <c r="H32" s="3">
        <f>$D$27*$E$11</f>
        <v>0</v>
      </c>
      <c r="I32" s="26"/>
      <c r="J32" s="26"/>
      <c r="K32" s="26"/>
      <c r="L32" s="26"/>
      <c r="M32" s="70"/>
      <c r="N32" s="60" t="s">
        <v>19</v>
      </c>
      <c r="O32" s="38" t="s">
        <v>11</v>
      </c>
      <c r="P32" s="40">
        <f>$D$27*$O$11</f>
        <v>0</v>
      </c>
      <c r="Q32" s="26"/>
      <c r="R32" s="26"/>
      <c r="S32" s="26"/>
      <c r="T32" s="31"/>
      <c r="U32" s="26"/>
      <c r="V32" s="32">
        <f>D27-H32-P32</f>
        <v>9395</v>
      </c>
      <c r="W32" s="26"/>
      <c r="X32" s="26"/>
    </row>
    <row r="33" spans="1:24" ht="15.6">
      <c r="A33" s="54"/>
      <c r="B33" s="54"/>
      <c r="C33" s="54"/>
      <c r="D33" s="54"/>
      <c r="E33" s="52"/>
      <c r="F33" s="57"/>
      <c r="G33" s="39" t="s">
        <v>12</v>
      </c>
      <c r="H33" s="3">
        <f>$D$27*$E$12</f>
        <v>0</v>
      </c>
      <c r="I33" s="26"/>
      <c r="J33" s="26"/>
      <c r="K33" s="26"/>
      <c r="L33" s="26"/>
      <c r="M33" s="70"/>
      <c r="N33" s="62"/>
      <c r="O33" s="38" t="s">
        <v>12</v>
      </c>
      <c r="P33" s="40">
        <f>$D$27*$O$12</f>
        <v>187.9</v>
      </c>
      <c r="Q33" s="26"/>
      <c r="R33" s="26"/>
      <c r="S33" s="26"/>
      <c r="T33" s="26"/>
      <c r="U33" s="26"/>
      <c r="V33" s="32">
        <f>D27-H33-P33</f>
        <v>9207.1</v>
      </c>
      <c r="W33" s="26"/>
      <c r="X33" s="26"/>
    </row>
    <row r="34" spans="1:24" ht="15.6">
      <c r="A34" s="54"/>
      <c r="B34" s="54"/>
      <c r="C34" s="54"/>
      <c r="D34" s="54"/>
      <c r="E34" s="52"/>
      <c r="F34" s="68" t="s">
        <v>20</v>
      </c>
      <c r="G34" s="39" t="s">
        <v>11</v>
      </c>
      <c r="H34" s="3">
        <f>$D$27*$E$13</f>
        <v>0</v>
      </c>
      <c r="I34" s="26"/>
      <c r="J34" s="26"/>
      <c r="K34" s="26"/>
      <c r="L34" s="26"/>
      <c r="M34" s="70"/>
      <c r="N34" s="60" t="s">
        <v>20</v>
      </c>
      <c r="O34" s="38" t="s">
        <v>11</v>
      </c>
      <c r="P34" s="40">
        <f>$D$27*$O$13</f>
        <v>0</v>
      </c>
      <c r="Q34" s="26"/>
      <c r="R34" s="26"/>
      <c r="S34" s="26"/>
      <c r="T34" s="26"/>
      <c r="U34" s="26"/>
      <c r="V34" s="32">
        <f>D27-H34-P34</f>
        <v>9395</v>
      </c>
      <c r="W34" s="26"/>
      <c r="X34" s="26"/>
    </row>
    <row r="35" spans="1:24" ht="15.6">
      <c r="A35" s="54"/>
      <c r="B35" s="54"/>
      <c r="C35" s="54"/>
      <c r="D35" s="54"/>
      <c r="E35" s="52"/>
      <c r="F35" s="57"/>
      <c r="G35" s="39" t="s">
        <v>12</v>
      </c>
      <c r="H35" s="3">
        <f>$D$27*$E$14</f>
        <v>0</v>
      </c>
      <c r="I35" s="26"/>
      <c r="J35" s="26"/>
      <c r="K35" s="26"/>
      <c r="L35" s="26"/>
      <c r="M35" s="70"/>
      <c r="N35" s="62"/>
      <c r="O35" s="38" t="s">
        <v>12</v>
      </c>
      <c r="P35" s="40">
        <f>$D$27*$O$14</f>
        <v>0</v>
      </c>
      <c r="Q35" s="26"/>
      <c r="R35" s="26"/>
      <c r="S35" s="26"/>
      <c r="T35" s="26"/>
      <c r="U35" s="26"/>
      <c r="V35" s="32">
        <f>D27-H35-P35</f>
        <v>9395</v>
      </c>
      <c r="W35" s="26"/>
      <c r="X35" s="26"/>
    </row>
    <row r="36" spans="1:24" ht="15.6">
      <c r="A36" s="54"/>
      <c r="B36" s="54"/>
      <c r="C36" s="54"/>
      <c r="D36" s="54"/>
      <c r="E36" s="52"/>
      <c r="F36" s="68" t="s">
        <v>21</v>
      </c>
      <c r="G36" s="38" t="s">
        <v>11</v>
      </c>
      <c r="H36" s="3">
        <f>$D$27*$E$15</f>
        <v>0</v>
      </c>
      <c r="I36" s="26"/>
      <c r="J36" s="26"/>
      <c r="K36" s="26"/>
      <c r="L36" s="26"/>
      <c r="M36" s="70"/>
      <c r="N36" s="60" t="s">
        <v>21</v>
      </c>
      <c r="O36" s="38" t="s">
        <v>11</v>
      </c>
      <c r="P36" s="40">
        <f>$D$27*$O$15</f>
        <v>0</v>
      </c>
      <c r="Q36" s="26"/>
      <c r="R36" s="26"/>
      <c r="S36" s="26"/>
      <c r="T36" s="26"/>
      <c r="U36" s="26"/>
      <c r="V36" s="32">
        <f>D27-H36-P36</f>
        <v>9395</v>
      </c>
      <c r="W36" s="26"/>
      <c r="X36" s="26"/>
    </row>
    <row r="37" spans="1:24" ht="15.6">
      <c r="A37" s="54"/>
      <c r="B37" s="54"/>
      <c r="C37" s="54"/>
      <c r="D37" s="54"/>
      <c r="E37" s="52"/>
      <c r="F37" s="68"/>
      <c r="G37" s="38" t="s">
        <v>12</v>
      </c>
      <c r="H37" s="3">
        <f>$D$27*$E$16</f>
        <v>0</v>
      </c>
      <c r="I37" s="26"/>
      <c r="J37" s="26"/>
      <c r="K37" s="26"/>
      <c r="L37" s="26"/>
      <c r="M37" s="70"/>
      <c r="N37" s="62"/>
      <c r="O37" s="38" t="s">
        <v>12</v>
      </c>
      <c r="P37" s="40">
        <f>$D$27*$O$16</f>
        <v>187.9</v>
      </c>
      <c r="Q37" s="26"/>
      <c r="R37" s="26"/>
      <c r="S37" s="26"/>
      <c r="T37" s="26"/>
      <c r="U37" s="26"/>
      <c r="V37" s="32">
        <f>D27-H37-P37</f>
        <v>9207.1</v>
      </c>
      <c r="W37" s="26"/>
      <c r="X37" s="26"/>
    </row>
    <row r="38" spans="1:24" ht="43.15" customHeight="1">
      <c r="A38" s="55"/>
      <c r="B38" s="55"/>
      <c r="C38" s="55"/>
      <c r="D38" s="55"/>
      <c r="E38" s="52"/>
      <c r="F38" s="25" t="s">
        <v>22</v>
      </c>
      <c r="G38" s="26"/>
      <c r="H38" s="26"/>
      <c r="I38" s="26"/>
      <c r="J38" s="26"/>
      <c r="K38" s="26"/>
      <c r="L38" s="26"/>
      <c r="M38" s="70"/>
      <c r="N38" s="25" t="s">
        <v>22</v>
      </c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pans="1:24">
      <c r="A39" s="30"/>
      <c r="B39" s="30"/>
      <c r="C39" s="30"/>
      <c r="D39" s="30"/>
      <c r="E39" s="28"/>
      <c r="F39" s="29"/>
      <c r="G39" s="26"/>
      <c r="H39" s="26"/>
      <c r="I39" s="26"/>
      <c r="J39" s="26"/>
      <c r="K39" s="26"/>
      <c r="L39" s="26"/>
      <c r="M39" s="26"/>
      <c r="N39" s="29"/>
      <c r="O39" s="26"/>
      <c r="P39" s="26"/>
      <c r="Q39" s="26"/>
      <c r="R39" s="26"/>
      <c r="S39" s="26"/>
      <c r="T39" s="26"/>
      <c r="U39" s="26"/>
      <c r="V39" s="26"/>
      <c r="W39" s="26"/>
      <c r="X39" s="26"/>
    </row>
    <row r="40" spans="1:24">
      <c r="A40" s="30"/>
      <c r="B40" s="30"/>
      <c r="C40" s="30"/>
      <c r="D40" s="30"/>
      <c r="E40" s="28"/>
      <c r="F40" s="29"/>
      <c r="G40" s="26"/>
      <c r="H40" s="26"/>
      <c r="I40" s="26"/>
      <c r="J40" s="26"/>
      <c r="K40" s="26"/>
      <c r="L40" s="26"/>
      <c r="M40" s="26"/>
      <c r="N40" s="29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pans="1:24">
      <c r="A41" s="27"/>
      <c r="B41" s="27"/>
      <c r="C41" s="27"/>
      <c r="D41" s="27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pans="1:24">
      <c r="A42" s="2"/>
      <c r="B42" s="2"/>
      <c r="C42" s="2"/>
      <c r="D42" s="2"/>
    </row>
    <row r="43" spans="1:24">
      <c r="A43" s="2"/>
      <c r="B43" s="45"/>
      <c r="C43" s="2"/>
      <c r="D43" s="2"/>
    </row>
    <row r="44" spans="1:24">
      <c r="A44" s="2"/>
      <c r="B44" s="2"/>
      <c r="C44" s="2"/>
      <c r="D44" s="2"/>
    </row>
    <row r="45" spans="1:24">
      <c r="A45" s="2"/>
      <c r="B45" s="2"/>
      <c r="C45" s="2"/>
      <c r="D45" s="2"/>
    </row>
    <row r="46" spans="1:24">
      <c r="A46" s="2"/>
      <c r="B46" s="2"/>
      <c r="C46" s="2"/>
      <c r="D46" s="2"/>
    </row>
    <row r="47" spans="1:24">
      <c r="A47" s="2"/>
      <c r="B47" s="2"/>
      <c r="C47" s="2"/>
      <c r="D47" s="2"/>
    </row>
    <row r="48" spans="1:24">
      <c r="A48" s="2"/>
      <c r="B48" s="2"/>
      <c r="C48" s="2"/>
      <c r="D48" s="2"/>
    </row>
    <row r="49" spans="1:4">
      <c r="A49" s="2"/>
      <c r="B49" s="2"/>
      <c r="C49" s="2"/>
      <c r="D49" s="2"/>
    </row>
    <row r="50" spans="1:4">
      <c r="A50" s="2"/>
      <c r="B50" s="2"/>
      <c r="C50" s="2"/>
      <c r="D50" s="2"/>
    </row>
    <row r="51" spans="1:4">
      <c r="A51" s="2"/>
      <c r="B51" s="2"/>
      <c r="C51" s="2"/>
      <c r="D51" s="2"/>
    </row>
    <row r="52" spans="1:4">
      <c r="A52" s="2"/>
      <c r="B52" s="2"/>
      <c r="C52" s="2"/>
      <c r="D52" s="2"/>
    </row>
  </sheetData>
  <mergeCells count="45">
    <mergeCell ref="F36:F37"/>
    <mergeCell ref="C17:C19"/>
    <mergeCell ref="N8:N10"/>
    <mergeCell ref="O8:O10"/>
    <mergeCell ref="M11:M12"/>
    <mergeCell ref="C13:C14"/>
    <mergeCell ref="F9:F10"/>
    <mergeCell ref="G9:G10"/>
    <mergeCell ref="D8:D10"/>
    <mergeCell ref="C11:C12"/>
    <mergeCell ref="C15:C16"/>
    <mergeCell ref="E8:E10"/>
    <mergeCell ref="C7:C10"/>
    <mergeCell ref="L7:L19"/>
    <mergeCell ref="Q9:Q10"/>
    <mergeCell ref="Q30:Q31"/>
    <mergeCell ref="R30:R31"/>
    <mergeCell ref="M7:M10"/>
    <mergeCell ref="N28:N31"/>
    <mergeCell ref="M17:M19"/>
    <mergeCell ref="M15:M16"/>
    <mergeCell ref="M13:M14"/>
    <mergeCell ref="M28:M38"/>
    <mergeCell ref="N36:N37"/>
    <mergeCell ref="N34:N35"/>
    <mergeCell ref="N32:N33"/>
    <mergeCell ref="O29:O31"/>
    <mergeCell ref="P29:P31"/>
    <mergeCell ref="P9:P10"/>
    <mergeCell ref="H1:K1"/>
    <mergeCell ref="A24:C24"/>
    <mergeCell ref="E28:E38"/>
    <mergeCell ref="D27:D38"/>
    <mergeCell ref="C27:C38"/>
    <mergeCell ref="B27:B38"/>
    <mergeCell ref="A27:A38"/>
    <mergeCell ref="A1:F1"/>
    <mergeCell ref="F28:F31"/>
    <mergeCell ref="G29:G31"/>
    <mergeCell ref="H29:H31"/>
    <mergeCell ref="I30:I31"/>
    <mergeCell ref="J30:J31"/>
    <mergeCell ref="F32:F33"/>
    <mergeCell ref="F34:F35"/>
    <mergeCell ref="B7:B19"/>
  </mergeCell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90F61FABC7D747831B21ED3EAA8881" ma:contentTypeVersion="12" ma:contentTypeDescription="Create a new document." ma:contentTypeScope="" ma:versionID="c5f1345ca1edc6a4120fe45a079dd842">
  <xsd:schema xmlns:xsd="http://www.w3.org/2001/XMLSchema" xmlns:xs="http://www.w3.org/2001/XMLSchema" xmlns:p="http://schemas.microsoft.com/office/2006/metadata/properties" xmlns:ns3="c0b7ca3b-8016-4884-9220-e18b38e3e51e" xmlns:ns4="3e7e7def-528b-4dc2-87fa-57d9a9313070" targetNamespace="http://schemas.microsoft.com/office/2006/metadata/properties" ma:root="true" ma:fieldsID="65ae356f49185739bf0fc65286b617ad" ns3:_="" ns4:_="">
    <xsd:import namespace="c0b7ca3b-8016-4884-9220-e18b38e3e51e"/>
    <xsd:import namespace="3e7e7def-528b-4dc2-87fa-57d9a93130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b7ca3b-8016-4884-9220-e18b38e3e5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e7def-528b-4dc2-87fa-57d9a931307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0b7ca3b-8016-4884-9220-e18b38e3e51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F991E2-F34A-4FA7-8D19-5BFDC170E2BF}"/>
</file>

<file path=customXml/itemProps2.xml><?xml version="1.0" encoding="utf-8"?>
<ds:datastoreItem xmlns:ds="http://schemas.openxmlformats.org/officeDocument/2006/customXml" ds:itemID="{4BCE072F-CE92-4314-82A3-9E80EC7F8E1B}"/>
</file>

<file path=customXml/itemProps3.xml><?xml version="1.0" encoding="utf-8"?>
<ds:datastoreItem xmlns:ds="http://schemas.openxmlformats.org/officeDocument/2006/customXml" ds:itemID="{A013129F-2F66-423F-BBD8-61033CCE93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Ignacio Tutino</dc:creator>
  <cp:keywords/>
  <dc:description/>
  <cp:lastModifiedBy/>
  <cp:revision/>
  <dcterms:created xsi:type="dcterms:W3CDTF">2023-01-17T18:01:29Z</dcterms:created>
  <dcterms:modified xsi:type="dcterms:W3CDTF">2023-04-19T19:14:30Z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0x010100B090F61FABC7D747831B21ED3EAA8881</vt:lpwstr>
  </property>
</Properties>
</file>