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5600" windowHeight="11700" firstSheet="1" activeTab="5"/>
  </bookViews>
  <sheets>
    <sheet name="2021" sheetId="1" r:id="rId1"/>
    <sheet name="2022" sheetId="2" r:id="rId2"/>
    <sheet name="2023" sheetId="3" r:id="rId3"/>
    <sheet name="2021-2023" sheetId="4" r:id="rId4"/>
    <sheet name="CENSO 2022" sheetId="10" r:id="rId5"/>
    <sheet name="APH" sheetId="5" r:id="rId6"/>
    <sheet name="ATT" sheetId="6" r:id="rId7"/>
    <sheet name="IU" sheetId="7" r:id="rId8"/>
    <sheet name="IF" sheetId="8" r:id="rId9"/>
    <sheet name="SALV" sheetId="9" r:id="rId10"/>
    <sheet name="%" sheetId="11" r:id="rId11"/>
    <sheet name="conclusão" sheetId="12" r:id="rId12"/>
  </sheets>
  <calcPr calcId="152511"/>
</workbook>
</file>

<file path=xl/calcChain.xml><?xml version="1.0" encoding="utf-8"?>
<calcChain xmlns="http://schemas.openxmlformats.org/spreadsheetml/2006/main">
  <c r="L1" i="5" l="1"/>
  <c r="X1" i="6"/>
  <c r="R1" i="6"/>
  <c r="W94" i="6"/>
  <c r="Q94" i="6"/>
  <c r="L1" i="6"/>
  <c r="V1" i="9"/>
  <c r="P1" i="9"/>
  <c r="AB1" i="9"/>
  <c r="H95" i="4" l="1"/>
  <c r="G95" i="1"/>
  <c r="G95" i="2"/>
  <c r="G95" i="3"/>
  <c r="G6" i="11" l="1"/>
  <c r="F6" i="11"/>
  <c r="I6" i="11" s="1"/>
  <c r="I5" i="11"/>
  <c r="G4" i="11"/>
  <c r="H3" i="11"/>
  <c r="H8" i="11" s="1"/>
  <c r="G2" i="11"/>
  <c r="D5" i="11"/>
  <c r="G5" i="11" s="1"/>
  <c r="F4" i="11"/>
  <c r="I4" i="11" s="1"/>
  <c r="F3" i="11"/>
  <c r="I3" i="11" s="1"/>
  <c r="F2" i="11"/>
  <c r="I2" i="11" s="1"/>
  <c r="C7" i="11"/>
  <c r="D86" i="12"/>
  <c r="E86" i="12"/>
  <c r="C86" i="12"/>
  <c r="C88" i="12" s="1"/>
  <c r="E88" i="12"/>
  <c r="D88" i="12"/>
  <c r="E3" i="9"/>
  <c r="G3" i="9"/>
  <c r="I3" i="9"/>
  <c r="E4" i="9"/>
  <c r="G4" i="9"/>
  <c r="I4" i="9"/>
  <c r="E5" i="9"/>
  <c r="G5" i="9"/>
  <c r="I5" i="9"/>
  <c r="E6" i="9"/>
  <c r="G6" i="9"/>
  <c r="I6" i="9"/>
  <c r="E7" i="9"/>
  <c r="G7" i="9"/>
  <c r="I7" i="9"/>
  <c r="E8" i="9"/>
  <c r="G8" i="9"/>
  <c r="I8" i="9"/>
  <c r="E9" i="9"/>
  <c r="G9" i="9"/>
  <c r="I9" i="9"/>
  <c r="E10" i="9"/>
  <c r="G10" i="9"/>
  <c r="I10" i="9"/>
  <c r="E11" i="9"/>
  <c r="G11" i="9"/>
  <c r="I11" i="9"/>
  <c r="E12" i="9"/>
  <c r="G12" i="9"/>
  <c r="I12" i="9"/>
  <c r="E13" i="9"/>
  <c r="G13" i="9"/>
  <c r="I13" i="9"/>
  <c r="E14" i="9"/>
  <c r="G14" i="9"/>
  <c r="I14" i="9"/>
  <c r="E15" i="9"/>
  <c r="G15" i="9"/>
  <c r="I15" i="9"/>
  <c r="E16" i="9"/>
  <c r="G16" i="9"/>
  <c r="I16" i="9"/>
  <c r="E17" i="9"/>
  <c r="G17" i="9"/>
  <c r="I17" i="9"/>
  <c r="E18" i="9"/>
  <c r="G18" i="9"/>
  <c r="I18" i="9"/>
  <c r="E19" i="9"/>
  <c r="G19" i="9"/>
  <c r="I19" i="9"/>
  <c r="E20" i="9"/>
  <c r="G20" i="9"/>
  <c r="I20" i="9"/>
  <c r="E21" i="9"/>
  <c r="G21" i="9"/>
  <c r="I21" i="9"/>
  <c r="E22" i="9"/>
  <c r="G22" i="9"/>
  <c r="I22" i="9"/>
  <c r="E23" i="9"/>
  <c r="G23" i="9"/>
  <c r="I23" i="9"/>
  <c r="E24" i="9"/>
  <c r="G24" i="9"/>
  <c r="I24" i="9"/>
  <c r="E25" i="9"/>
  <c r="G25" i="9"/>
  <c r="I25" i="9"/>
  <c r="E26" i="9"/>
  <c r="G26" i="9"/>
  <c r="I26" i="9"/>
  <c r="E27" i="9"/>
  <c r="G27" i="9"/>
  <c r="I27" i="9"/>
  <c r="E28" i="9"/>
  <c r="G28" i="9"/>
  <c r="I28" i="9"/>
  <c r="E29" i="9"/>
  <c r="G29" i="9"/>
  <c r="I29" i="9"/>
  <c r="E30" i="9"/>
  <c r="G30" i="9"/>
  <c r="I30" i="9"/>
  <c r="E31" i="9"/>
  <c r="G31" i="9"/>
  <c r="I31" i="9"/>
  <c r="E32" i="9"/>
  <c r="G32" i="9"/>
  <c r="I32" i="9"/>
  <c r="E33" i="9"/>
  <c r="G33" i="9"/>
  <c r="I33" i="9"/>
  <c r="E34" i="9"/>
  <c r="G34" i="9"/>
  <c r="I34" i="9"/>
  <c r="E35" i="9"/>
  <c r="G35" i="9"/>
  <c r="I35" i="9"/>
  <c r="E36" i="9"/>
  <c r="G36" i="9"/>
  <c r="I36" i="9"/>
  <c r="E37" i="9"/>
  <c r="G37" i="9"/>
  <c r="I37" i="9"/>
  <c r="E38" i="9"/>
  <c r="G38" i="9"/>
  <c r="I38" i="9"/>
  <c r="E39" i="9"/>
  <c r="G39" i="9"/>
  <c r="I39" i="9"/>
  <c r="E40" i="9"/>
  <c r="G40" i="9"/>
  <c r="I40" i="9"/>
  <c r="E41" i="9"/>
  <c r="G41" i="9"/>
  <c r="I41" i="9"/>
  <c r="E42" i="9"/>
  <c r="G42" i="9"/>
  <c r="I42" i="9"/>
  <c r="E43" i="9"/>
  <c r="G43" i="9"/>
  <c r="I43" i="9"/>
  <c r="E44" i="9"/>
  <c r="G44" i="9"/>
  <c r="I44" i="9"/>
  <c r="E45" i="9"/>
  <c r="G45" i="9"/>
  <c r="I45" i="9"/>
  <c r="E46" i="9"/>
  <c r="G46" i="9"/>
  <c r="I46" i="9"/>
  <c r="E47" i="9"/>
  <c r="G47" i="9"/>
  <c r="I47" i="9"/>
  <c r="E48" i="9"/>
  <c r="G48" i="9"/>
  <c r="I48" i="9"/>
  <c r="E49" i="9"/>
  <c r="G49" i="9"/>
  <c r="I49" i="9"/>
  <c r="E50" i="9"/>
  <c r="G50" i="9"/>
  <c r="I50" i="9"/>
  <c r="E51" i="9"/>
  <c r="G51" i="9"/>
  <c r="I51" i="9"/>
  <c r="E52" i="9"/>
  <c r="G52" i="9"/>
  <c r="I52" i="9"/>
  <c r="E53" i="9"/>
  <c r="G53" i="9"/>
  <c r="I53" i="9"/>
  <c r="E54" i="9"/>
  <c r="G54" i="9"/>
  <c r="I54" i="9"/>
  <c r="E55" i="9"/>
  <c r="G55" i="9"/>
  <c r="I55" i="9"/>
  <c r="E56" i="9"/>
  <c r="G56" i="9"/>
  <c r="I56" i="9"/>
  <c r="E57" i="9"/>
  <c r="G57" i="9"/>
  <c r="I57" i="9"/>
  <c r="E58" i="9"/>
  <c r="G58" i="9"/>
  <c r="I58" i="9"/>
  <c r="E59" i="9"/>
  <c r="G59" i="9"/>
  <c r="I59" i="9"/>
  <c r="E60" i="9"/>
  <c r="G60" i="9"/>
  <c r="I60" i="9"/>
  <c r="E61" i="9"/>
  <c r="G61" i="9"/>
  <c r="I61" i="9"/>
  <c r="E62" i="9"/>
  <c r="G62" i="9"/>
  <c r="I62" i="9"/>
  <c r="E63" i="9"/>
  <c r="G63" i="9"/>
  <c r="I63" i="9"/>
  <c r="E64" i="9"/>
  <c r="G64" i="9"/>
  <c r="I64" i="9"/>
  <c r="E65" i="9"/>
  <c r="G65" i="9"/>
  <c r="I65" i="9"/>
  <c r="E66" i="9"/>
  <c r="G66" i="9"/>
  <c r="I66" i="9"/>
  <c r="E67" i="9"/>
  <c r="G67" i="9"/>
  <c r="I67" i="9"/>
  <c r="E68" i="9"/>
  <c r="G68" i="9"/>
  <c r="I68" i="9"/>
  <c r="E69" i="9"/>
  <c r="G69" i="9"/>
  <c r="I69" i="9"/>
  <c r="E70" i="9"/>
  <c r="G70" i="9"/>
  <c r="I70" i="9"/>
  <c r="E71" i="9"/>
  <c r="G71" i="9"/>
  <c r="I71" i="9"/>
  <c r="E72" i="9"/>
  <c r="G72" i="9"/>
  <c r="I72" i="9"/>
  <c r="E73" i="9"/>
  <c r="G73" i="9"/>
  <c r="I73" i="9"/>
  <c r="E74" i="9"/>
  <c r="G74" i="9"/>
  <c r="I74" i="9"/>
  <c r="E75" i="9"/>
  <c r="G75" i="9"/>
  <c r="I75" i="9"/>
  <c r="E76" i="9"/>
  <c r="G76" i="9"/>
  <c r="I76" i="9"/>
  <c r="E77" i="9"/>
  <c r="G77" i="9"/>
  <c r="I77" i="9"/>
  <c r="E78" i="9"/>
  <c r="G78" i="9"/>
  <c r="I78" i="9"/>
  <c r="E79" i="9"/>
  <c r="G79" i="9"/>
  <c r="I79" i="9"/>
  <c r="E80" i="9"/>
  <c r="G80" i="9"/>
  <c r="I80" i="9"/>
  <c r="E81" i="9"/>
  <c r="G81" i="9"/>
  <c r="I81" i="9"/>
  <c r="E82" i="9"/>
  <c r="G82" i="9"/>
  <c r="I82" i="9"/>
  <c r="E83" i="9"/>
  <c r="G83" i="9"/>
  <c r="I83" i="9"/>
  <c r="E84" i="9"/>
  <c r="G84" i="9"/>
  <c r="I84" i="9"/>
  <c r="E85" i="9"/>
  <c r="G85" i="9"/>
  <c r="I85" i="9"/>
  <c r="E86" i="9"/>
  <c r="G86" i="9"/>
  <c r="I86" i="9"/>
  <c r="E87" i="9"/>
  <c r="G87" i="9"/>
  <c r="I87" i="9"/>
  <c r="E88" i="9"/>
  <c r="G88" i="9"/>
  <c r="I88" i="9"/>
  <c r="E89" i="9"/>
  <c r="G89" i="9"/>
  <c r="I89" i="9"/>
  <c r="E90" i="9"/>
  <c r="G90" i="9"/>
  <c r="I90" i="9"/>
  <c r="E91" i="9"/>
  <c r="G91" i="9"/>
  <c r="I91" i="9"/>
  <c r="E92" i="9"/>
  <c r="G92" i="9"/>
  <c r="I92" i="9"/>
  <c r="E93" i="9"/>
  <c r="G93" i="9"/>
  <c r="I93" i="9"/>
  <c r="I2" i="9"/>
  <c r="G2" i="9"/>
  <c r="E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G2" i="8"/>
  <c r="E2" i="8"/>
  <c r="E3" i="7"/>
  <c r="G3" i="7"/>
  <c r="E4" i="7"/>
  <c r="G4" i="7"/>
  <c r="E5" i="7"/>
  <c r="G5" i="7"/>
  <c r="E6" i="7"/>
  <c r="G6" i="7"/>
  <c r="E7" i="7"/>
  <c r="G7" i="7"/>
  <c r="E8" i="7"/>
  <c r="G8" i="7"/>
  <c r="E9" i="7"/>
  <c r="G9" i="7"/>
  <c r="E10" i="7"/>
  <c r="G10" i="7"/>
  <c r="E11" i="7"/>
  <c r="G11" i="7"/>
  <c r="E12" i="7"/>
  <c r="G12" i="7"/>
  <c r="E13" i="7"/>
  <c r="G13" i="7"/>
  <c r="E14" i="7"/>
  <c r="G14" i="7"/>
  <c r="E15" i="7"/>
  <c r="G15" i="7"/>
  <c r="E16" i="7"/>
  <c r="G16" i="7"/>
  <c r="E17" i="7"/>
  <c r="G17" i="7"/>
  <c r="E18" i="7"/>
  <c r="G18" i="7"/>
  <c r="E19" i="7"/>
  <c r="G19" i="7"/>
  <c r="E20" i="7"/>
  <c r="G20" i="7"/>
  <c r="E21" i="7"/>
  <c r="G21" i="7"/>
  <c r="E22" i="7"/>
  <c r="G22" i="7"/>
  <c r="E23" i="7"/>
  <c r="G23" i="7"/>
  <c r="E24" i="7"/>
  <c r="G24" i="7"/>
  <c r="E25" i="7"/>
  <c r="G25" i="7"/>
  <c r="E26" i="7"/>
  <c r="G26" i="7"/>
  <c r="E27" i="7"/>
  <c r="G27" i="7"/>
  <c r="E28" i="7"/>
  <c r="G28" i="7"/>
  <c r="E29" i="7"/>
  <c r="G29" i="7"/>
  <c r="E30" i="7"/>
  <c r="G30" i="7"/>
  <c r="E31" i="7"/>
  <c r="G31" i="7"/>
  <c r="E32" i="7"/>
  <c r="G32" i="7"/>
  <c r="E33" i="7"/>
  <c r="G33" i="7"/>
  <c r="E34" i="7"/>
  <c r="G34" i="7"/>
  <c r="E35" i="7"/>
  <c r="G35" i="7"/>
  <c r="E36" i="7"/>
  <c r="G36" i="7"/>
  <c r="E37" i="7"/>
  <c r="G37" i="7"/>
  <c r="E38" i="7"/>
  <c r="G38" i="7"/>
  <c r="E39" i="7"/>
  <c r="G39" i="7"/>
  <c r="E40" i="7"/>
  <c r="G40" i="7"/>
  <c r="E41" i="7"/>
  <c r="G41" i="7"/>
  <c r="E42" i="7"/>
  <c r="G42" i="7"/>
  <c r="E43" i="7"/>
  <c r="G43" i="7"/>
  <c r="E44" i="7"/>
  <c r="G44" i="7"/>
  <c r="E45" i="7"/>
  <c r="G45" i="7"/>
  <c r="E46" i="7"/>
  <c r="G46" i="7"/>
  <c r="E47" i="7"/>
  <c r="G47" i="7"/>
  <c r="E48" i="7"/>
  <c r="G48" i="7"/>
  <c r="E49" i="7"/>
  <c r="G49" i="7"/>
  <c r="E50" i="7"/>
  <c r="G50" i="7"/>
  <c r="E51" i="7"/>
  <c r="G51" i="7"/>
  <c r="E52" i="7"/>
  <c r="G52" i="7"/>
  <c r="E53" i="7"/>
  <c r="G53" i="7"/>
  <c r="E54" i="7"/>
  <c r="G54" i="7"/>
  <c r="E55" i="7"/>
  <c r="G55" i="7"/>
  <c r="E56" i="7"/>
  <c r="G56" i="7"/>
  <c r="E57" i="7"/>
  <c r="G57" i="7"/>
  <c r="E58" i="7"/>
  <c r="G58" i="7"/>
  <c r="E59" i="7"/>
  <c r="G59" i="7"/>
  <c r="E60" i="7"/>
  <c r="G60" i="7"/>
  <c r="E61" i="7"/>
  <c r="G61" i="7"/>
  <c r="E62" i="7"/>
  <c r="G62" i="7"/>
  <c r="E63" i="7"/>
  <c r="G63" i="7"/>
  <c r="E64" i="7"/>
  <c r="G64" i="7"/>
  <c r="E65" i="7"/>
  <c r="G65" i="7"/>
  <c r="E66" i="7"/>
  <c r="G66" i="7"/>
  <c r="E67" i="7"/>
  <c r="G67" i="7"/>
  <c r="E68" i="7"/>
  <c r="G68" i="7"/>
  <c r="E69" i="7"/>
  <c r="G69" i="7"/>
  <c r="E70" i="7"/>
  <c r="G70" i="7"/>
  <c r="E71" i="7"/>
  <c r="G71" i="7"/>
  <c r="E72" i="7"/>
  <c r="G72" i="7"/>
  <c r="E73" i="7"/>
  <c r="G73" i="7"/>
  <c r="E74" i="7"/>
  <c r="G74" i="7"/>
  <c r="E75" i="7"/>
  <c r="G75" i="7"/>
  <c r="E76" i="7"/>
  <c r="G76" i="7"/>
  <c r="E77" i="7"/>
  <c r="G77" i="7"/>
  <c r="E78" i="7"/>
  <c r="G78" i="7"/>
  <c r="E79" i="7"/>
  <c r="G79" i="7"/>
  <c r="E80" i="7"/>
  <c r="G80" i="7"/>
  <c r="E81" i="7"/>
  <c r="G81" i="7"/>
  <c r="E82" i="7"/>
  <c r="G82" i="7"/>
  <c r="E83" i="7"/>
  <c r="G83" i="7"/>
  <c r="E84" i="7"/>
  <c r="G84" i="7"/>
  <c r="E85" i="7"/>
  <c r="G85" i="7"/>
  <c r="E86" i="7"/>
  <c r="G86" i="7"/>
  <c r="E87" i="7"/>
  <c r="G87" i="7"/>
  <c r="E88" i="7"/>
  <c r="G88" i="7"/>
  <c r="E89" i="7"/>
  <c r="G89" i="7"/>
  <c r="E90" i="7"/>
  <c r="G90" i="7"/>
  <c r="E91" i="7"/>
  <c r="G91" i="7"/>
  <c r="E92" i="7"/>
  <c r="G92" i="7"/>
  <c r="E93" i="7"/>
  <c r="G93" i="7"/>
  <c r="G2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2" i="5"/>
  <c r="F3" i="10"/>
  <c r="K3" i="8" s="1"/>
  <c r="F4" i="10"/>
  <c r="K4" i="8" s="1"/>
  <c r="F5" i="10"/>
  <c r="K5" i="8" s="1"/>
  <c r="F6" i="10"/>
  <c r="K6" i="8" s="1"/>
  <c r="F7" i="10"/>
  <c r="K7" i="8" s="1"/>
  <c r="F8" i="10"/>
  <c r="K8" i="8" s="1"/>
  <c r="F9" i="10"/>
  <c r="K9" i="8" s="1"/>
  <c r="F10" i="10"/>
  <c r="K10" i="8" s="1"/>
  <c r="F11" i="10"/>
  <c r="K11" i="8" s="1"/>
  <c r="F12" i="10"/>
  <c r="K12" i="8" s="1"/>
  <c r="F13" i="10"/>
  <c r="K13" i="8" s="1"/>
  <c r="F14" i="10"/>
  <c r="K14" i="8" s="1"/>
  <c r="F15" i="10"/>
  <c r="K15" i="8" s="1"/>
  <c r="F16" i="10"/>
  <c r="K16" i="8" s="1"/>
  <c r="F17" i="10"/>
  <c r="K17" i="8" s="1"/>
  <c r="F18" i="10"/>
  <c r="K18" i="8" s="1"/>
  <c r="F19" i="10"/>
  <c r="K19" i="8" s="1"/>
  <c r="F20" i="10"/>
  <c r="K20" i="8" s="1"/>
  <c r="F21" i="10"/>
  <c r="K21" i="8" s="1"/>
  <c r="F22" i="10"/>
  <c r="K22" i="8" s="1"/>
  <c r="F23" i="10"/>
  <c r="K23" i="8" s="1"/>
  <c r="F24" i="10"/>
  <c r="K24" i="8" s="1"/>
  <c r="F25" i="10"/>
  <c r="K25" i="8" s="1"/>
  <c r="F26" i="10"/>
  <c r="K26" i="8" s="1"/>
  <c r="F27" i="10"/>
  <c r="K27" i="8" s="1"/>
  <c r="F28" i="10"/>
  <c r="K28" i="8" s="1"/>
  <c r="F29" i="10"/>
  <c r="K29" i="8" s="1"/>
  <c r="F30" i="10"/>
  <c r="K30" i="8" s="1"/>
  <c r="F31" i="10"/>
  <c r="K31" i="8" s="1"/>
  <c r="F32" i="10"/>
  <c r="K32" i="8" s="1"/>
  <c r="F33" i="10"/>
  <c r="K33" i="8" s="1"/>
  <c r="F34" i="10"/>
  <c r="K34" i="8" s="1"/>
  <c r="F35" i="10"/>
  <c r="K35" i="8" s="1"/>
  <c r="F36" i="10"/>
  <c r="K36" i="8" s="1"/>
  <c r="F37" i="10"/>
  <c r="K37" i="8" s="1"/>
  <c r="F38" i="10"/>
  <c r="K38" i="8" s="1"/>
  <c r="F39" i="10"/>
  <c r="K39" i="8" s="1"/>
  <c r="F40" i="10"/>
  <c r="K40" i="8" s="1"/>
  <c r="F41" i="10"/>
  <c r="K41" i="8" s="1"/>
  <c r="F42" i="10"/>
  <c r="K42" i="8" s="1"/>
  <c r="F43" i="10"/>
  <c r="K43" i="8" s="1"/>
  <c r="F44" i="10"/>
  <c r="K44" i="8" s="1"/>
  <c r="F45" i="10"/>
  <c r="K45" i="8" s="1"/>
  <c r="F46" i="10"/>
  <c r="K46" i="8" s="1"/>
  <c r="F47" i="10"/>
  <c r="K47" i="8" s="1"/>
  <c r="F48" i="10"/>
  <c r="K48" i="8" s="1"/>
  <c r="F49" i="10"/>
  <c r="K49" i="8" s="1"/>
  <c r="F50" i="10"/>
  <c r="K50" i="8" s="1"/>
  <c r="F51" i="10"/>
  <c r="K51" i="8" s="1"/>
  <c r="F52" i="10"/>
  <c r="K52" i="8" s="1"/>
  <c r="F53" i="10"/>
  <c r="K53" i="8" s="1"/>
  <c r="F54" i="10"/>
  <c r="K54" i="8" s="1"/>
  <c r="F55" i="10"/>
  <c r="K55" i="8" s="1"/>
  <c r="F56" i="10"/>
  <c r="K56" i="8" s="1"/>
  <c r="F57" i="10"/>
  <c r="K57" i="8" s="1"/>
  <c r="F58" i="10"/>
  <c r="K58" i="8" s="1"/>
  <c r="F59" i="10"/>
  <c r="K59" i="8" s="1"/>
  <c r="F60" i="10"/>
  <c r="K60" i="8" s="1"/>
  <c r="F61" i="10"/>
  <c r="K61" i="8" s="1"/>
  <c r="F62" i="10"/>
  <c r="K62" i="8" s="1"/>
  <c r="F63" i="10"/>
  <c r="K63" i="8" s="1"/>
  <c r="F64" i="10"/>
  <c r="K64" i="8" s="1"/>
  <c r="F65" i="10"/>
  <c r="K65" i="8" s="1"/>
  <c r="F66" i="10"/>
  <c r="K66" i="8" s="1"/>
  <c r="F67" i="10"/>
  <c r="K67" i="8" s="1"/>
  <c r="F68" i="10"/>
  <c r="K68" i="8" s="1"/>
  <c r="F69" i="10"/>
  <c r="K69" i="8" s="1"/>
  <c r="F70" i="10"/>
  <c r="K70" i="8" s="1"/>
  <c r="F71" i="10"/>
  <c r="K71" i="8" s="1"/>
  <c r="F72" i="10"/>
  <c r="K72" i="8" s="1"/>
  <c r="F73" i="10"/>
  <c r="K73" i="8" s="1"/>
  <c r="F74" i="10"/>
  <c r="K74" i="8" s="1"/>
  <c r="F75" i="10"/>
  <c r="K75" i="8" s="1"/>
  <c r="F76" i="10"/>
  <c r="K76" i="8" s="1"/>
  <c r="F77" i="10"/>
  <c r="K77" i="8" s="1"/>
  <c r="F78" i="10"/>
  <c r="K78" i="8" s="1"/>
  <c r="F79" i="10"/>
  <c r="K79" i="8" s="1"/>
  <c r="F80" i="10"/>
  <c r="K80" i="8" s="1"/>
  <c r="F81" i="10"/>
  <c r="K81" i="8" s="1"/>
  <c r="F82" i="10"/>
  <c r="K82" i="8" s="1"/>
  <c r="F83" i="10"/>
  <c r="K83" i="8" s="1"/>
  <c r="F84" i="10"/>
  <c r="K84" i="8" s="1"/>
  <c r="F85" i="10"/>
  <c r="K85" i="8" s="1"/>
  <c r="F86" i="10"/>
  <c r="K86" i="8" s="1"/>
  <c r="F87" i="10"/>
  <c r="K87" i="8" s="1"/>
  <c r="F88" i="10"/>
  <c r="K88" i="8" s="1"/>
  <c r="F89" i="10"/>
  <c r="K89" i="8" s="1"/>
  <c r="F90" i="10"/>
  <c r="K90" i="8" s="1"/>
  <c r="F91" i="10"/>
  <c r="K91" i="8" s="1"/>
  <c r="F92" i="10"/>
  <c r="K92" i="8" s="1"/>
  <c r="F93" i="10"/>
  <c r="K93" i="8" s="1"/>
  <c r="F2" i="10"/>
  <c r="K2" i="8" s="1"/>
  <c r="K94" i="8" s="1"/>
  <c r="G94" i="9" l="1"/>
  <c r="H29" i="9" s="1"/>
  <c r="E94" i="9"/>
  <c r="F27" i="9" s="1"/>
  <c r="I94" i="9"/>
  <c r="J27" i="9" s="1"/>
  <c r="G8" i="11"/>
  <c r="I8" i="11"/>
  <c r="H2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5" i="9"/>
  <c r="H24" i="9"/>
  <c r="H21" i="9"/>
  <c r="H20" i="9"/>
  <c r="H17" i="9"/>
  <c r="H16" i="9"/>
  <c r="H13" i="9"/>
  <c r="H12" i="9"/>
  <c r="H9" i="9"/>
  <c r="H8" i="9"/>
  <c r="H5" i="9"/>
  <c r="H4" i="9"/>
  <c r="J86" i="9"/>
  <c r="J78" i="9"/>
  <c r="J70" i="9"/>
  <c r="J62" i="9"/>
  <c r="J54" i="9"/>
  <c r="J46" i="9"/>
  <c r="J38" i="9"/>
  <c r="J30" i="9"/>
  <c r="J23" i="9"/>
  <c r="J19" i="9"/>
  <c r="J15" i="9"/>
  <c r="J11" i="9"/>
  <c r="J7" i="9"/>
  <c r="J3" i="9"/>
  <c r="H91" i="9"/>
  <c r="J89" i="9"/>
  <c r="H87" i="9"/>
  <c r="H83" i="9"/>
  <c r="J81" i="9"/>
  <c r="H79" i="9"/>
  <c r="H75" i="9"/>
  <c r="J73" i="9"/>
  <c r="H71" i="9"/>
  <c r="H67" i="9"/>
  <c r="J65" i="9"/>
  <c r="H63" i="9"/>
  <c r="H59" i="9"/>
  <c r="J57" i="9"/>
  <c r="H55" i="9"/>
  <c r="H51" i="9"/>
  <c r="J49" i="9"/>
  <c r="H47" i="9"/>
  <c r="H43" i="9"/>
  <c r="J41" i="9"/>
  <c r="H39" i="9"/>
  <c r="H35" i="9"/>
  <c r="J33" i="9"/>
  <c r="H31" i="9"/>
  <c r="H27" i="9"/>
  <c r="J25" i="9"/>
  <c r="H23" i="9"/>
  <c r="H19" i="9"/>
  <c r="J17" i="9"/>
  <c r="H15" i="9"/>
  <c r="H11" i="9"/>
  <c r="J9" i="9"/>
  <c r="H7" i="9"/>
  <c r="H3" i="9"/>
  <c r="J92" i="9"/>
  <c r="H90" i="9"/>
  <c r="H86" i="9"/>
  <c r="J84" i="9"/>
  <c r="H82" i="9"/>
  <c r="H78" i="9"/>
  <c r="J76" i="9"/>
  <c r="H74" i="9"/>
  <c r="H70" i="9"/>
  <c r="J68" i="9"/>
  <c r="H66" i="9"/>
  <c r="H62" i="9"/>
  <c r="J60" i="9"/>
  <c r="H58" i="9"/>
  <c r="H54" i="9"/>
  <c r="J52" i="9"/>
  <c r="H50" i="9"/>
  <c r="H46" i="9"/>
  <c r="J44" i="9"/>
  <c r="H42" i="9"/>
  <c r="H38" i="9"/>
  <c r="J36" i="9"/>
  <c r="H34" i="9"/>
  <c r="H30" i="9"/>
  <c r="J28" i="9"/>
  <c r="H26" i="9"/>
  <c r="H22" i="9"/>
  <c r="J20" i="9"/>
  <c r="H18" i="9"/>
  <c r="H14" i="9"/>
  <c r="J12" i="9"/>
  <c r="H10" i="9"/>
  <c r="H6" i="9"/>
  <c r="J4" i="9"/>
  <c r="H93" i="9"/>
  <c r="H89" i="9"/>
  <c r="J87" i="9"/>
  <c r="H85" i="9"/>
  <c r="H81" i="9"/>
  <c r="J79" i="9"/>
  <c r="H77" i="9"/>
  <c r="H73" i="9"/>
  <c r="J71" i="9"/>
  <c r="H69" i="9"/>
  <c r="H65" i="9"/>
  <c r="J63" i="9"/>
  <c r="H61" i="9"/>
  <c r="H57" i="9"/>
  <c r="J55" i="9"/>
  <c r="H53" i="9"/>
  <c r="H49" i="9"/>
  <c r="J47" i="9"/>
  <c r="H45" i="9"/>
  <c r="H41" i="9"/>
  <c r="J39" i="9"/>
  <c r="H37" i="9"/>
  <c r="H33" i="9"/>
  <c r="J31" i="9"/>
  <c r="J2" i="9"/>
  <c r="E94" i="8"/>
  <c r="F84" i="8" s="1"/>
  <c r="G94" i="8"/>
  <c r="H92" i="8" s="1"/>
  <c r="L5" i="8"/>
  <c r="L12" i="8"/>
  <c r="L19" i="8"/>
  <c r="L21" i="8"/>
  <c r="L29" i="8"/>
  <c r="L38" i="8"/>
  <c r="L41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4" i="8"/>
  <c r="L7" i="8"/>
  <c r="L15" i="8"/>
  <c r="L17" i="8"/>
  <c r="L22" i="8"/>
  <c r="L24" i="8"/>
  <c r="L27" i="8"/>
  <c r="L30" i="8"/>
  <c r="L32" i="8"/>
  <c r="L35" i="8"/>
  <c r="L42" i="8"/>
  <c r="L46" i="8"/>
  <c r="L50" i="8"/>
  <c r="L54" i="8"/>
  <c r="L58" i="8"/>
  <c r="L62" i="8"/>
  <c r="L66" i="8"/>
  <c r="L70" i="8"/>
  <c r="L74" i="8"/>
  <c r="L78" i="8"/>
  <c r="L82" i="8"/>
  <c r="L86" i="8"/>
  <c r="L90" i="8"/>
  <c r="L8" i="8"/>
  <c r="L11" i="8"/>
  <c r="L13" i="8"/>
  <c r="L18" i="8"/>
  <c r="L20" i="8"/>
  <c r="L25" i="8"/>
  <c r="L33" i="8"/>
  <c r="L36" i="8"/>
  <c r="L39" i="8"/>
  <c r="L43" i="8"/>
  <c r="L47" i="8"/>
  <c r="L51" i="8"/>
  <c r="L55" i="8"/>
  <c r="L59" i="8"/>
  <c r="L63" i="8"/>
  <c r="L67" i="8"/>
  <c r="L71" i="8"/>
  <c r="L75" i="8"/>
  <c r="L79" i="8"/>
  <c r="L83" i="8"/>
  <c r="L87" i="8"/>
  <c r="L91" i="8"/>
  <c r="L3" i="8"/>
  <c r="L14" i="8"/>
  <c r="L16" i="8"/>
  <c r="L23" i="8"/>
  <c r="L26" i="8"/>
  <c r="L28" i="8"/>
  <c r="L31" i="8"/>
  <c r="L34" i="8"/>
  <c r="L37" i="8"/>
  <c r="L40" i="8"/>
  <c r="L44" i="8"/>
  <c r="L48" i="8"/>
  <c r="L52" i="8"/>
  <c r="L56" i="8"/>
  <c r="L60" i="8"/>
  <c r="L64" i="8"/>
  <c r="L68" i="8"/>
  <c r="L72" i="8"/>
  <c r="L76" i="8"/>
  <c r="L80" i="8"/>
  <c r="L84" i="8"/>
  <c r="L88" i="8"/>
  <c r="L92" i="8"/>
  <c r="L2" i="8"/>
  <c r="H21" i="8"/>
  <c r="H13" i="8"/>
  <c r="H7" i="8"/>
  <c r="H32" i="8"/>
  <c r="H24" i="8"/>
  <c r="H16" i="8"/>
  <c r="H4" i="8"/>
  <c r="H35" i="8"/>
  <c r="H27" i="8"/>
  <c r="H19" i="8"/>
  <c r="H11" i="8"/>
  <c r="H6" i="8"/>
  <c r="L10" i="8"/>
  <c r="L6" i="8"/>
  <c r="L9" i="8"/>
  <c r="E94" i="7"/>
  <c r="F92" i="7" s="1"/>
  <c r="G94" i="7"/>
  <c r="H81" i="7" s="1"/>
  <c r="C94" i="6"/>
  <c r="D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2" i="6"/>
  <c r="D94" i="10"/>
  <c r="E94" i="10"/>
  <c r="F94" i="10"/>
  <c r="G94" i="10"/>
  <c r="C94" i="10"/>
  <c r="F30" i="9" l="1"/>
  <c r="F11" i="9"/>
  <c r="F62" i="9"/>
  <c r="F31" i="9"/>
  <c r="F43" i="9"/>
  <c r="F47" i="9"/>
  <c r="F59" i="9"/>
  <c r="F67" i="9"/>
  <c r="F71" i="9"/>
  <c r="F83" i="9"/>
  <c r="F87" i="9"/>
  <c r="F8" i="9"/>
  <c r="F12" i="9"/>
  <c r="F24" i="9"/>
  <c r="F28" i="9"/>
  <c r="F40" i="9"/>
  <c r="F44" i="9"/>
  <c r="F56" i="9"/>
  <c r="F60" i="9"/>
  <c r="F72" i="9"/>
  <c r="F76" i="9"/>
  <c r="F88" i="9"/>
  <c r="F92" i="9"/>
  <c r="F13" i="9"/>
  <c r="F17" i="9"/>
  <c r="F29" i="9"/>
  <c r="F33" i="9"/>
  <c r="F45" i="9"/>
  <c r="F49" i="9"/>
  <c r="F61" i="9"/>
  <c r="F65" i="9"/>
  <c r="F77" i="9"/>
  <c r="F81" i="9"/>
  <c r="F93" i="9"/>
  <c r="F3" i="9"/>
  <c r="F19" i="9"/>
  <c r="F46" i="9"/>
  <c r="F78" i="9"/>
  <c r="F35" i="9"/>
  <c r="F39" i="9"/>
  <c r="F51" i="9"/>
  <c r="F55" i="9"/>
  <c r="F7" i="9"/>
  <c r="F15" i="9"/>
  <c r="F23" i="9"/>
  <c r="F38" i="9"/>
  <c r="F54" i="9"/>
  <c r="F70" i="9"/>
  <c r="F86" i="9"/>
  <c r="F63" i="9"/>
  <c r="F75" i="9"/>
  <c r="F79" i="9"/>
  <c r="F91" i="9"/>
  <c r="F4" i="9"/>
  <c r="F16" i="9"/>
  <c r="F20" i="9"/>
  <c r="F32" i="9"/>
  <c r="F36" i="9"/>
  <c r="F48" i="9"/>
  <c r="F52" i="9"/>
  <c r="F64" i="9"/>
  <c r="F68" i="9"/>
  <c r="F80" i="9"/>
  <c r="F84" i="9"/>
  <c r="F5" i="9"/>
  <c r="F9" i="9"/>
  <c r="F21" i="9"/>
  <c r="F25" i="9"/>
  <c r="F37" i="9"/>
  <c r="F41" i="9"/>
  <c r="F53" i="9"/>
  <c r="F57" i="9"/>
  <c r="F69" i="9"/>
  <c r="F73" i="9"/>
  <c r="F85" i="9"/>
  <c r="F89" i="9"/>
  <c r="F6" i="9"/>
  <c r="F10" i="9"/>
  <c r="F14" i="9"/>
  <c r="F18" i="9"/>
  <c r="F22" i="9"/>
  <c r="F26" i="9"/>
  <c r="F34" i="9"/>
  <c r="F42" i="9"/>
  <c r="F50" i="9"/>
  <c r="F58" i="9"/>
  <c r="F66" i="9"/>
  <c r="F74" i="9"/>
  <c r="F82" i="9"/>
  <c r="F90" i="9"/>
  <c r="J35" i="9"/>
  <c r="J43" i="9"/>
  <c r="J51" i="9"/>
  <c r="J59" i="9"/>
  <c r="J67" i="9"/>
  <c r="J75" i="9"/>
  <c r="J83" i="9"/>
  <c r="J91" i="9"/>
  <c r="J8" i="9"/>
  <c r="J16" i="9"/>
  <c r="J24" i="9"/>
  <c r="J32" i="9"/>
  <c r="J40" i="9"/>
  <c r="J48" i="9"/>
  <c r="J56" i="9"/>
  <c r="J64" i="9"/>
  <c r="J72" i="9"/>
  <c r="J80" i="9"/>
  <c r="J88" i="9"/>
  <c r="J5" i="9"/>
  <c r="J13" i="9"/>
  <c r="J21" i="9"/>
  <c r="J29" i="9"/>
  <c r="J37" i="9"/>
  <c r="J45" i="9"/>
  <c r="J53" i="9"/>
  <c r="J61" i="9"/>
  <c r="J69" i="9"/>
  <c r="J77" i="9"/>
  <c r="J85" i="9"/>
  <c r="J93" i="9"/>
  <c r="J6" i="9"/>
  <c r="J10" i="9"/>
  <c r="J14" i="9"/>
  <c r="J18" i="9"/>
  <c r="J22" i="9"/>
  <c r="J26" i="9"/>
  <c r="J34" i="9"/>
  <c r="J42" i="9"/>
  <c r="J50" i="9"/>
  <c r="J58" i="9"/>
  <c r="J66" i="9"/>
  <c r="J74" i="9"/>
  <c r="J82" i="9"/>
  <c r="J90" i="9"/>
  <c r="J8" i="11"/>
  <c r="H9" i="8"/>
  <c r="H15" i="8"/>
  <c r="H23" i="8"/>
  <c r="H31" i="8"/>
  <c r="H39" i="8"/>
  <c r="H12" i="8"/>
  <c r="H20" i="8"/>
  <c r="H28" i="8"/>
  <c r="H5" i="8"/>
  <c r="H10" i="8"/>
  <c r="H17" i="8"/>
  <c r="H94" i="9"/>
  <c r="H37" i="8"/>
  <c r="H75" i="8"/>
  <c r="H49" i="8"/>
  <c r="H73" i="8"/>
  <c r="F20" i="8"/>
  <c r="F44" i="8"/>
  <c r="F27" i="8"/>
  <c r="F12" i="8"/>
  <c r="F40" i="8"/>
  <c r="F11" i="8"/>
  <c r="H47" i="8"/>
  <c r="H50" i="8"/>
  <c r="F8" i="8"/>
  <c r="F28" i="8"/>
  <c r="F68" i="8"/>
  <c r="H91" i="8"/>
  <c r="H86" i="8"/>
  <c r="F4" i="8"/>
  <c r="F24" i="8"/>
  <c r="F60" i="8"/>
  <c r="H93" i="8"/>
  <c r="H65" i="8"/>
  <c r="H78" i="8"/>
  <c r="H69" i="8"/>
  <c r="H34" i="8"/>
  <c r="H83" i="8"/>
  <c r="H51" i="8"/>
  <c r="H66" i="8"/>
  <c r="H30" i="8"/>
  <c r="F16" i="8"/>
  <c r="F32" i="8"/>
  <c r="F48" i="8"/>
  <c r="F92" i="8"/>
  <c r="F15" i="8"/>
  <c r="F31" i="8"/>
  <c r="F47" i="8"/>
  <c r="F63" i="8"/>
  <c r="F79" i="8"/>
  <c r="F10" i="8"/>
  <c r="F26" i="8"/>
  <c r="F42" i="8"/>
  <c r="F58" i="8"/>
  <c r="F74" i="8"/>
  <c r="F90" i="8"/>
  <c r="F17" i="8"/>
  <c r="F33" i="8"/>
  <c r="F49" i="8"/>
  <c r="F65" i="8"/>
  <c r="F81" i="8"/>
  <c r="F56" i="8"/>
  <c r="F80" i="8"/>
  <c r="F91" i="8"/>
  <c r="H71" i="8"/>
  <c r="H43" i="8"/>
  <c r="H77" i="8"/>
  <c r="H41" i="8"/>
  <c r="H18" i="8"/>
  <c r="H57" i="8"/>
  <c r="H70" i="8"/>
  <c r="H33" i="8"/>
  <c r="H8" i="8"/>
  <c r="F43" i="8"/>
  <c r="F59" i="8"/>
  <c r="F75" i="8"/>
  <c r="F6" i="8"/>
  <c r="F22" i="8"/>
  <c r="F38" i="8"/>
  <c r="F54" i="8"/>
  <c r="F70" i="8"/>
  <c r="F86" i="8"/>
  <c r="F13" i="8"/>
  <c r="F29" i="8"/>
  <c r="F45" i="8"/>
  <c r="F61" i="8"/>
  <c r="F77" i="8"/>
  <c r="F93" i="8"/>
  <c r="F76" i="8"/>
  <c r="F2" i="8"/>
  <c r="F7" i="8"/>
  <c r="F23" i="8"/>
  <c r="F39" i="8"/>
  <c r="F55" i="8"/>
  <c r="F71" i="8"/>
  <c r="F87" i="8"/>
  <c r="F18" i="8"/>
  <c r="F34" i="8"/>
  <c r="F50" i="8"/>
  <c r="F66" i="8"/>
  <c r="F82" i="8"/>
  <c r="F9" i="8"/>
  <c r="F25" i="8"/>
  <c r="F41" i="8"/>
  <c r="F57" i="8"/>
  <c r="F73" i="8"/>
  <c r="F89" i="8"/>
  <c r="F72" i="8"/>
  <c r="F88" i="8"/>
  <c r="H87" i="8"/>
  <c r="H55" i="8"/>
  <c r="H38" i="8"/>
  <c r="H61" i="8"/>
  <c r="H2" i="8"/>
  <c r="H79" i="8"/>
  <c r="H90" i="8"/>
  <c r="H54" i="8"/>
  <c r="H3" i="8"/>
  <c r="F36" i="8"/>
  <c r="F52" i="8"/>
  <c r="F3" i="8"/>
  <c r="F19" i="8"/>
  <c r="F35" i="8"/>
  <c r="F51" i="8"/>
  <c r="F67" i="8"/>
  <c r="F83" i="8"/>
  <c r="F14" i="8"/>
  <c r="F30" i="8"/>
  <c r="F46" i="8"/>
  <c r="F62" i="8"/>
  <c r="F78" i="8"/>
  <c r="F5" i="8"/>
  <c r="F21" i="8"/>
  <c r="F37" i="8"/>
  <c r="F53" i="8"/>
  <c r="F69" i="8"/>
  <c r="F85" i="8"/>
  <c r="F64" i="8"/>
  <c r="H52" i="8"/>
  <c r="H80" i="8"/>
  <c r="H48" i="8"/>
  <c r="H72" i="8"/>
  <c r="H63" i="8"/>
  <c r="H29" i="8"/>
  <c r="H74" i="8"/>
  <c r="H58" i="8"/>
  <c r="H42" i="8"/>
  <c r="H22" i="8"/>
  <c r="H40" i="8"/>
  <c r="H64" i="8"/>
  <c r="H81" i="8"/>
  <c r="H59" i="8"/>
  <c r="H26" i="8"/>
  <c r="H85" i="8"/>
  <c r="H53" i="8"/>
  <c r="H14" i="8"/>
  <c r="H89" i="8"/>
  <c r="H67" i="8"/>
  <c r="H45" i="8"/>
  <c r="H82" i="8"/>
  <c r="H62" i="8"/>
  <c r="H46" i="8"/>
  <c r="H25" i="8"/>
  <c r="H36" i="8"/>
  <c r="H56" i="8"/>
  <c r="H88" i="8"/>
  <c r="H68" i="8"/>
  <c r="H84" i="8"/>
  <c r="H44" i="8"/>
  <c r="H60" i="8"/>
  <c r="H76" i="8"/>
  <c r="L94" i="8"/>
  <c r="F25" i="7"/>
  <c r="F34" i="7"/>
  <c r="F30" i="7"/>
  <c r="F73" i="7"/>
  <c r="F14" i="7"/>
  <c r="F65" i="7"/>
  <c r="F31" i="7"/>
  <c r="F17" i="7"/>
  <c r="F15" i="7"/>
  <c r="F74" i="7"/>
  <c r="F45" i="7"/>
  <c r="F54" i="7"/>
  <c r="F8" i="7"/>
  <c r="F6" i="7"/>
  <c r="F70" i="7"/>
  <c r="F41" i="7"/>
  <c r="F42" i="7"/>
  <c r="F83" i="7"/>
  <c r="F22" i="7"/>
  <c r="F62" i="7"/>
  <c r="F13" i="7"/>
  <c r="F33" i="7"/>
  <c r="F57" i="7"/>
  <c r="F89" i="7"/>
  <c r="F79" i="7"/>
  <c r="F63" i="7"/>
  <c r="F72" i="7"/>
  <c r="F18" i="7"/>
  <c r="F38" i="7"/>
  <c r="F9" i="7"/>
  <c r="F29" i="7"/>
  <c r="F49" i="7"/>
  <c r="F81" i="7"/>
  <c r="F78" i="7"/>
  <c r="F47" i="7"/>
  <c r="F40" i="7"/>
  <c r="F10" i="7"/>
  <c r="F26" i="7"/>
  <c r="F58" i="7"/>
  <c r="F5" i="7"/>
  <c r="F21" i="7"/>
  <c r="F37" i="7"/>
  <c r="F53" i="7"/>
  <c r="F69" i="7"/>
  <c r="F85" i="7"/>
  <c r="F46" i="7"/>
  <c r="F90" i="7"/>
  <c r="F27" i="7"/>
  <c r="F59" i="7"/>
  <c r="F4" i="7"/>
  <c r="F36" i="7"/>
  <c r="F68" i="7"/>
  <c r="H3" i="7"/>
  <c r="H11" i="7"/>
  <c r="H19" i="7"/>
  <c r="H27" i="7"/>
  <c r="H35" i="7"/>
  <c r="H49" i="7"/>
  <c r="H83" i="7"/>
  <c r="H6" i="7"/>
  <c r="H14" i="7"/>
  <c r="H22" i="7"/>
  <c r="H30" i="7"/>
  <c r="H38" i="7"/>
  <c r="H46" i="7"/>
  <c r="H54" i="7"/>
  <c r="H62" i="7"/>
  <c r="H70" i="7"/>
  <c r="H78" i="7"/>
  <c r="H86" i="7"/>
  <c r="H39" i="7"/>
  <c r="H53" i="7"/>
  <c r="H67" i="7"/>
  <c r="H79" i="7"/>
  <c r="H91" i="7"/>
  <c r="F24" i="7"/>
  <c r="F56" i="7"/>
  <c r="F88" i="7"/>
  <c r="H89" i="7"/>
  <c r="H9" i="7"/>
  <c r="H17" i="7"/>
  <c r="H25" i="7"/>
  <c r="H33" i="7"/>
  <c r="H43" i="7"/>
  <c r="H73" i="7"/>
  <c r="H4" i="7"/>
  <c r="H12" i="7"/>
  <c r="H20" i="7"/>
  <c r="H28" i="7"/>
  <c r="H36" i="7"/>
  <c r="H44" i="7"/>
  <c r="H52" i="7"/>
  <c r="H60" i="7"/>
  <c r="H68" i="7"/>
  <c r="H76" i="7"/>
  <c r="H84" i="7"/>
  <c r="H92" i="7"/>
  <c r="H51" i="7"/>
  <c r="H63" i="7"/>
  <c r="H75" i="7"/>
  <c r="H87" i="7"/>
  <c r="F61" i="7"/>
  <c r="F77" i="7"/>
  <c r="F93" i="7"/>
  <c r="F66" i="7"/>
  <c r="F11" i="7"/>
  <c r="F43" i="7"/>
  <c r="F75" i="7"/>
  <c r="F20" i="7"/>
  <c r="F52" i="7"/>
  <c r="F84" i="7"/>
  <c r="H77" i="7"/>
  <c r="H7" i="7"/>
  <c r="H15" i="7"/>
  <c r="H23" i="7"/>
  <c r="H31" i="7"/>
  <c r="H41" i="7"/>
  <c r="H65" i="7"/>
  <c r="H61" i="7"/>
  <c r="H10" i="7"/>
  <c r="H18" i="7"/>
  <c r="H26" i="7"/>
  <c r="H34" i="7"/>
  <c r="H42" i="7"/>
  <c r="H50" i="7"/>
  <c r="H58" i="7"/>
  <c r="H66" i="7"/>
  <c r="H74" i="7"/>
  <c r="H82" i="7"/>
  <c r="H90" i="7"/>
  <c r="H47" i="7"/>
  <c r="H59" i="7"/>
  <c r="H71" i="7"/>
  <c r="H85" i="7"/>
  <c r="H2" i="7"/>
  <c r="H5" i="7"/>
  <c r="H13" i="7"/>
  <c r="H21" i="7"/>
  <c r="H29" i="7"/>
  <c r="H37" i="7"/>
  <c r="H57" i="7"/>
  <c r="H93" i="7"/>
  <c r="H8" i="7"/>
  <c r="H16" i="7"/>
  <c r="H24" i="7"/>
  <c r="H32" i="7"/>
  <c r="H40" i="7"/>
  <c r="H48" i="7"/>
  <c r="H56" i="7"/>
  <c r="H64" i="7"/>
  <c r="H72" i="7"/>
  <c r="H80" i="7"/>
  <c r="H88" i="7"/>
  <c r="H45" i="7"/>
  <c r="H55" i="7"/>
  <c r="H69" i="7"/>
  <c r="F7" i="7"/>
  <c r="F23" i="7"/>
  <c r="F39" i="7"/>
  <c r="F55" i="7"/>
  <c r="F71" i="7"/>
  <c r="F91" i="7"/>
  <c r="F16" i="7"/>
  <c r="F32" i="7"/>
  <c r="F48" i="7"/>
  <c r="F64" i="7"/>
  <c r="F80" i="7"/>
  <c r="F86" i="7"/>
  <c r="F50" i="7"/>
  <c r="F82" i="7"/>
  <c r="F3" i="7"/>
  <c r="F19" i="7"/>
  <c r="F35" i="7"/>
  <c r="F51" i="7"/>
  <c r="F67" i="7"/>
  <c r="F87" i="7"/>
  <c r="F12" i="7"/>
  <c r="F28" i="7"/>
  <c r="F44" i="7"/>
  <c r="F60" i="7"/>
  <c r="F76" i="7"/>
  <c r="D62" i="6"/>
  <c r="D86" i="6"/>
  <c r="D91" i="6"/>
  <c r="D70" i="6"/>
  <c r="D18" i="6"/>
  <c r="D75" i="6"/>
  <c r="D34" i="6"/>
  <c r="D80" i="6"/>
  <c r="D50" i="6"/>
  <c r="D90" i="6"/>
  <c r="D84" i="6"/>
  <c r="D79" i="6"/>
  <c r="D74" i="6"/>
  <c r="D67" i="6"/>
  <c r="D59" i="6"/>
  <c r="D46" i="6"/>
  <c r="D30" i="6"/>
  <c r="D14" i="6"/>
  <c r="D2" i="6"/>
  <c r="D92" i="6"/>
  <c r="D87" i="6"/>
  <c r="D82" i="6"/>
  <c r="D76" i="6"/>
  <c r="D71" i="6"/>
  <c r="D63" i="6"/>
  <c r="D54" i="6"/>
  <c r="D38" i="6"/>
  <c r="D22" i="6"/>
  <c r="D6" i="6"/>
  <c r="D93" i="6"/>
  <c r="D88" i="6"/>
  <c r="D83" i="6"/>
  <c r="D78" i="6"/>
  <c r="D72" i="6"/>
  <c r="D66" i="6"/>
  <c r="D58" i="6"/>
  <c r="D42" i="6"/>
  <c r="D26" i="6"/>
  <c r="D10" i="6"/>
  <c r="D55" i="6"/>
  <c r="D51" i="6"/>
  <c r="D47" i="6"/>
  <c r="D43" i="6"/>
  <c r="D39" i="6"/>
  <c r="D35" i="6"/>
  <c r="D31" i="6"/>
  <c r="D27" i="6"/>
  <c r="D23" i="6"/>
  <c r="D19" i="6"/>
  <c r="D15" i="6"/>
  <c r="D11" i="6"/>
  <c r="D7" i="6"/>
  <c r="D3" i="6"/>
  <c r="D68" i="6"/>
  <c r="D64" i="6"/>
  <c r="D60" i="6"/>
  <c r="D56" i="6"/>
  <c r="D52" i="6"/>
  <c r="D48" i="6"/>
  <c r="D44" i="6"/>
  <c r="D40" i="6"/>
  <c r="D36" i="6"/>
  <c r="D32" i="6"/>
  <c r="D28" i="6"/>
  <c r="D24" i="6"/>
  <c r="D20" i="6"/>
  <c r="D16" i="6"/>
  <c r="D12" i="6"/>
  <c r="D8" i="6"/>
  <c r="D4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E94" i="6"/>
  <c r="F2" i="9"/>
  <c r="C94" i="9"/>
  <c r="C94" i="8"/>
  <c r="F2" i="7"/>
  <c r="F94" i="7" s="1"/>
  <c r="C94" i="7"/>
  <c r="E94" i="5"/>
  <c r="C94" i="5"/>
  <c r="C3" i="4"/>
  <c r="C94" i="4" s="1"/>
  <c r="D3" i="4"/>
  <c r="E3" i="4"/>
  <c r="F3" i="4"/>
  <c r="G3" i="4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C46" i="4"/>
  <c r="D46" i="4"/>
  <c r="E46" i="4"/>
  <c r="F46" i="4"/>
  <c r="G46" i="4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G53" i="4"/>
  <c r="C54" i="4"/>
  <c r="D54" i="4"/>
  <c r="E54" i="4"/>
  <c r="F54" i="4"/>
  <c r="G54" i="4"/>
  <c r="C55" i="4"/>
  <c r="D55" i="4"/>
  <c r="E55" i="4"/>
  <c r="F55" i="4"/>
  <c r="G55" i="4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G59" i="4"/>
  <c r="C60" i="4"/>
  <c r="D60" i="4"/>
  <c r="E60" i="4"/>
  <c r="F60" i="4"/>
  <c r="G60" i="4"/>
  <c r="C61" i="4"/>
  <c r="D61" i="4"/>
  <c r="E61" i="4"/>
  <c r="F61" i="4"/>
  <c r="G61" i="4"/>
  <c r="C62" i="4"/>
  <c r="D62" i="4"/>
  <c r="E62" i="4"/>
  <c r="F62" i="4"/>
  <c r="G62" i="4"/>
  <c r="C63" i="4"/>
  <c r="D63" i="4"/>
  <c r="E63" i="4"/>
  <c r="F63" i="4"/>
  <c r="G63" i="4"/>
  <c r="C64" i="4"/>
  <c r="D64" i="4"/>
  <c r="E64" i="4"/>
  <c r="F64" i="4"/>
  <c r="G64" i="4"/>
  <c r="C65" i="4"/>
  <c r="D65" i="4"/>
  <c r="E65" i="4"/>
  <c r="F65" i="4"/>
  <c r="G65" i="4"/>
  <c r="C66" i="4"/>
  <c r="D66" i="4"/>
  <c r="E66" i="4"/>
  <c r="F66" i="4"/>
  <c r="G66" i="4"/>
  <c r="C67" i="4"/>
  <c r="D67" i="4"/>
  <c r="E67" i="4"/>
  <c r="F67" i="4"/>
  <c r="G67" i="4"/>
  <c r="C68" i="4"/>
  <c r="D68" i="4"/>
  <c r="E68" i="4"/>
  <c r="F68" i="4"/>
  <c r="G68" i="4"/>
  <c r="C69" i="4"/>
  <c r="D69" i="4"/>
  <c r="E69" i="4"/>
  <c r="F69" i="4"/>
  <c r="G69" i="4"/>
  <c r="C70" i="4"/>
  <c r="D70" i="4"/>
  <c r="E70" i="4"/>
  <c r="F70" i="4"/>
  <c r="G70" i="4"/>
  <c r="C71" i="4"/>
  <c r="D71" i="4"/>
  <c r="E71" i="4"/>
  <c r="F71" i="4"/>
  <c r="G71" i="4"/>
  <c r="C72" i="4"/>
  <c r="D72" i="4"/>
  <c r="E72" i="4"/>
  <c r="F72" i="4"/>
  <c r="G72" i="4"/>
  <c r="C73" i="4"/>
  <c r="D73" i="4"/>
  <c r="E73" i="4"/>
  <c r="F73" i="4"/>
  <c r="G73" i="4"/>
  <c r="C74" i="4"/>
  <c r="D74" i="4"/>
  <c r="E74" i="4"/>
  <c r="F74" i="4"/>
  <c r="G74" i="4"/>
  <c r="C75" i="4"/>
  <c r="D75" i="4"/>
  <c r="E75" i="4"/>
  <c r="F75" i="4"/>
  <c r="G75" i="4"/>
  <c r="C76" i="4"/>
  <c r="D76" i="4"/>
  <c r="E76" i="4"/>
  <c r="F76" i="4"/>
  <c r="G76" i="4"/>
  <c r="C77" i="4"/>
  <c r="D77" i="4"/>
  <c r="E77" i="4"/>
  <c r="F77" i="4"/>
  <c r="G77" i="4"/>
  <c r="C78" i="4"/>
  <c r="D78" i="4"/>
  <c r="E78" i="4"/>
  <c r="F78" i="4"/>
  <c r="G78" i="4"/>
  <c r="C79" i="4"/>
  <c r="D79" i="4"/>
  <c r="E79" i="4"/>
  <c r="F79" i="4"/>
  <c r="G79" i="4"/>
  <c r="C80" i="4"/>
  <c r="D80" i="4"/>
  <c r="E80" i="4"/>
  <c r="F80" i="4"/>
  <c r="G80" i="4"/>
  <c r="C81" i="4"/>
  <c r="D81" i="4"/>
  <c r="E81" i="4"/>
  <c r="F81" i="4"/>
  <c r="G81" i="4"/>
  <c r="C82" i="4"/>
  <c r="D82" i="4"/>
  <c r="E82" i="4"/>
  <c r="F82" i="4"/>
  <c r="G82" i="4"/>
  <c r="C83" i="4"/>
  <c r="D83" i="4"/>
  <c r="E83" i="4"/>
  <c r="F83" i="4"/>
  <c r="G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87" i="4"/>
  <c r="D87" i="4"/>
  <c r="E87" i="4"/>
  <c r="F87" i="4"/>
  <c r="G87" i="4"/>
  <c r="C88" i="4"/>
  <c r="D88" i="4"/>
  <c r="E88" i="4"/>
  <c r="F88" i="4"/>
  <c r="G88" i="4"/>
  <c r="C89" i="4"/>
  <c r="D89" i="4"/>
  <c r="E89" i="4"/>
  <c r="F89" i="4"/>
  <c r="G89" i="4"/>
  <c r="C90" i="4"/>
  <c r="D90" i="4"/>
  <c r="E90" i="4"/>
  <c r="F90" i="4"/>
  <c r="G90" i="4"/>
  <c r="C91" i="4"/>
  <c r="D91" i="4"/>
  <c r="E91" i="4"/>
  <c r="F91" i="4"/>
  <c r="G91" i="4"/>
  <c r="C92" i="4"/>
  <c r="D92" i="4"/>
  <c r="E92" i="4"/>
  <c r="F92" i="4"/>
  <c r="G92" i="4"/>
  <c r="C93" i="4"/>
  <c r="D93" i="4"/>
  <c r="E93" i="4"/>
  <c r="F93" i="4"/>
  <c r="G93" i="4"/>
  <c r="E2" i="4"/>
  <c r="F2" i="4"/>
  <c r="F94" i="4" s="1"/>
  <c r="G2" i="4"/>
  <c r="D2" i="4"/>
  <c r="C2" i="4"/>
  <c r="D94" i="4"/>
  <c r="F94" i="9" l="1"/>
  <c r="J94" i="9"/>
  <c r="E94" i="4"/>
  <c r="H93" i="4"/>
  <c r="H91" i="4"/>
  <c r="H89" i="4"/>
  <c r="H87" i="4"/>
  <c r="H85" i="4"/>
  <c r="H83" i="4"/>
  <c r="H81" i="4"/>
  <c r="H79" i="4"/>
  <c r="H77" i="4"/>
  <c r="H75" i="4"/>
  <c r="H73" i="4"/>
  <c r="H71" i="4"/>
  <c r="H69" i="4"/>
  <c r="H67" i="4"/>
  <c r="H65" i="4"/>
  <c r="H63" i="4"/>
  <c r="H61" i="4"/>
  <c r="H59" i="4"/>
  <c r="H57" i="4"/>
  <c r="H55" i="4"/>
  <c r="H53" i="4"/>
  <c r="H51" i="4"/>
  <c r="H49" i="4"/>
  <c r="H47" i="4"/>
  <c r="H45" i="4"/>
  <c r="H43" i="4"/>
  <c r="H41" i="4"/>
  <c r="H39" i="4"/>
  <c r="H37" i="4"/>
  <c r="H35" i="4"/>
  <c r="H33" i="4"/>
  <c r="H31" i="4"/>
  <c r="H29" i="4"/>
  <c r="H27" i="4"/>
  <c r="H25" i="4"/>
  <c r="H23" i="4"/>
  <c r="H21" i="4"/>
  <c r="H19" i="4"/>
  <c r="H17" i="4"/>
  <c r="H15" i="4"/>
  <c r="H13" i="4"/>
  <c r="H11" i="4"/>
  <c r="H9" i="4"/>
  <c r="H7" i="4"/>
  <c r="H5" i="4"/>
  <c r="H3" i="4"/>
  <c r="H2" i="4"/>
  <c r="G94" i="4"/>
  <c r="H92" i="4"/>
  <c r="H90" i="4"/>
  <c r="H88" i="4"/>
  <c r="H86" i="4"/>
  <c r="H84" i="4"/>
  <c r="H82" i="4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H94" i="8"/>
  <c r="F94" i="8"/>
  <c r="D6" i="8"/>
  <c r="D10" i="8"/>
  <c r="D14" i="8"/>
  <c r="D18" i="8"/>
  <c r="D22" i="8"/>
  <c r="D26" i="8"/>
  <c r="D30" i="8"/>
  <c r="D34" i="8"/>
  <c r="D38" i="8"/>
  <c r="D42" i="8"/>
  <c r="D46" i="8"/>
  <c r="D50" i="8"/>
  <c r="D54" i="8"/>
  <c r="D58" i="8"/>
  <c r="D62" i="8"/>
  <c r="D66" i="8"/>
  <c r="D70" i="8"/>
  <c r="D74" i="8"/>
  <c r="D78" i="8"/>
  <c r="D82" i="8"/>
  <c r="D86" i="8"/>
  <c r="D90" i="8"/>
  <c r="D2" i="8"/>
  <c r="D5" i="8"/>
  <c r="D9" i="8"/>
  <c r="D13" i="8"/>
  <c r="D17" i="8"/>
  <c r="D21" i="8"/>
  <c r="D25" i="8"/>
  <c r="D29" i="8"/>
  <c r="D33" i="8"/>
  <c r="D37" i="8"/>
  <c r="D41" i="8"/>
  <c r="D45" i="8"/>
  <c r="D49" i="8"/>
  <c r="D53" i="8"/>
  <c r="D57" i="8"/>
  <c r="D61" i="8"/>
  <c r="D65" i="8"/>
  <c r="D69" i="8"/>
  <c r="D73" i="8"/>
  <c r="D77" i="8"/>
  <c r="D81" i="8"/>
  <c r="D85" i="8"/>
  <c r="D89" i="8"/>
  <c r="D93" i="8"/>
  <c r="D4" i="8"/>
  <c r="D8" i="8"/>
  <c r="D12" i="8"/>
  <c r="D16" i="8"/>
  <c r="D20" i="8"/>
  <c r="D24" i="8"/>
  <c r="D28" i="8"/>
  <c r="D32" i="8"/>
  <c r="D36" i="8"/>
  <c r="D40" i="8"/>
  <c r="D44" i="8"/>
  <c r="D48" i="8"/>
  <c r="D52" i="8"/>
  <c r="D56" i="8"/>
  <c r="D60" i="8"/>
  <c r="D64" i="8"/>
  <c r="D68" i="8"/>
  <c r="D72" i="8"/>
  <c r="D76" i="8"/>
  <c r="D80" i="8"/>
  <c r="D84" i="8"/>
  <c r="D88" i="8"/>
  <c r="D92" i="8"/>
  <c r="D3" i="8"/>
  <c r="D7" i="8"/>
  <c r="D11" i="8"/>
  <c r="D15" i="8"/>
  <c r="D19" i="8"/>
  <c r="D23" i="8"/>
  <c r="D27" i="8"/>
  <c r="D31" i="8"/>
  <c r="D35" i="8"/>
  <c r="D39" i="8"/>
  <c r="D43" i="8"/>
  <c r="D47" i="8"/>
  <c r="D51" i="8"/>
  <c r="D55" i="8"/>
  <c r="D59" i="8"/>
  <c r="D63" i="8"/>
  <c r="D67" i="8"/>
  <c r="D71" i="8"/>
  <c r="D75" i="8"/>
  <c r="D79" i="8"/>
  <c r="D83" i="8"/>
  <c r="D87" i="8"/>
  <c r="D91" i="8"/>
  <c r="H94" i="7"/>
  <c r="D4" i="7"/>
  <c r="D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2" i="7"/>
  <c r="D5" i="7"/>
  <c r="D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82" i="7"/>
  <c r="D86" i="7"/>
  <c r="D90" i="7"/>
  <c r="D6" i="7"/>
  <c r="D10" i="7"/>
  <c r="D14" i="7"/>
  <c r="D18" i="7"/>
  <c r="D22" i="7"/>
  <c r="D26" i="7"/>
  <c r="D30" i="7"/>
  <c r="D34" i="7"/>
  <c r="D38" i="7"/>
  <c r="D42" i="7"/>
  <c r="D46" i="7"/>
  <c r="D50" i="7"/>
  <c r="D54" i="7"/>
  <c r="D58" i="7"/>
  <c r="D62" i="7"/>
  <c r="D66" i="7"/>
  <c r="D70" i="7"/>
  <c r="D74" i="7"/>
  <c r="D78" i="7"/>
  <c r="D3" i="7"/>
  <c r="D7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F79" i="5"/>
  <c r="F63" i="5"/>
  <c r="F47" i="5"/>
  <c r="F31" i="5"/>
  <c r="F15" i="5"/>
  <c r="F92" i="5"/>
  <c r="F76" i="5"/>
  <c r="F60" i="5"/>
  <c r="F44" i="5"/>
  <c r="F28" i="5"/>
  <c r="F12" i="5"/>
  <c r="F89" i="5"/>
  <c r="F73" i="5"/>
  <c r="F57" i="5"/>
  <c r="F41" i="5"/>
  <c r="F25" i="5"/>
  <c r="F9" i="5"/>
  <c r="F86" i="5"/>
  <c r="F70" i="5"/>
  <c r="F38" i="5"/>
  <c r="F6" i="5"/>
  <c r="F78" i="5"/>
  <c r="F46" i="5"/>
  <c r="F83" i="5"/>
  <c r="F67" i="5"/>
  <c r="F51" i="5"/>
  <c r="F35" i="5"/>
  <c r="F19" i="5"/>
  <c r="F3" i="5"/>
  <c r="F80" i="5"/>
  <c r="F64" i="5"/>
  <c r="F48" i="5"/>
  <c r="F32" i="5"/>
  <c r="F16" i="5"/>
  <c r="F93" i="5"/>
  <c r="F77" i="5"/>
  <c r="F61" i="5"/>
  <c r="F45" i="5"/>
  <c r="F29" i="5"/>
  <c r="F13" i="5"/>
  <c r="F90" i="5"/>
  <c r="F74" i="5"/>
  <c r="F58" i="5"/>
  <c r="F42" i="5"/>
  <c r="F14" i="5"/>
  <c r="F87" i="5"/>
  <c r="F71" i="5"/>
  <c r="F55" i="5"/>
  <c r="F39" i="5"/>
  <c r="F23" i="5"/>
  <c r="F7" i="5"/>
  <c r="F84" i="5"/>
  <c r="F68" i="5"/>
  <c r="F52" i="5"/>
  <c r="F36" i="5"/>
  <c r="F20" i="5"/>
  <c r="F4" i="5"/>
  <c r="F81" i="5"/>
  <c r="F65" i="5"/>
  <c r="F49" i="5"/>
  <c r="F33" i="5"/>
  <c r="F17" i="5"/>
  <c r="F2" i="5"/>
  <c r="F30" i="5"/>
  <c r="F91" i="5"/>
  <c r="F75" i="5"/>
  <c r="F59" i="5"/>
  <c r="F43" i="5"/>
  <c r="F27" i="5"/>
  <c r="F11" i="5"/>
  <c r="F88" i="5"/>
  <c r="F72" i="5"/>
  <c r="F56" i="5"/>
  <c r="F40" i="5"/>
  <c r="F24" i="5"/>
  <c r="F8" i="5"/>
  <c r="F85" i="5"/>
  <c r="F69" i="5"/>
  <c r="F53" i="5"/>
  <c r="F37" i="5"/>
  <c r="F21" i="5"/>
  <c r="F5" i="5"/>
  <c r="F82" i="5"/>
  <c r="F66" i="5"/>
  <c r="F50" i="5"/>
  <c r="F34" i="5"/>
  <c r="F18" i="5"/>
  <c r="F54" i="5"/>
  <c r="F22" i="5"/>
  <c r="F26" i="5"/>
  <c r="F10" i="5"/>
  <c r="F62" i="5"/>
  <c r="D5" i="5"/>
  <c r="D9" i="5"/>
  <c r="D13" i="5"/>
  <c r="D17" i="5"/>
  <c r="D21" i="5"/>
  <c r="D25" i="5"/>
  <c r="D29" i="5"/>
  <c r="D33" i="5"/>
  <c r="D37" i="5"/>
  <c r="D41" i="5"/>
  <c r="D45" i="5"/>
  <c r="D49" i="5"/>
  <c r="D53" i="5"/>
  <c r="D57" i="5"/>
  <c r="D61" i="5"/>
  <c r="D65" i="5"/>
  <c r="D69" i="5"/>
  <c r="D73" i="5"/>
  <c r="D77" i="5"/>
  <c r="D81" i="5"/>
  <c r="D85" i="5"/>
  <c r="D89" i="5"/>
  <c r="D93" i="5"/>
  <c r="D4" i="5"/>
  <c r="D8" i="5"/>
  <c r="D12" i="5"/>
  <c r="D16" i="5"/>
  <c r="D20" i="5"/>
  <c r="D24" i="5"/>
  <c r="D28" i="5"/>
  <c r="D32" i="5"/>
  <c r="D36" i="5"/>
  <c r="D40" i="5"/>
  <c r="D44" i="5"/>
  <c r="D48" i="5"/>
  <c r="D52" i="5"/>
  <c r="D56" i="5"/>
  <c r="D60" i="5"/>
  <c r="D64" i="5"/>
  <c r="D68" i="5"/>
  <c r="D72" i="5"/>
  <c r="D76" i="5"/>
  <c r="D80" i="5"/>
  <c r="D84" i="5"/>
  <c r="D88" i="5"/>
  <c r="D92" i="5"/>
  <c r="D3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2" i="5"/>
  <c r="D6" i="5"/>
  <c r="D10" i="5"/>
  <c r="D14" i="5"/>
  <c r="D18" i="5"/>
  <c r="D22" i="5"/>
  <c r="D26" i="5"/>
  <c r="D30" i="5"/>
  <c r="D34" i="5"/>
  <c r="D38" i="5"/>
  <c r="D42" i="5"/>
  <c r="D46" i="5"/>
  <c r="D50" i="5"/>
  <c r="D54" i="5"/>
  <c r="D58" i="5"/>
  <c r="D62" i="5"/>
  <c r="D66" i="5"/>
  <c r="D70" i="5"/>
  <c r="D74" i="5"/>
  <c r="D78" i="5"/>
  <c r="D82" i="5"/>
  <c r="D86" i="5"/>
  <c r="D90" i="5"/>
  <c r="F5" i="6"/>
  <c r="F21" i="6"/>
  <c r="F37" i="6"/>
  <c r="F53" i="6"/>
  <c r="F69" i="6"/>
  <c r="F85" i="6"/>
  <c r="F91" i="6"/>
  <c r="F16" i="6"/>
  <c r="F32" i="6"/>
  <c r="F48" i="6"/>
  <c r="F64" i="6"/>
  <c r="F80" i="6"/>
  <c r="F75" i="6"/>
  <c r="F11" i="6"/>
  <c r="F27" i="6"/>
  <c r="F43" i="6"/>
  <c r="F59" i="6"/>
  <c r="F83" i="6"/>
  <c r="F14" i="6"/>
  <c r="F30" i="6"/>
  <c r="F46" i="6"/>
  <c r="F62" i="6"/>
  <c r="F78" i="6"/>
  <c r="F2" i="6"/>
  <c r="F17" i="6"/>
  <c r="F33" i="6"/>
  <c r="F49" i="6"/>
  <c r="F65" i="6"/>
  <c r="F81" i="6"/>
  <c r="F79" i="6"/>
  <c r="F12" i="6"/>
  <c r="F28" i="6"/>
  <c r="F44" i="6"/>
  <c r="F60" i="6"/>
  <c r="F76" i="6"/>
  <c r="F92" i="6"/>
  <c r="F7" i="6"/>
  <c r="F23" i="6"/>
  <c r="F39" i="6"/>
  <c r="F55" i="6"/>
  <c r="F71" i="6"/>
  <c r="F10" i="6"/>
  <c r="F26" i="6"/>
  <c r="F42" i="6"/>
  <c r="F58" i="6"/>
  <c r="F74" i="6"/>
  <c r="F90" i="6"/>
  <c r="F13" i="6"/>
  <c r="F29" i="6"/>
  <c r="F45" i="6"/>
  <c r="F61" i="6"/>
  <c r="F77" i="6"/>
  <c r="F93" i="6"/>
  <c r="F8" i="6"/>
  <c r="F24" i="6"/>
  <c r="F40" i="6"/>
  <c r="F56" i="6"/>
  <c r="F72" i="6"/>
  <c r="F88" i="6"/>
  <c r="F3" i="6"/>
  <c r="F19" i="6"/>
  <c r="F35" i="6"/>
  <c r="F51" i="6"/>
  <c r="F67" i="6"/>
  <c r="F6" i="6"/>
  <c r="F22" i="6"/>
  <c r="F38" i="6"/>
  <c r="F54" i="6"/>
  <c r="F70" i="6"/>
  <c r="F86" i="6"/>
  <c r="D94" i="6"/>
  <c r="F9" i="6"/>
  <c r="F25" i="6"/>
  <c r="F41" i="6"/>
  <c r="F57" i="6"/>
  <c r="F73" i="6"/>
  <c r="F89" i="6"/>
  <c r="F4" i="6"/>
  <c r="F20" i="6"/>
  <c r="F36" i="6"/>
  <c r="F52" i="6"/>
  <c r="F68" i="6"/>
  <c r="F84" i="6"/>
  <c r="F87" i="6"/>
  <c r="F15" i="6"/>
  <c r="F31" i="6"/>
  <c r="F47" i="6"/>
  <c r="F63" i="6"/>
  <c r="F18" i="6"/>
  <c r="F34" i="6"/>
  <c r="F50" i="6"/>
  <c r="F66" i="6"/>
  <c r="F82" i="6"/>
  <c r="H94" i="4" l="1"/>
  <c r="I6" i="4" s="1"/>
  <c r="I9" i="4"/>
  <c r="I17" i="4"/>
  <c r="I25" i="4"/>
  <c r="I33" i="4"/>
  <c r="I41" i="4"/>
  <c r="I49" i="4"/>
  <c r="I57" i="4"/>
  <c r="I65" i="4"/>
  <c r="I73" i="4"/>
  <c r="I81" i="4"/>
  <c r="I89" i="4"/>
  <c r="D94" i="9"/>
  <c r="D94" i="8"/>
  <c r="D94" i="7"/>
  <c r="F94" i="5"/>
  <c r="D94" i="5"/>
  <c r="F94" i="6"/>
  <c r="I92" i="4" l="1"/>
  <c r="I84" i="4"/>
  <c r="I76" i="4"/>
  <c r="I68" i="4"/>
  <c r="I60" i="4"/>
  <c r="I52" i="4"/>
  <c r="I44" i="4"/>
  <c r="I36" i="4"/>
  <c r="I28" i="4"/>
  <c r="I20" i="4"/>
  <c r="I12" i="4"/>
  <c r="I4" i="4"/>
  <c r="I87" i="4"/>
  <c r="I79" i="4"/>
  <c r="I71" i="4"/>
  <c r="I63" i="4"/>
  <c r="I55" i="4"/>
  <c r="I47" i="4"/>
  <c r="I39" i="4"/>
  <c r="I31" i="4"/>
  <c r="I23" i="4"/>
  <c r="I15" i="4"/>
  <c r="I7" i="4"/>
  <c r="I90" i="4"/>
  <c r="I82" i="4"/>
  <c r="I74" i="4"/>
  <c r="I66" i="4"/>
  <c r="I58" i="4"/>
  <c r="I50" i="4"/>
  <c r="I42" i="4"/>
  <c r="I34" i="4"/>
  <c r="I26" i="4"/>
  <c r="I18" i="4"/>
  <c r="I10" i="4"/>
  <c r="I93" i="4"/>
  <c r="I85" i="4"/>
  <c r="I77" i="4"/>
  <c r="I69" i="4"/>
  <c r="I61" i="4"/>
  <c r="I53" i="4"/>
  <c r="I45" i="4"/>
  <c r="I37" i="4"/>
  <c r="I29" i="4"/>
  <c r="I21" i="4"/>
  <c r="I13" i="4"/>
  <c r="I5" i="4"/>
  <c r="I2" i="4"/>
  <c r="I88" i="4"/>
  <c r="I80" i="4"/>
  <c r="I72" i="4"/>
  <c r="I64" i="4"/>
  <c r="I56" i="4"/>
  <c r="I48" i="4"/>
  <c r="I40" i="4"/>
  <c r="I32" i="4"/>
  <c r="I24" i="4"/>
  <c r="I16" i="4"/>
  <c r="I8" i="4"/>
  <c r="I91" i="4"/>
  <c r="I83" i="4"/>
  <c r="I75" i="4"/>
  <c r="I67" i="4"/>
  <c r="I59" i="4"/>
  <c r="I51" i="4"/>
  <c r="I43" i="4"/>
  <c r="I35" i="4"/>
  <c r="I27" i="4"/>
  <c r="I19" i="4"/>
  <c r="I11" i="4"/>
  <c r="I3" i="4"/>
  <c r="I86" i="4"/>
  <c r="I78" i="4"/>
  <c r="I70" i="4"/>
  <c r="I62" i="4"/>
  <c r="I54" i="4"/>
  <c r="I46" i="4"/>
  <c r="I38" i="4"/>
  <c r="I30" i="4"/>
  <c r="I22" i="4"/>
  <c r="I14" i="4"/>
  <c r="I94" i="4" l="1"/>
</calcChain>
</file>

<file path=xl/sharedStrings.xml><?xml version="1.0" encoding="utf-8"?>
<sst xmlns="http://schemas.openxmlformats.org/spreadsheetml/2006/main" count="2360" uniqueCount="149">
  <si>
    <t>Total Geral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</si>
  <si>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</si>
  <si>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</si>
  <si>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</si>
  <si>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</si>
  <si>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</si>
  <si>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</si>
  <si>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</si>
  <si>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</si>
  <si>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</si>
  <si>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</si>
  <si>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</si>
  <si>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</si>
  <si>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</si>
  <si>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</si>
  <si>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Campos dos Goytacazes</t>
  </si>
  <si>
    <t>Cantagalo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</si>
  <si>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</si>
  <si>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</si>
  <si>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</si>
  <si>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</si>
  <si>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</si>
  <si>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</si>
  <si>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</si>
  <si>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</si>
  <si>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</si>
  <si>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</si>
  <si>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</si>
  <si>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</si>
  <si>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</si>
  <si>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</si>
  <si>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</si>
  <si>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</si>
  <si>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</si>
  <si>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</si>
  <si>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</si>
  <si>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</si>
  <si>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</si>
  <si>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</si>
  <si>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</si>
  <si>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</si>
  <si>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</si>
  <si>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</si>
  <si>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</si>
  <si>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</si>
  <si>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</si>
  <si>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</si>
  <si>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</si>
  <si>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</si>
  <si>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</si>
  <si>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</si>
  <si>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</si>
  <si>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</si>
  <si>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</si>
  <si>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</si>
  <si>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</si>
  <si>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</si>
  <si>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</si>
  <si>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</si>
  <si>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</si>
  <si>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</si>
  <si>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</si>
  <si>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</si>
  <si>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</si>
  <si>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</si>
  <si>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</si>
  <si>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</si>
  <si>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</si>
  <si>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</si>
  <si>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</si>
  <si>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</si>
  <si>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</si>
  <si>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</si>
  <si>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</si>
  <si>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</si>
  <si>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</si>
  <si>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</si>
  <si>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</si>
  <si>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</si>
  <si>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</si>
  <si>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</si>
  <si>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</si>
  <si>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</si>
  <si>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</si>
  <si>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</si>
  <si>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</si>
  <si>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</si>
  <si>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</si>
  <si>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</si>
  <si>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Valença</t>
  </si>
  <si>
    <t>Varre-Sai</t>
  </si>
  <si>
    <t>Vassouras</t>
  </si>
  <si>
    <t>Volta Redonda</t>
  </si>
  <si>
    <t>ATT</t>
  </si>
  <si>
    <t>APH</t>
  </si>
  <si>
    <t>MUNICÍPIOS</t>
  </si>
  <si>
    <t>INCENDIO URBANO</t>
  </si>
  <si>
    <t>INCÊNDIO FLORESTAL</t>
  </si>
  <si>
    <t>SALVAMENTO</t>
  </si>
  <si>
    <t>Media Geral 2021-2023</t>
  </si>
  <si>
    <t>VEÍCULOS</t>
  </si>
  <si>
    <t>POPULAÇÃO</t>
  </si>
  <si>
    <t>ÁREA URBANA</t>
  </si>
  <si>
    <t>ÁREA RURAL</t>
  </si>
  <si>
    <t>ÁREA TERRITORIAL</t>
  </si>
  <si>
    <t>SOMA</t>
  </si>
  <si>
    <t>ATT %</t>
  </si>
  <si>
    <t>VEÍCULOS %</t>
  </si>
  <si>
    <t>APH %</t>
  </si>
  <si>
    <t>POPULAÇÃO %</t>
  </si>
  <si>
    <t>4 ERROS</t>
  </si>
  <si>
    <t>15 ERROS</t>
  </si>
  <si>
    <t>IU%</t>
  </si>
  <si>
    <t>AU%</t>
  </si>
  <si>
    <t>POP%</t>
  </si>
  <si>
    <t>IU</t>
  </si>
  <si>
    <t>AU</t>
  </si>
  <si>
    <t>POP</t>
  </si>
  <si>
    <t>29 ERROS</t>
  </si>
  <si>
    <t>13 ERROS</t>
  </si>
  <si>
    <t>IF%</t>
  </si>
  <si>
    <t>IF</t>
  </si>
  <si>
    <t>AT</t>
  </si>
  <si>
    <t>AT%</t>
  </si>
  <si>
    <t>AR</t>
  </si>
  <si>
    <t>AR%</t>
  </si>
  <si>
    <t>20 ERROS</t>
  </si>
  <si>
    <t>56 ERROS</t>
  </si>
  <si>
    <t>57 ERROS</t>
  </si>
  <si>
    <t>14 ERROS</t>
  </si>
  <si>
    <t>SALV</t>
  </si>
  <si>
    <t>SALV%</t>
  </si>
  <si>
    <t>24 ERROS</t>
  </si>
  <si>
    <t>62 ERROS</t>
  </si>
  <si>
    <t>TOTAL</t>
  </si>
  <si>
    <t>VP TOTAL</t>
  </si>
  <si>
    <t>TIPO DE EVENTO</t>
  </si>
  <si>
    <t>INCÊNDIO URBANO</t>
  </si>
  <si>
    <t>% EVENTO</t>
  </si>
  <si>
    <t>%</t>
  </si>
  <si>
    <t>% POP</t>
  </si>
  <si>
    <t>% VEÍC</t>
  </si>
  <si>
    <t>% ÁREA</t>
  </si>
  <si>
    <t>ÁREA</t>
  </si>
  <si>
    <t>VEÍC</t>
  </si>
  <si>
    <t>% SOMA</t>
  </si>
  <si>
    <t>SOMA DOS ACERTOS</t>
  </si>
  <si>
    <t>% SOMA DOS ACERTOS</t>
  </si>
  <si>
    <t>Total de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</si>
</sst>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1" fontId="0" fillId="4" borderId="1" xfId="0" applyNumberFormat="1" applyFont="1" applyFill="1" applyBorder="1" applyAlignment="1">
      <alignment horizontal="center" vertical="top"/>
    </xf>
    <xf numFmtId="1" fontId="2" fillId="5" borderId="1" xfId="0" applyNumberFormat="1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2" fillId="5" borderId="1" xfId="0" applyFont="1" applyFill="1" applyBorder="1" applyAlignment="1">
      <alignment horizontal="right" vertical="top"/>
    </xf>
    <xf numFmtId="2" fontId="0" fillId="4" borderId="1" xfId="0" applyNumberForma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2" fontId="0" fillId="8" borderId="1" xfId="0" applyNumberFormat="1" applyFill="1" applyBorder="1" applyAlignment="1">
      <alignment horizontal="center" vertical="top"/>
    </xf>
    <xf numFmtId="2" fontId="0" fillId="7" borderId="1" xfId="0" applyNumberFormat="1" applyFill="1" applyBorder="1" applyAlignment="1">
      <alignment horizontal="center" vertical="top"/>
    </xf>
    <xf numFmtId="2" fontId="0" fillId="6" borderId="1" xfId="0" applyNumberFormat="1" applyFill="1" applyBorder="1" applyAlignment="1">
      <alignment horizontal="center" vertical="top"/>
    </xf>
    <xf numFmtId="2" fontId="0" fillId="9" borderId="1" xfId="0" applyNumberFormat="1" applyFill="1" applyBorder="1" applyAlignment="1">
      <alignment horizontal="center" vertical="top"/>
    </xf>
    <xf numFmtId="1" fontId="0" fillId="0" borderId="1" xfId="0" applyNumberFormat="1" applyFont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center" vertical="top"/>
    </xf>
    <xf numFmtId="2" fontId="2" fillId="5" borderId="1" xfId="0" applyNumberFormat="1" applyFon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" fontId="2" fillId="3" borderId="1" xfId="0" applyNumberFormat="1" applyFont="1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0" fillId="4" borderId="1" xfId="0" applyNumberFormat="1" applyFont="1" applyFill="1" applyBorder="1" applyAlignment="1">
      <alignment horizontal="center" vertical="top"/>
    </xf>
    <xf numFmtId="2" fontId="0" fillId="9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center" vertical="top"/>
    </xf>
    <xf numFmtId="1" fontId="4" fillId="5" borderId="1" xfId="0" applyNumberFormat="1" applyFont="1" applyFill="1" applyBorder="1" applyAlignment="1">
      <alignment horizontal="center" vertical="top"/>
    </xf>
    <xf numFmtId="1" fontId="0" fillId="10" borderId="1" xfId="0" applyNumberFormat="1" applyFont="1" applyFill="1" applyBorder="1" applyAlignment="1">
      <alignment horizontal="center" vertical="top"/>
    </xf>
    <xf numFmtId="2" fontId="0" fillId="10" borderId="1" xfId="0" applyNumberFormat="1" applyFill="1" applyBorder="1" applyAlignment="1">
      <alignment horizontal="center" vertical="top"/>
    </xf>
    <xf numFmtId="0" fontId="2" fillId="11" borderId="2" xfId="0" applyFont="1" applyFill="1" applyBorder="1" applyAlignment="1">
      <alignment horizontal="center" vertical="top" wrapText="1"/>
    </xf>
    <xf numFmtId="0" fontId="2" fillId="11" borderId="3" xfId="0" applyFont="1" applyFill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right" vertical="top" wrapText="1"/>
    </xf>
    <xf numFmtId="0" fontId="2" fillId="6" borderId="3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center" vertical="top" wrapText="1"/>
    </xf>
    <xf numFmtId="1" fontId="0" fillId="0" borderId="0" xfId="0" applyNumberFormat="1"/>
    <xf numFmtId="1" fontId="0" fillId="8" borderId="5" xfId="0" applyNumberFormat="1" applyFill="1" applyBorder="1" applyAlignment="1">
      <alignment horizontal="center" vertical="top" wrapText="1"/>
    </xf>
    <xf numFmtId="1" fontId="7" fillId="7" borderId="6" xfId="0" applyNumberFormat="1" applyFont="1" applyFill="1" applyBorder="1" applyAlignment="1">
      <alignment horizontal="center" vertical="top" wrapText="1"/>
    </xf>
    <xf numFmtId="1" fontId="0" fillId="0" borderId="6" xfId="0" applyNumberFormat="1" applyFill="1" applyBorder="1" applyAlignment="1">
      <alignment horizontal="center" vertical="top" wrapText="1"/>
    </xf>
    <xf numFmtId="1" fontId="2" fillId="6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center" vertical="top"/>
    </xf>
    <xf numFmtId="0" fontId="2" fillId="5" borderId="7" xfId="0" applyFont="1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2" fontId="0" fillId="4" borderId="0" xfId="0" applyNumberForma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164" fontId="2" fillId="4" borderId="0" xfId="0" applyNumberFormat="1" applyFont="1" applyFill="1" applyBorder="1" applyAlignment="1">
      <alignment horizontal="center" vertical="top"/>
    </xf>
    <xf numFmtId="1" fontId="0" fillId="4" borderId="0" xfId="0" applyNumberFormat="1" applyFont="1" applyFill="1" applyBorder="1" applyAlignment="1">
      <alignment horizontal="center" vertical="top"/>
    </xf>
    <xf numFmtId="1" fontId="2" fillId="5" borderId="0" xfId="0" applyNumberFormat="1" applyFont="1" applyFill="1" applyBorder="1" applyAlignment="1">
      <alignment horizontal="center" vertical="top"/>
    </xf>
    <xf numFmtId="164" fontId="2" fillId="6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baseline="0"/>
              <a:t>Percentual de atendimento por tipo de evento</a:t>
            </a:r>
            <a:endParaRPr lang="pt-B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58327536852455364"/>
          <c:y val="0.15610345581802276"/>
          <c:w val="0.34158352562425176"/>
          <c:h val="0.78516768737241172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'2021-2023'!$C$1:$G$1</c:f>
              <c:strCache>
                <c:ptCount val="5"/>
                <c:pt idx="0">
                  <c:v>APH</c:v>
                </c:pt>
                <c:pt idx="1">
                  <c:v>ATT</c:v>
                </c:pt>
                <c:pt idx="2">
                  <c:v>INCENDIO URBANO</c:v>
                </c:pt>
                <c:pt idx="3">
                  <c:v>INCÊNDIO FLORESTAL</c:v>
                </c:pt>
                <c:pt idx="4">
                  <c:v>SALVAMENTO</c:v>
                </c:pt>
              </c:strCache>
            </c:strRef>
          </c:cat>
          <c:val>
            <c:numRef>
              <c:f>'2021-2023'!$C$94:$G$94</c:f>
              <c:numCache>
                <c:formatCode>0</c:formatCode>
                <c:ptCount val="5"/>
                <c:pt idx="0">
                  <c:v>55018.333333333336</c:v>
                </c:pt>
                <c:pt idx="1">
                  <c:v>60923.666666666672</c:v>
                </c:pt>
                <c:pt idx="2">
                  <c:v>19787.666666666661</c:v>
                </c:pt>
                <c:pt idx="3">
                  <c:v>11601.33333333333</c:v>
                </c:pt>
                <c:pt idx="4">
                  <c:v>40032.66666666665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'2021-2023'!$C$1:$G$1</c:f>
              <c:strCache>
                <c:ptCount val="5"/>
                <c:pt idx="0">
                  <c:v>APH</c:v>
                </c:pt>
                <c:pt idx="1">
                  <c:v>ATT</c:v>
                </c:pt>
                <c:pt idx="2">
                  <c:v>INCENDIO URBANO</c:v>
                </c:pt>
                <c:pt idx="3">
                  <c:v>INCÊNDIO FLORESTAL</c:v>
                </c:pt>
                <c:pt idx="4">
                  <c:v>SALVAMENTO</c:v>
                </c:pt>
              </c:strCache>
            </c:strRef>
          </c:cat>
          <c:val>
            <c:numRef>
              <c:f>'2021-2023'!$C$1:$G$1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'2021-2023'!$C$1:$G$1</c:f>
              <c:strCache>
                <c:ptCount val="5"/>
                <c:pt idx="0">
                  <c:v>APH</c:v>
                </c:pt>
                <c:pt idx="1">
                  <c:v>ATT</c:v>
                </c:pt>
                <c:pt idx="2">
                  <c:v>INCENDIO URBANO</c:v>
                </c:pt>
                <c:pt idx="3">
                  <c:v>INCÊNDIO FLORESTAL</c:v>
                </c:pt>
                <c:pt idx="4">
                  <c:v>SALVAMENTO</c:v>
                </c:pt>
              </c:strCache>
            </c:strRef>
          </c:cat>
          <c:val>
            <c:numRef>
              <c:f>'2021-2023'!$C$1:$G$1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"/>
      <c:layout>
        <c:manualLayout>
          <c:xMode val="edge"/>
          <c:yMode val="edge"/>
          <c:x val="0.15674715131907607"/>
          <c:y val="0.27291666666666675"/>
          <c:w val="0.29975399753997545"/>
          <c:h val="0.62075422863808716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PESO DOS PARÂMETROS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'%'!$G$1:$I$1</c:f>
              <c:strCache>
                <c:ptCount val="3"/>
                <c:pt idx="0">
                  <c:v>% POP</c:v>
                </c:pt>
                <c:pt idx="1">
                  <c:v>% VEÍC</c:v>
                </c:pt>
                <c:pt idx="2">
                  <c:v>% ÁREA</c:v>
                </c:pt>
              </c:strCache>
            </c:strRef>
          </c:cat>
          <c:val>
            <c:numRef>
              <c:f>('%'!$G$8,'%'!$H$8,'%'!$I$8)</c:f>
              <c:numCache>
                <c:formatCode>0</c:formatCode>
                <c:ptCount val="3"/>
                <c:pt idx="0">
                  <c:v>52.442000000000007</c:v>
                </c:pt>
                <c:pt idx="1">
                  <c:v>31.581</c:v>
                </c:pt>
                <c:pt idx="2">
                  <c:v>15.976999999999997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1771651</xdr:colOff>
      <xdr:row>95</xdr:row>
      <xdr:rowOff>161925</xdr:rowOff>
    </xdr:from>
    <xdr:to>
      <xdr:col>9</xdr:col>
      <xdr:colOff>57151</xdr:colOff>
      <xdr:row>110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304801</xdr:colOff>
      <xdr:row>8</xdr:row>
      <xdr:rowOff>161925</xdr:rowOff>
    </xdr:from>
    <xdr:to>
      <xdr:col>8</xdr:col>
      <xdr:colOff>495301</xdr:colOff>
      <xdr:row>22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82" workbookViewId="0">
      <selection activeCell="G95" sqref="G95"/>
    </sheetView>
  </sheetViews>
  <sheetFormatPr defaultRowHeight="15" x14ac:dyDescent="0.25"/>
  <cols>
    <col min="1" max="1" width="3.42578125" style="6" bestFit="1" customWidth="1"/>
    <col min="2" max="2" width="27.42578125" style="7" bestFit="1" customWidth="1"/>
    <col min="3" max="4" width="6" style="6" bestFit="1" customWidth="1"/>
    <col min="5" max="5" width="18.42578125" style="6" bestFit="1" customWidth="1"/>
    <col min="6" max="6" width="20.140625" style="6" bestFit="1" customWidth="1"/>
    <col min="7" max="7" width="13.5703125" style="6" bestFit="1" customWidth="1"/>
    <col min="8" max="16384" width="9.140625" style="6"/>
  </cols>
  <sheetData>
    <row r="1" spans="1:7" x14ac:dyDescent="0.25">
      <c r="A1" s="8"/>
      <c r="B1" s="1" t="s">
        <v>95</v>
      </c>
      <c r="C1" s="2" t="s">
        <v>94</v>
      </c>
      <c r="D1" s="2" t="s">
        <v>93</v>
      </c>
      <c r="E1" s="2" t="s">
        <v>96</v>
      </c>
      <c r="F1" s="2" t="s">
        <v>97</v>
      </c>
      <c r="G1" s="2" t="s">
        <v>98</v>
      </c>
    </row>
    <row r="2" spans="1:7" s="9" customFormat="1" x14ac:dyDescent="0.25">
      <c r="A2" s="3">
        <v>1</v>
      </c>
      <c r="B2" s="4" t="s">
        <v>1</v>
      </c>
      <c r="C2" s="5">
        <v>944</v>
      </c>
      <c r="D2" s="5">
        <v>562</v>
      </c>
      <c r="E2" s="10">
        <v>134</v>
      </c>
      <c r="F2" s="3">
        <v>41</v>
      </c>
      <c r="G2" s="5">
        <v>210</v>
      </c>
    </row>
    <row r="3" spans="1:7" s="9" customFormat="1" x14ac:dyDescent="0.25">
      <c r="A3" s="3">
        <v>2</v>
      </c>
      <c r="B3" s="4" t="s">
        <v>2</v>
      </c>
      <c r="C3" s="5">
        <v>15</v>
      </c>
      <c r="D3" s="5">
        <v>47</v>
      </c>
      <c r="E3" s="10">
        <v>9</v>
      </c>
      <c r="F3" s="3">
        <v>31</v>
      </c>
      <c r="G3" s="5">
        <v>20</v>
      </c>
    </row>
    <row r="4" spans="1:7" s="9" customFormat="1" x14ac:dyDescent="0.25">
      <c r="A4" s="3">
        <v>3</v>
      </c>
      <c r="B4" s="4" t="s">
        <v>3</v>
      </c>
      <c r="C4" s="5">
        <v>1166</v>
      </c>
      <c r="D4" s="5">
        <v>671</v>
      </c>
      <c r="E4" s="10">
        <v>54</v>
      </c>
      <c r="F4" s="3">
        <v>329</v>
      </c>
      <c r="G4" s="5">
        <v>231</v>
      </c>
    </row>
    <row r="5" spans="1:7" x14ac:dyDescent="0.25">
      <c r="A5" s="3">
        <v>4</v>
      </c>
      <c r="B5" s="4" t="s">
        <v>4</v>
      </c>
      <c r="C5" s="5">
        <v>2</v>
      </c>
      <c r="D5" s="5">
        <v>10</v>
      </c>
      <c r="E5" s="10">
        <v>4</v>
      </c>
      <c r="F5" s="3">
        <v>9</v>
      </c>
      <c r="G5" s="5">
        <v>3</v>
      </c>
    </row>
    <row r="6" spans="1:7" x14ac:dyDescent="0.25">
      <c r="A6" s="3">
        <v>5</v>
      </c>
      <c r="B6" s="4" t="s">
        <v>5</v>
      </c>
      <c r="C6" s="5">
        <v>322</v>
      </c>
      <c r="D6" s="5">
        <v>279</v>
      </c>
      <c r="E6" s="10">
        <v>43</v>
      </c>
      <c r="F6" s="3">
        <v>97</v>
      </c>
      <c r="G6" s="5">
        <v>108</v>
      </c>
    </row>
    <row r="7" spans="1:7" s="9" customFormat="1" x14ac:dyDescent="0.25">
      <c r="A7" s="3">
        <v>6</v>
      </c>
      <c r="B7" s="4" t="s">
        <v>6</v>
      </c>
      <c r="C7" s="5">
        <v>46</v>
      </c>
      <c r="D7" s="5">
        <v>113</v>
      </c>
      <c r="E7" s="10">
        <v>42</v>
      </c>
      <c r="F7" s="3">
        <v>64</v>
      </c>
      <c r="G7" s="5">
        <v>83</v>
      </c>
    </row>
    <row r="8" spans="1:7" x14ac:dyDescent="0.25">
      <c r="A8" s="3">
        <v>7</v>
      </c>
      <c r="B8" s="4" t="s">
        <v>7</v>
      </c>
      <c r="C8" s="5">
        <v>330</v>
      </c>
      <c r="D8" s="5">
        <v>152</v>
      </c>
      <c r="E8" s="10">
        <v>43</v>
      </c>
      <c r="F8" s="3">
        <v>97</v>
      </c>
      <c r="G8" s="5">
        <v>228</v>
      </c>
    </row>
    <row r="9" spans="1:7" x14ac:dyDescent="0.25">
      <c r="A9" s="3">
        <v>8</v>
      </c>
      <c r="B9" s="4" t="s">
        <v>8</v>
      </c>
      <c r="C9" s="5">
        <v>414</v>
      </c>
      <c r="D9" s="5">
        <v>315</v>
      </c>
      <c r="E9" s="10">
        <v>81</v>
      </c>
      <c r="F9" s="3">
        <v>172</v>
      </c>
      <c r="G9" s="5">
        <v>215</v>
      </c>
    </row>
    <row r="10" spans="1:7" x14ac:dyDescent="0.25">
      <c r="A10" s="3">
        <v>9</v>
      </c>
      <c r="B10" s="4" t="s">
        <v>9</v>
      </c>
      <c r="C10" s="5">
        <v>444</v>
      </c>
      <c r="D10" s="5">
        <v>857</v>
      </c>
      <c r="E10" s="10">
        <v>330</v>
      </c>
      <c r="F10" s="3">
        <v>175</v>
      </c>
      <c r="G10" s="5">
        <v>433</v>
      </c>
    </row>
    <row r="11" spans="1:7" x14ac:dyDescent="0.25">
      <c r="A11" s="3">
        <v>10</v>
      </c>
      <c r="B11" s="4" t="s">
        <v>10</v>
      </c>
      <c r="C11" s="5">
        <v>41</v>
      </c>
      <c r="D11" s="5">
        <v>78</v>
      </c>
      <c r="E11" s="10">
        <v>12</v>
      </c>
      <c r="F11" s="3">
        <v>38</v>
      </c>
      <c r="G11" s="5">
        <v>70</v>
      </c>
    </row>
    <row r="12" spans="1:7" s="9" customFormat="1" x14ac:dyDescent="0.25">
      <c r="A12" s="3">
        <v>11</v>
      </c>
      <c r="B12" s="4" t="s">
        <v>11</v>
      </c>
      <c r="C12" s="5">
        <v>197</v>
      </c>
      <c r="D12" s="5">
        <v>107</v>
      </c>
      <c r="E12" s="10">
        <v>29</v>
      </c>
      <c r="F12" s="3">
        <v>61</v>
      </c>
      <c r="G12" s="5">
        <v>116</v>
      </c>
    </row>
    <row r="13" spans="1:7" x14ac:dyDescent="0.25">
      <c r="A13" s="3">
        <v>12</v>
      </c>
      <c r="B13" s="4" t="s">
        <v>12</v>
      </c>
      <c r="C13" s="5">
        <v>893</v>
      </c>
      <c r="D13" s="5">
        <v>839</v>
      </c>
      <c r="E13" s="10">
        <v>155</v>
      </c>
      <c r="F13" s="3">
        <v>209</v>
      </c>
      <c r="G13" s="5">
        <v>249</v>
      </c>
    </row>
    <row r="14" spans="1:7" x14ac:dyDescent="0.25">
      <c r="A14" s="3">
        <v>13</v>
      </c>
      <c r="B14" s="4" t="s">
        <v>13</v>
      </c>
      <c r="C14" s="5">
        <v>16</v>
      </c>
      <c r="D14" s="5">
        <v>108</v>
      </c>
      <c r="E14" s="10">
        <v>38</v>
      </c>
      <c r="F14" s="3">
        <v>57</v>
      </c>
      <c r="G14" s="5">
        <v>109</v>
      </c>
    </row>
    <row r="15" spans="1:7" s="9" customFormat="1" x14ac:dyDescent="0.25">
      <c r="A15" s="3">
        <v>14</v>
      </c>
      <c r="B15" s="4" t="s">
        <v>14</v>
      </c>
      <c r="C15" s="5">
        <v>275</v>
      </c>
      <c r="D15" s="5">
        <v>55</v>
      </c>
      <c r="E15" s="10">
        <v>9</v>
      </c>
      <c r="F15" s="3">
        <v>30</v>
      </c>
      <c r="G15" s="5">
        <v>52</v>
      </c>
    </row>
    <row r="16" spans="1:7" x14ac:dyDescent="0.25">
      <c r="A16" s="3">
        <v>15</v>
      </c>
      <c r="B16" s="4" t="s">
        <v>15</v>
      </c>
      <c r="C16" s="5">
        <v>2141</v>
      </c>
      <c r="D16" s="5">
        <v>1801</v>
      </c>
      <c r="E16" s="10">
        <v>262</v>
      </c>
      <c r="F16" s="3">
        <v>180</v>
      </c>
      <c r="G16" s="5">
        <v>443</v>
      </c>
    </row>
    <row r="17" spans="1:7" s="9" customFormat="1" x14ac:dyDescent="0.25">
      <c r="A17" s="3">
        <v>16</v>
      </c>
      <c r="B17" s="4" t="s">
        <v>16</v>
      </c>
      <c r="C17" s="5">
        <v>8</v>
      </c>
      <c r="D17" s="5">
        <v>33</v>
      </c>
      <c r="E17" s="10">
        <v>13</v>
      </c>
      <c r="F17" s="3">
        <v>50</v>
      </c>
      <c r="G17" s="5">
        <v>56</v>
      </c>
    </row>
    <row r="18" spans="1:7" x14ac:dyDescent="0.25">
      <c r="A18" s="3">
        <v>17</v>
      </c>
      <c r="B18" s="4" t="s">
        <v>17</v>
      </c>
      <c r="C18" s="5">
        <v>1</v>
      </c>
      <c r="D18" s="5">
        <v>8</v>
      </c>
      <c r="E18" s="10">
        <v>2</v>
      </c>
      <c r="F18" s="3">
        <v>8</v>
      </c>
      <c r="G18" s="5">
        <v>4</v>
      </c>
    </row>
    <row r="19" spans="1:7" x14ac:dyDescent="0.25">
      <c r="A19" s="3">
        <v>18</v>
      </c>
      <c r="B19" s="4" t="s">
        <v>18</v>
      </c>
      <c r="C19" s="5">
        <v>4</v>
      </c>
      <c r="D19" s="5">
        <v>9</v>
      </c>
      <c r="E19" s="10">
        <v>0</v>
      </c>
      <c r="F19" s="3">
        <v>8</v>
      </c>
      <c r="G19" s="5">
        <v>9</v>
      </c>
    </row>
    <row r="20" spans="1:7" s="9" customFormat="1" x14ac:dyDescent="0.25">
      <c r="A20" s="3">
        <v>19</v>
      </c>
      <c r="B20" s="4" t="s">
        <v>19</v>
      </c>
      <c r="C20" s="5">
        <v>8</v>
      </c>
      <c r="D20" s="5">
        <v>25</v>
      </c>
      <c r="E20" s="10">
        <v>8</v>
      </c>
      <c r="F20" s="3">
        <v>17</v>
      </c>
      <c r="G20" s="5">
        <v>62</v>
      </c>
    </row>
    <row r="21" spans="1:7" x14ac:dyDescent="0.25">
      <c r="A21" s="3">
        <v>20</v>
      </c>
      <c r="B21" s="4" t="s">
        <v>20</v>
      </c>
      <c r="C21" s="5">
        <v>305</v>
      </c>
      <c r="D21" s="5">
        <v>131</v>
      </c>
      <c r="E21" s="10">
        <v>25</v>
      </c>
      <c r="F21" s="3">
        <v>40</v>
      </c>
      <c r="G21" s="5">
        <v>37</v>
      </c>
    </row>
    <row r="22" spans="1:7" x14ac:dyDescent="0.25">
      <c r="A22" s="3">
        <v>21</v>
      </c>
      <c r="B22" s="4" t="s">
        <v>21</v>
      </c>
      <c r="C22" s="5">
        <v>0</v>
      </c>
      <c r="D22" s="5">
        <v>1</v>
      </c>
      <c r="E22" s="10">
        <v>2</v>
      </c>
      <c r="F22" s="3">
        <v>1</v>
      </c>
      <c r="G22" s="5">
        <v>2</v>
      </c>
    </row>
    <row r="23" spans="1:7" s="9" customFormat="1" x14ac:dyDescent="0.25">
      <c r="A23" s="3">
        <v>22</v>
      </c>
      <c r="B23" s="4" t="s">
        <v>22</v>
      </c>
      <c r="C23" s="5">
        <v>147</v>
      </c>
      <c r="D23" s="5">
        <v>79</v>
      </c>
      <c r="E23" s="10">
        <v>15</v>
      </c>
      <c r="F23" s="3">
        <v>21</v>
      </c>
      <c r="G23" s="5">
        <v>14</v>
      </c>
    </row>
    <row r="24" spans="1:7" x14ac:dyDescent="0.25">
      <c r="A24" s="3">
        <v>23</v>
      </c>
      <c r="B24" s="4" t="s">
        <v>23</v>
      </c>
      <c r="C24" s="5">
        <v>291</v>
      </c>
      <c r="D24" s="5">
        <v>64</v>
      </c>
      <c r="E24" s="10">
        <v>12</v>
      </c>
      <c r="F24" s="3">
        <v>41</v>
      </c>
      <c r="G24" s="5">
        <v>94</v>
      </c>
    </row>
    <row r="25" spans="1:7" s="9" customFormat="1" x14ac:dyDescent="0.25">
      <c r="A25" s="3">
        <v>24</v>
      </c>
      <c r="B25" s="4" t="s">
        <v>24</v>
      </c>
      <c r="C25" s="5">
        <v>1</v>
      </c>
      <c r="D25" s="5">
        <v>8</v>
      </c>
      <c r="E25" s="10">
        <v>2</v>
      </c>
      <c r="F25" s="3">
        <v>2</v>
      </c>
      <c r="G25" s="5">
        <v>5</v>
      </c>
    </row>
    <row r="26" spans="1:7" x14ac:dyDescent="0.25">
      <c r="A26" s="3">
        <v>25</v>
      </c>
      <c r="B26" s="4" t="s">
        <v>25</v>
      </c>
      <c r="C26" s="5">
        <v>1737</v>
      </c>
      <c r="D26" s="5">
        <v>2543</v>
      </c>
      <c r="E26" s="10">
        <v>1204</v>
      </c>
      <c r="F26" s="3">
        <v>544</v>
      </c>
      <c r="G26" s="5">
        <v>1389</v>
      </c>
    </row>
    <row r="27" spans="1:7" x14ac:dyDescent="0.25">
      <c r="A27" s="3">
        <v>26</v>
      </c>
      <c r="B27" s="4" t="s">
        <v>26</v>
      </c>
      <c r="C27" s="5">
        <v>13</v>
      </c>
      <c r="D27" s="5">
        <v>19</v>
      </c>
      <c r="E27" s="10">
        <v>7</v>
      </c>
      <c r="F27" s="3">
        <v>26</v>
      </c>
      <c r="G27" s="5">
        <v>20</v>
      </c>
    </row>
    <row r="28" spans="1:7" x14ac:dyDescent="0.25">
      <c r="A28" s="3">
        <v>27</v>
      </c>
      <c r="B28" s="4" t="s">
        <v>27</v>
      </c>
      <c r="C28" s="5">
        <v>20</v>
      </c>
      <c r="D28" s="5">
        <v>92</v>
      </c>
      <c r="E28" s="10">
        <v>19</v>
      </c>
      <c r="F28" s="3">
        <v>61</v>
      </c>
      <c r="G28" s="5">
        <v>42</v>
      </c>
    </row>
    <row r="29" spans="1:7" x14ac:dyDescent="0.25">
      <c r="A29" s="3">
        <v>28</v>
      </c>
      <c r="B29" s="4" t="s">
        <v>28</v>
      </c>
      <c r="C29" s="5">
        <v>94</v>
      </c>
      <c r="D29" s="5">
        <v>92</v>
      </c>
      <c r="E29" s="10">
        <v>11</v>
      </c>
      <c r="F29" s="3">
        <v>29</v>
      </c>
      <c r="G29" s="5">
        <v>32</v>
      </c>
    </row>
    <row r="30" spans="1:7" x14ac:dyDescent="0.25">
      <c r="A30" s="3">
        <v>29</v>
      </c>
      <c r="B30" s="4" t="s">
        <v>29</v>
      </c>
      <c r="C30" s="5">
        <v>347</v>
      </c>
      <c r="D30" s="5">
        <v>613</v>
      </c>
      <c r="E30" s="10">
        <v>119</v>
      </c>
      <c r="F30" s="3">
        <v>145</v>
      </c>
      <c r="G30" s="5">
        <v>180</v>
      </c>
    </row>
    <row r="31" spans="1:7" x14ac:dyDescent="0.25">
      <c r="A31" s="3">
        <v>30</v>
      </c>
      <c r="B31" s="4" t="s">
        <v>30</v>
      </c>
      <c r="C31" s="5">
        <v>271</v>
      </c>
      <c r="D31" s="5">
        <v>335</v>
      </c>
      <c r="E31" s="10">
        <v>86</v>
      </c>
      <c r="F31" s="3">
        <v>121</v>
      </c>
      <c r="G31" s="5">
        <v>124</v>
      </c>
    </row>
    <row r="32" spans="1:7" s="9" customFormat="1" x14ac:dyDescent="0.25">
      <c r="A32" s="3">
        <v>31</v>
      </c>
      <c r="B32" s="4" t="s">
        <v>31</v>
      </c>
      <c r="C32" s="5">
        <v>99</v>
      </c>
      <c r="D32" s="5">
        <v>47</v>
      </c>
      <c r="E32" s="10">
        <v>12</v>
      </c>
      <c r="F32" s="3">
        <v>28</v>
      </c>
      <c r="G32" s="5">
        <v>52</v>
      </c>
    </row>
    <row r="33" spans="1:7" x14ac:dyDescent="0.25">
      <c r="A33" s="3">
        <v>32</v>
      </c>
      <c r="B33" s="4" t="s">
        <v>32</v>
      </c>
      <c r="C33" s="5">
        <v>182</v>
      </c>
      <c r="D33" s="5">
        <v>113</v>
      </c>
      <c r="E33" s="10">
        <v>20</v>
      </c>
      <c r="F33" s="3">
        <v>96</v>
      </c>
      <c r="G33" s="5">
        <v>105</v>
      </c>
    </row>
    <row r="34" spans="1:7" x14ac:dyDescent="0.25">
      <c r="A34" s="3">
        <v>33</v>
      </c>
      <c r="B34" s="4" t="s">
        <v>33</v>
      </c>
      <c r="C34" s="5">
        <v>362</v>
      </c>
      <c r="D34" s="5">
        <v>515</v>
      </c>
      <c r="E34" s="10">
        <v>68</v>
      </c>
      <c r="F34" s="3">
        <v>147</v>
      </c>
      <c r="G34" s="5">
        <v>281</v>
      </c>
    </row>
    <row r="35" spans="1:7" x14ac:dyDescent="0.25">
      <c r="A35" s="3">
        <v>34</v>
      </c>
      <c r="B35" s="4" t="s">
        <v>34</v>
      </c>
      <c r="C35" s="5">
        <v>13</v>
      </c>
      <c r="D35" s="5">
        <v>40</v>
      </c>
      <c r="E35" s="10">
        <v>15</v>
      </c>
      <c r="F35" s="3">
        <v>55</v>
      </c>
      <c r="G35" s="5">
        <v>87</v>
      </c>
    </row>
    <row r="36" spans="1:7" s="9" customFormat="1" x14ac:dyDescent="0.25">
      <c r="A36" s="3">
        <v>35</v>
      </c>
      <c r="B36" s="4" t="s">
        <v>35</v>
      </c>
      <c r="C36" s="5">
        <v>52</v>
      </c>
      <c r="D36" s="5">
        <v>132</v>
      </c>
      <c r="E36" s="10">
        <v>32</v>
      </c>
      <c r="F36" s="3">
        <v>23</v>
      </c>
      <c r="G36" s="5">
        <v>37</v>
      </c>
    </row>
    <row r="37" spans="1:7" s="9" customFormat="1" x14ac:dyDescent="0.25">
      <c r="A37" s="10">
        <v>36</v>
      </c>
      <c r="B37" s="11" t="s">
        <v>36</v>
      </c>
      <c r="C37" s="5">
        <v>1</v>
      </c>
      <c r="D37" s="5">
        <v>0</v>
      </c>
      <c r="E37" s="10">
        <v>2</v>
      </c>
      <c r="F37" s="10">
        <v>4</v>
      </c>
      <c r="G37" s="5">
        <v>1</v>
      </c>
    </row>
    <row r="38" spans="1:7" x14ac:dyDescent="0.25">
      <c r="A38" s="3">
        <v>37</v>
      </c>
      <c r="B38" s="4" t="s">
        <v>37</v>
      </c>
      <c r="C38" s="5">
        <v>633</v>
      </c>
      <c r="D38" s="5">
        <v>892</v>
      </c>
      <c r="E38" s="10">
        <v>141</v>
      </c>
      <c r="F38" s="3">
        <v>192</v>
      </c>
      <c r="G38" s="5">
        <v>183</v>
      </c>
    </row>
    <row r="39" spans="1:7" x14ac:dyDescent="0.25">
      <c r="A39" s="10">
        <v>38</v>
      </c>
      <c r="B39" s="11" t="s">
        <v>38</v>
      </c>
      <c r="C39" s="5">
        <v>2</v>
      </c>
      <c r="D39" s="5">
        <v>11</v>
      </c>
      <c r="E39" s="10">
        <v>0</v>
      </c>
      <c r="F39" s="10">
        <v>17</v>
      </c>
      <c r="G39" s="5">
        <v>4</v>
      </c>
    </row>
    <row r="40" spans="1:7" x14ac:dyDescent="0.25">
      <c r="A40" s="3">
        <v>39</v>
      </c>
      <c r="B40" s="4" t="s">
        <v>39</v>
      </c>
      <c r="C40" s="5">
        <v>390</v>
      </c>
      <c r="D40" s="5">
        <v>605</v>
      </c>
      <c r="E40" s="10">
        <v>122</v>
      </c>
      <c r="F40" s="3">
        <v>186</v>
      </c>
      <c r="G40" s="5">
        <v>184</v>
      </c>
    </row>
    <row r="41" spans="1:7" x14ac:dyDescent="0.25">
      <c r="A41" s="10">
        <v>40</v>
      </c>
      <c r="B41" s="4" t="s">
        <v>40</v>
      </c>
      <c r="C41" s="5">
        <v>138</v>
      </c>
      <c r="D41" s="5">
        <v>214</v>
      </c>
      <c r="E41" s="10">
        <v>59</v>
      </c>
      <c r="F41" s="3">
        <v>38</v>
      </c>
      <c r="G41" s="5">
        <v>73</v>
      </c>
    </row>
    <row r="42" spans="1:7" x14ac:dyDescent="0.25">
      <c r="A42" s="3">
        <v>41</v>
      </c>
      <c r="B42" s="4" t="s">
        <v>41</v>
      </c>
      <c r="C42" s="5">
        <v>331</v>
      </c>
      <c r="D42" s="5">
        <v>884</v>
      </c>
      <c r="E42" s="10">
        <v>138</v>
      </c>
      <c r="F42" s="3">
        <v>412</v>
      </c>
      <c r="G42" s="5">
        <v>300</v>
      </c>
    </row>
    <row r="43" spans="1:7" x14ac:dyDescent="0.25">
      <c r="A43" s="10">
        <v>42</v>
      </c>
      <c r="B43" s="4" t="s">
        <v>42</v>
      </c>
      <c r="C43" s="5">
        <v>77</v>
      </c>
      <c r="D43" s="5">
        <v>45</v>
      </c>
      <c r="E43" s="10">
        <v>14</v>
      </c>
      <c r="F43" s="3">
        <v>72</v>
      </c>
      <c r="G43" s="5">
        <v>76</v>
      </c>
    </row>
    <row r="44" spans="1:7" s="9" customFormat="1" x14ac:dyDescent="0.25">
      <c r="A44" s="3">
        <v>43</v>
      </c>
      <c r="B44" s="4" t="s">
        <v>43</v>
      </c>
      <c r="C44" s="5">
        <v>171</v>
      </c>
      <c r="D44" s="5">
        <v>372</v>
      </c>
      <c r="E44" s="10">
        <v>162</v>
      </c>
      <c r="F44" s="3">
        <v>34</v>
      </c>
      <c r="G44" s="5">
        <v>122</v>
      </c>
    </row>
    <row r="45" spans="1:7" x14ac:dyDescent="0.25">
      <c r="A45" s="10">
        <v>44</v>
      </c>
      <c r="B45" s="4" t="s">
        <v>44</v>
      </c>
      <c r="C45" s="5">
        <v>120</v>
      </c>
      <c r="D45" s="5">
        <v>101</v>
      </c>
      <c r="E45" s="10">
        <v>17</v>
      </c>
      <c r="F45" s="3">
        <v>73</v>
      </c>
      <c r="G45" s="5">
        <v>174</v>
      </c>
    </row>
    <row r="46" spans="1:7" x14ac:dyDescent="0.25">
      <c r="A46" s="3">
        <v>45</v>
      </c>
      <c r="B46" s="4" t="s">
        <v>45</v>
      </c>
      <c r="C46" s="5">
        <v>1</v>
      </c>
      <c r="D46" s="5">
        <v>11</v>
      </c>
      <c r="E46" s="10">
        <v>2</v>
      </c>
      <c r="F46" s="3">
        <v>22</v>
      </c>
      <c r="G46" s="5">
        <v>6</v>
      </c>
    </row>
    <row r="47" spans="1:7" s="9" customFormat="1" x14ac:dyDescent="0.25">
      <c r="A47" s="10">
        <v>46</v>
      </c>
      <c r="B47" s="4" t="s">
        <v>46</v>
      </c>
      <c r="C47" s="5">
        <v>9</v>
      </c>
      <c r="D47" s="5">
        <v>31</v>
      </c>
      <c r="E47" s="10">
        <v>13</v>
      </c>
      <c r="F47" s="3">
        <v>63</v>
      </c>
      <c r="G47" s="5">
        <v>55</v>
      </c>
    </row>
    <row r="48" spans="1:7" x14ac:dyDescent="0.25">
      <c r="A48" s="3">
        <v>47</v>
      </c>
      <c r="B48" s="4" t="s">
        <v>47</v>
      </c>
      <c r="C48" s="5">
        <v>273</v>
      </c>
      <c r="D48" s="5">
        <v>325</v>
      </c>
      <c r="E48" s="10">
        <v>172</v>
      </c>
      <c r="F48" s="3">
        <v>68</v>
      </c>
      <c r="G48" s="5">
        <v>213</v>
      </c>
    </row>
    <row r="49" spans="1:7" x14ac:dyDescent="0.25">
      <c r="A49" s="10">
        <v>48</v>
      </c>
      <c r="B49" s="4" t="s">
        <v>48</v>
      </c>
      <c r="C49" s="5">
        <v>2314</v>
      </c>
      <c r="D49" s="5">
        <v>2416</v>
      </c>
      <c r="E49" s="10">
        <v>443</v>
      </c>
      <c r="F49" s="3">
        <v>373</v>
      </c>
      <c r="G49" s="5">
        <v>512</v>
      </c>
    </row>
    <row r="50" spans="1:7" x14ac:dyDescent="0.25">
      <c r="A50" s="3">
        <v>49</v>
      </c>
      <c r="B50" s="4" t="s">
        <v>49</v>
      </c>
      <c r="C50" s="5">
        <v>671</v>
      </c>
      <c r="D50" s="5">
        <v>660</v>
      </c>
      <c r="E50" s="10">
        <v>88</v>
      </c>
      <c r="F50" s="3">
        <v>180</v>
      </c>
      <c r="G50" s="5">
        <v>321</v>
      </c>
    </row>
    <row r="51" spans="1:7" x14ac:dyDescent="0.25">
      <c r="A51" s="10">
        <v>50</v>
      </c>
      <c r="B51" s="4" t="s">
        <v>50</v>
      </c>
      <c r="C51" s="5">
        <v>1017</v>
      </c>
      <c r="D51" s="5">
        <v>2165</v>
      </c>
      <c r="E51" s="10">
        <v>694</v>
      </c>
      <c r="F51" s="3">
        <v>343</v>
      </c>
      <c r="G51" s="5">
        <v>818</v>
      </c>
    </row>
    <row r="52" spans="1:7" s="9" customFormat="1" x14ac:dyDescent="0.25">
      <c r="A52" s="3">
        <v>51</v>
      </c>
      <c r="B52" s="4" t="s">
        <v>51</v>
      </c>
      <c r="C52" s="5">
        <v>124</v>
      </c>
      <c r="D52" s="5">
        <v>101</v>
      </c>
      <c r="E52" s="10">
        <v>27</v>
      </c>
      <c r="F52" s="3">
        <v>51</v>
      </c>
      <c r="G52" s="5">
        <v>93</v>
      </c>
    </row>
    <row r="53" spans="1:7" s="9" customFormat="1" x14ac:dyDescent="0.25">
      <c r="A53" s="3">
        <v>52</v>
      </c>
      <c r="B53" s="4" t="s">
        <v>52</v>
      </c>
      <c r="C53" s="5">
        <v>32</v>
      </c>
      <c r="D53" s="5">
        <v>41</v>
      </c>
      <c r="E53" s="10">
        <v>12</v>
      </c>
      <c r="F53" s="3">
        <v>46</v>
      </c>
      <c r="G53" s="5">
        <v>30</v>
      </c>
    </row>
    <row r="54" spans="1:7" s="12" customFormat="1" x14ac:dyDescent="0.25">
      <c r="A54" s="3">
        <v>53</v>
      </c>
      <c r="B54" s="4" t="s">
        <v>53</v>
      </c>
      <c r="C54" s="5">
        <v>567</v>
      </c>
      <c r="D54" s="5">
        <v>235</v>
      </c>
      <c r="E54" s="10">
        <v>49</v>
      </c>
      <c r="F54" s="3">
        <v>27</v>
      </c>
      <c r="G54" s="5">
        <v>119</v>
      </c>
    </row>
    <row r="55" spans="1:7" s="9" customFormat="1" x14ac:dyDescent="0.25">
      <c r="A55" s="3">
        <v>54</v>
      </c>
      <c r="B55" s="4" t="s">
        <v>54</v>
      </c>
      <c r="C55" s="5">
        <v>36</v>
      </c>
      <c r="D55" s="5">
        <v>91</v>
      </c>
      <c r="E55" s="10">
        <v>9</v>
      </c>
      <c r="F55" s="3">
        <v>56</v>
      </c>
      <c r="G55" s="5">
        <v>65</v>
      </c>
    </row>
    <row r="56" spans="1:7" s="9" customFormat="1" x14ac:dyDescent="0.25">
      <c r="A56" s="3">
        <v>55</v>
      </c>
      <c r="B56" s="4" t="s">
        <v>55</v>
      </c>
      <c r="C56" s="5">
        <v>991</v>
      </c>
      <c r="D56" s="5">
        <v>1100</v>
      </c>
      <c r="E56" s="10">
        <v>122</v>
      </c>
      <c r="F56" s="3">
        <v>198</v>
      </c>
      <c r="G56" s="5">
        <v>426</v>
      </c>
    </row>
    <row r="57" spans="1:7" x14ac:dyDescent="0.25">
      <c r="A57" s="3">
        <v>56</v>
      </c>
      <c r="B57" s="4" t="s">
        <v>56</v>
      </c>
      <c r="C57" s="5">
        <v>1</v>
      </c>
      <c r="D57" s="5">
        <v>8</v>
      </c>
      <c r="E57" s="10">
        <v>6</v>
      </c>
      <c r="F57" s="3">
        <v>12</v>
      </c>
      <c r="G57" s="5">
        <v>10</v>
      </c>
    </row>
    <row r="58" spans="1:7" s="12" customFormat="1" x14ac:dyDescent="0.25">
      <c r="A58" s="3">
        <v>57</v>
      </c>
      <c r="B58" s="4" t="s">
        <v>57</v>
      </c>
      <c r="C58" s="5">
        <v>5</v>
      </c>
      <c r="D58" s="5">
        <v>40</v>
      </c>
      <c r="E58" s="10">
        <v>9</v>
      </c>
      <c r="F58" s="3">
        <v>50</v>
      </c>
      <c r="G58" s="5">
        <v>46</v>
      </c>
    </row>
    <row r="59" spans="1:7" x14ac:dyDescent="0.25">
      <c r="A59" s="3">
        <v>58</v>
      </c>
      <c r="B59" s="4" t="s">
        <v>58</v>
      </c>
      <c r="C59" s="5">
        <v>0</v>
      </c>
      <c r="D59" s="5">
        <v>0</v>
      </c>
      <c r="E59" s="10">
        <v>2</v>
      </c>
      <c r="F59" s="3">
        <v>12</v>
      </c>
      <c r="G59" s="5">
        <v>10</v>
      </c>
    </row>
    <row r="60" spans="1:7" x14ac:dyDescent="0.25">
      <c r="A60" s="3">
        <v>59</v>
      </c>
      <c r="B60" s="4" t="s">
        <v>59</v>
      </c>
      <c r="C60" s="5">
        <v>3</v>
      </c>
      <c r="D60" s="5">
        <v>10</v>
      </c>
      <c r="E60" s="10">
        <v>2</v>
      </c>
      <c r="F60" s="3">
        <v>6</v>
      </c>
      <c r="G60" s="5">
        <v>13</v>
      </c>
    </row>
    <row r="61" spans="1:7" x14ac:dyDescent="0.25">
      <c r="A61" s="3">
        <v>60</v>
      </c>
      <c r="B61" s="4" t="s">
        <v>60</v>
      </c>
      <c r="C61" s="5">
        <v>0</v>
      </c>
      <c r="D61" s="5">
        <v>1</v>
      </c>
      <c r="E61" s="10">
        <v>1</v>
      </c>
      <c r="F61" s="3"/>
      <c r="G61" s="5">
        <v>0</v>
      </c>
    </row>
    <row r="62" spans="1:7" x14ac:dyDescent="0.25">
      <c r="A62" s="3">
        <v>61</v>
      </c>
      <c r="B62" s="4" t="s">
        <v>61</v>
      </c>
      <c r="C62" s="5">
        <v>65</v>
      </c>
      <c r="D62" s="5">
        <v>249</v>
      </c>
      <c r="E62" s="10">
        <v>89</v>
      </c>
      <c r="F62" s="3">
        <v>78</v>
      </c>
      <c r="G62" s="5">
        <v>70</v>
      </c>
    </row>
    <row r="63" spans="1:7" x14ac:dyDescent="0.25">
      <c r="A63" s="3">
        <v>62</v>
      </c>
      <c r="B63" s="4" t="s">
        <v>62</v>
      </c>
      <c r="C63" s="5">
        <v>0</v>
      </c>
      <c r="D63" s="5">
        <v>4</v>
      </c>
      <c r="E63" s="10">
        <v>4</v>
      </c>
      <c r="F63" s="3">
        <v>2</v>
      </c>
      <c r="G63" s="5">
        <v>0</v>
      </c>
    </row>
    <row r="64" spans="1:7" x14ac:dyDescent="0.25">
      <c r="A64" s="3">
        <v>63</v>
      </c>
      <c r="B64" s="4" t="s">
        <v>63</v>
      </c>
      <c r="C64" s="5">
        <v>572</v>
      </c>
      <c r="D64" s="5">
        <v>327</v>
      </c>
      <c r="E64" s="10">
        <v>75</v>
      </c>
      <c r="F64" s="3">
        <v>168</v>
      </c>
      <c r="G64" s="5">
        <v>361</v>
      </c>
    </row>
    <row r="65" spans="1:7" x14ac:dyDescent="0.25">
      <c r="A65" s="3">
        <v>64</v>
      </c>
      <c r="B65" s="4" t="s">
        <v>64</v>
      </c>
      <c r="C65" s="5">
        <v>96</v>
      </c>
      <c r="D65" s="5">
        <v>131</v>
      </c>
      <c r="E65" s="10">
        <v>33</v>
      </c>
      <c r="F65" s="3">
        <v>87</v>
      </c>
      <c r="G65" s="5">
        <v>67</v>
      </c>
    </row>
    <row r="66" spans="1:7" x14ac:dyDescent="0.25">
      <c r="A66" s="3">
        <v>65</v>
      </c>
      <c r="B66" s="4" t="s">
        <v>65</v>
      </c>
      <c r="C66" s="5">
        <v>0</v>
      </c>
      <c r="D66" s="5">
        <v>6</v>
      </c>
      <c r="E66" s="10">
        <v>0</v>
      </c>
      <c r="F66" s="3">
        <v>3</v>
      </c>
      <c r="G66" s="5">
        <v>1</v>
      </c>
    </row>
    <row r="67" spans="1:7" x14ac:dyDescent="0.25">
      <c r="A67" s="3">
        <v>66</v>
      </c>
      <c r="B67" s="4" t="s">
        <v>66</v>
      </c>
      <c r="C67" s="5">
        <v>1</v>
      </c>
      <c r="D67" s="5">
        <v>8</v>
      </c>
      <c r="E67" s="10">
        <v>0</v>
      </c>
      <c r="F67" s="3">
        <v>6</v>
      </c>
      <c r="G67" s="5">
        <v>5</v>
      </c>
    </row>
    <row r="68" spans="1:7" x14ac:dyDescent="0.25">
      <c r="A68" s="3">
        <v>67</v>
      </c>
      <c r="B68" s="4" t="s">
        <v>67</v>
      </c>
      <c r="C68" s="5">
        <v>606</v>
      </c>
      <c r="D68" s="5">
        <v>621</v>
      </c>
      <c r="E68" s="10">
        <v>108</v>
      </c>
      <c r="F68" s="3">
        <v>200</v>
      </c>
      <c r="G68" s="5">
        <v>109</v>
      </c>
    </row>
    <row r="69" spans="1:7" x14ac:dyDescent="0.25">
      <c r="A69" s="3">
        <v>68</v>
      </c>
      <c r="B69" s="4" t="s">
        <v>68</v>
      </c>
      <c r="C69" s="5">
        <v>17349</v>
      </c>
      <c r="D69" s="5">
        <v>27785</v>
      </c>
      <c r="E69" s="10">
        <v>10482</v>
      </c>
      <c r="F69" s="3">
        <v>4949</v>
      </c>
      <c r="G69" s="5">
        <v>21913</v>
      </c>
    </row>
    <row r="70" spans="1:7" x14ac:dyDescent="0.25">
      <c r="A70" s="3">
        <v>69</v>
      </c>
      <c r="B70" s="4" t="s">
        <v>69</v>
      </c>
      <c r="C70" s="5">
        <v>4</v>
      </c>
      <c r="D70" s="5">
        <v>45</v>
      </c>
      <c r="E70" s="10">
        <v>4</v>
      </c>
      <c r="F70" s="3">
        <v>10</v>
      </c>
      <c r="G70" s="5">
        <v>39</v>
      </c>
    </row>
    <row r="71" spans="1:7" s="9" customFormat="1" x14ac:dyDescent="0.25">
      <c r="A71" s="3">
        <v>70</v>
      </c>
      <c r="B71" s="4" t="s">
        <v>70</v>
      </c>
      <c r="C71" s="5">
        <v>373</v>
      </c>
      <c r="D71" s="5">
        <v>162</v>
      </c>
      <c r="E71" s="10">
        <v>11</v>
      </c>
      <c r="F71" s="3">
        <v>48</v>
      </c>
      <c r="G71" s="5">
        <v>97</v>
      </c>
    </row>
    <row r="72" spans="1:7" s="9" customFormat="1" x14ac:dyDescent="0.25">
      <c r="A72" s="3">
        <v>71</v>
      </c>
      <c r="B72" s="4" t="s">
        <v>71</v>
      </c>
      <c r="C72" s="5">
        <v>652</v>
      </c>
      <c r="D72" s="5">
        <v>143</v>
      </c>
      <c r="E72" s="10">
        <v>36</v>
      </c>
      <c r="F72" s="3">
        <v>63</v>
      </c>
      <c r="G72" s="5">
        <v>112</v>
      </c>
    </row>
    <row r="73" spans="1:7" x14ac:dyDescent="0.25">
      <c r="A73" s="3">
        <v>72</v>
      </c>
      <c r="B73" s="4" t="s">
        <v>72</v>
      </c>
      <c r="C73" s="5">
        <v>1</v>
      </c>
      <c r="D73" s="5">
        <v>8</v>
      </c>
      <c r="E73" s="10">
        <v>3</v>
      </c>
      <c r="F73" s="3">
        <v>8</v>
      </c>
      <c r="G73" s="5">
        <v>4</v>
      </c>
    </row>
    <row r="74" spans="1:7" x14ac:dyDescent="0.25">
      <c r="A74" s="3">
        <v>73</v>
      </c>
      <c r="B74" s="4" t="s">
        <v>73</v>
      </c>
      <c r="C74" s="5">
        <v>1666</v>
      </c>
      <c r="D74" s="5">
        <v>2351</v>
      </c>
      <c r="E74" s="10">
        <v>477</v>
      </c>
      <c r="F74" s="3">
        <v>340</v>
      </c>
      <c r="G74" s="5">
        <v>494</v>
      </c>
    </row>
    <row r="75" spans="1:7" x14ac:dyDescent="0.25">
      <c r="A75" s="3">
        <v>74</v>
      </c>
      <c r="B75" s="4" t="s">
        <v>74</v>
      </c>
      <c r="C75" s="5">
        <v>257</v>
      </c>
      <c r="D75" s="5">
        <v>132</v>
      </c>
      <c r="E75" s="10">
        <v>32</v>
      </c>
      <c r="F75" s="3">
        <v>56</v>
      </c>
      <c r="G75" s="5">
        <v>41</v>
      </c>
    </row>
    <row r="76" spans="1:7" x14ac:dyDescent="0.25">
      <c r="A76" s="3">
        <v>75</v>
      </c>
      <c r="B76" s="4" t="s">
        <v>75</v>
      </c>
      <c r="C76" s="5">
        <v>511</v>
      </c>
      <c r="D76" s="5">
        <v>962</v>
      </c>
      <c r="E76" s="10">
        <v>429</v>
      </c>
      <c r="F76" s="3">
        <v>136</v>
      </c>
      <c r="G76" s="5">
        <v>386</v>
      </c>
    </row>
    <row r="77" spans="1:7" s="9" customFormat="1" x14ac:dyDescent="0.25">
      <c r="A77" s="3">
        <v>76</v>
      </c>
      <c r="B77" s="4" t="s">
        <v>76</v>
      </c>
      <c r="C77" s="5">
        <v>0</v>
      </c>
      <c r="D77" s="5">
        <v>1</v>
      </c>
      <c r="E77" s="10">
        <v>0</v>
      </c>
      <c r="F77" s="3">
        <v>2</v>
      </c>
      <c r="G77" s="5">
        <v>0</v>
      </c>
    </row>
    <row r="78" spans="1:7" x14ac:dyDescent="0.25">
      <c r="A78" s="3">
        <v>77</v>
      </c>
      <c r="B78" s="4" t="s">
        <v>77</v>
      </c>
      <c r="C78" s="5">
        <v>0</v>
      </c>
      <c r="D78" s="5">
        <v>2</v>
      </c>
      <c r="E78" s="10">
        <v>0</v>
      </c>
      <c r="F78" s="3">
        <v>12</v>
      </c>
      <c r="G78" s="5">
        <v>1</v>
      </c>
    </row>
    <row r="79" spans="1:7" x14ac:dyDescent="0.25">
      <c r="A79" s="3">
        <v>78</v>
      </c>
      <c r="B79" s="4" t="s">
        <v>78</v>
      </c>
      <c r="C79" s="5">
        <v>561</v>
      </c>
      <c r="D79" s="5">
        <v>421</v>
      </c>
      <c r="E79" s="10">
        <v>48</v>
      </c>
      <c r="F79" s="3">
        <v>156</v>
      </c>
      <c r="G79" s="5">
        <v>110</v>
      </c>
    </row>
    <row r="80" spans="1:7" x14ac:dyDescent="0.25">
      <c r="A80" s="3">
        <v>79</v>
      </c>
      <c r="B80" s="4" t="s">
        <v>79</v>
      </c>
      <c r="C80" s="5">
        <v>1</v>
      </c>
      <c r="D80" s="5">
        <v>5</v>
      </c>
      <c r="E80" s="10">
        <v>0</v>
      </c>
      <c r="F80" s="3">
        <v>10</v>
      </c>
      <c r="G80" s="5">
        <v>3</v>
      </c>
    </row>
    <row r="81" spans="1:7" s="9" customFormat="1" x14ac:dyDescent="0.25">
      <c r="A81" s="3">
        <v>80</v>
      </c>
      <c r="B81" s="4" t="s">
        <v>80</v>
      </c>
      <c r="C81" s="5">
        <v>0</v>
      </c>
      <c r="D81" s="5">
        <v>21</v>
      </c>
      <c r="E81" s="10">
        <v>4</v>
      </c>
      <c r="F81" s="3">
        <v>12</v>
      </c>
      <c r="G81" s="5">
        <v>9</v>
      </c>
    </row>
    <row r="82" spans="1:7" x14ac:dyDescent="0.25">
      <c r="A82" s="3">
        <v>81</v>
      </c>
      <c r="B82" s="4" t="s">
        <v>81</v>
      </c>
      <c r="C82" s="5">
        <v>368</v>
      </c>
      <c r="D82" s="5">
        <v>491</v>
      </c>
      <c r="E82" s="10">
        <v>37</v>
      </c>
      <c r="F82" s="3">
        <v>156</v>
      </c>
      <c r="G82" s="5">
        <v>156</v>
      </c>
    </row>
    <row r="83" spans="1:7" x14ac:dyDescent="0.25">
      <c r="A83" s="3">
        <v>82</v>
      </c>
      <c r="B83" s="4" t="s">
        <v>82</v>
      </c>
      <c r="C83" s="5">
        <v>77</v>
      </c>
      <c r="D83" s="5">
        <v>240</v>
      </c>
      <c r="E83" s="10">
        <v>52</v>
      </c>
      <c r="F83" s="3">
        <v>132</v>
      </c>
      <c r="G83" s="5">
        <v>94</v>
      </c>
    </row>
    <row r="84" spans="1:7" s="9" customFormat="1" x14ac:dyDescent="0.25">
      <c r="A84" s="3">
        <v>83</v>
      </c>
      <c r="B84" s="4" t="s">
        <v>83</v>
      </c>
      <c r="C84" s="5">
        <v>5</v>
      </c>
      <c r="D84" s="5">
        <v>20</v>
      </c>
      <c r="E84" s="10">
        <v>7</v>
      </c>
      <c r="F84" s="3">
        <v>6</v>
      </c>
      <c r="G84" s="5">
        <v>4</v>
      </c>
    </row>
    <row r="85" spans="1:7" x14ac:dyDescent="0.25">
      <c r="A85" s="3">
        <v>84</v>
      </c>
      <c r="B85" s="4" t="s">
        <v>84</v>
      </c>
      <c r="C85" s="5">
        <v>0</v>
      </c>
      <c r="D85" s="5">
        <v>7</v>
      </c>
      <c r="E85" s="10">
        <v>0</v>
      </c>
      <c r="F85" s="3">
        <v>5</v>
      </c>
      <c r="G85" s="5">
        <v>9</v>
      </c>
    </row>
    <row r="86" spans="1:7" x14ac:dyDescent="0.25">
      <c r="A86" s="3">
        <v>85</v>
      </c>
      <c r="B86" s="4" t="s">
        <v>85</v>
      </c>
      <c r="C86" s="5">
        <v>6</v>
      </c>
      <c r="D86" s="5">
        <v>27</v>
      </c>
      <c r="E86" s="10">
        <v>14</v>
      </c>
      <c r="F86" s="3">
        <v>23</v>
      </c>
      <c r="G86" s="5">
        <v>16</v>
      </c>
    </row>
    <row r="87" spans="1:7" x14ac:dyDescent="0.25">
      <c r="A87" s="3">
        <v>86</v>
      </c>
      <c r="B87" s="4" t="s">
        <v>86</v>
      </c>
      <c r="C87" s="5">
        <v>1303</v>
      </c>
      <c r="D87" s="5">
        <v>712</v>
      </c>
      <c r="E87" s="10">
        <v>79</v>
      </c>
      <c r="F87" s="3">
        <v>130</v>
      </c>
      <c r="G87" s="5">
        <v>332</v>
      </c>
    </row>
    <row r="88" spans="1:7" x14ac:dyDescent="0.25">
      <c r="A88" s="3">
        <v>87</v>
      </c>
      <c r="B88" s="4" t="s">
        <v>87</v>
      </c>
      <c r="C88" s="5">
        <v>0</v>
      </c>
      <c r="D88" s="5">
        <v>8</v>
      </c>
      <c r="E88" s="10">
        <v>2</v>
      </c>
      <c r="F88" s="3">
        <v>6</v>
      </c>
      <c r="G88" s="5">
        <v>6</v>
      </c>
    </row>
    <row r="89" spans="1:7" x14ac:dyDescent="0.25">
      <c r="A89" s="3">
        <v>88</v>
      </c>
      <c r="B89" s="4" t="s">
        <v>88</v>
      </c>
      <c r="C89" s="5">
        <v>369</v>
      </c>
      <c r="D89" s="5">
        <v>180</v>
      </c>
      <c r="E89" s="10">
        <v>39</v>
      </c>
      <c r="F89" s="3">
        <v>99</v>
      </c>
      <c r="G89" s="5">
        <v>115</v>
      </c>
    </row>
    <row r="90" spans="1:7" x14ac:dyDescent="0.25">
      <c r="A90" s="3">
        <v>89</v>
      </c>
      <c r="B90" s="4" t="s">
        <v>89</v>
      </c>
      <c r="C90" s="5">
        <v>221</v>
      </c>
      <c r="D90" s="5">
        <v>121</v>
      </c>
      <c r="E90" s="10">
        <v>27</v>
      </c>
      <c r="F90" s="3">
        <v>125</v>
      </c>
      <c r="G90" s="5">
        <v>147</v>
      </c>
    </row>
    <row r="91" spans="1:7" x14ac:dyDescent="0.25">
      <c r="A91" s="3">
        <v>90</v>
      </c>
      <c r="B91" s="4" t="s">
        <v>90</v>
      </c>
      <c r="C91" s="5">
        <v>0</v>
      </c>
      <c r="D91" s="5">
        <v>1</v>
      </c>
      <c r="E91" s="10">
        <v>0</v>
      </c>
      <c r="F91" s="3"/>
      <c r="G91" s="5">
        <v>1</v>
      </c>
    </row>
    <row r="92" spans="1:7" x14ac:dyDescent="0.25">
      <c r="A92" s="3">
        <v>91</v>
      </c>
      <c r="B92" s="4" t="s">
        <v>91</v>
      </c>
      <c r="C92" s="5">
        <v>5</v>
      </c>
      <c r="D92" s="5">
        <v>35</v>
      </c>
      <c r="E92" s="10">
        <v>17</v>
      </c>
      <c r="F92" s="3">
        <v>77</v>
      </c>
      <c r="G92" s="5">
        <v>100</v>
      </c>
    </row>
    <row r="93" spans="1:7" x14ac:dyDescent="0.25">
      <c r="A93" s="3">
        <v>92</v>
      </c>
      <c r="B93" s="4" t="s">
        <v>92</v>
      </c>
      <c r="C93" s="5">
        <v>436</v>
      </c>
      <c r="D93" s="5">
        <v>592</v>
      </c>
      <c r="E93" s="10">
        <v>136</v>
      </c>
      <c r="F93" s="3">
        <v>152</v>
      </c>
      <c r="G93" s="5">
        <v>499</v>
      </c>
    </row>
    <row r="94" spans="1:7" ht="15.75" thickBot="1" x14ac:dyDescent="0.3">
      <c r="A94" s="8"/>
      <c r="B94" s="14" t="s">
        <v>0</v>
      </c>
      <c r="C94" s="13">
        <v>44613</v>
      </c>
      <c r="D94" s="13">
        <v>57070</v>
      </c>
      <c r="E94" s="13">
        <v>17468</v>
      </c>
      <c r="F94" s="13">
        <v>12845</v>
      </c>
      <c r="G94" s="13">
        <v>34357</v>
      </c>
    </row>
    <row r="95" spans="1:7" ht="15.75" thickBot="1" x14ac:dyDescent="0.3">
      <c r="G95" s="63">
        <f>SUM(C94:G94)</f>
        <v>166353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95"/>
  <sheetViews>
    <sheetView topLeftCell="Y1" workbookViewId="0">
      <selection activeCell="AB1" sqref="AB1"/>
    </sheetView>
  </sheetViews>
  <sheetFormatPr defaultRowHeight="15" x14ac:dyDescent="0.25"/>
  <cols>
    <col min="1" max="1" width="3" style="6" bestFit="1" customWidth="1"/>
    <col min="2" max="2" width="27.42578125" style="7" bestFit="1" customWidth="1"/>
    <col min="3" max="3" width="6" style="6" bestFit="1" customWidth="1"/>
    <col min="4" max="4" width="7" style="6" bestFit="1" customWidth="1"/>
    <col min="5" max="5" width="9" style="33" bestFit="1" customWidth="1"/>
    <col min="6" max="6" width="6.28515625" style="6" bestFit="1" customWidth="1"/>
    <col min="7" max="7" width="8.5703125" style="30" bestFit="1" customWidth="1"/>
    <col min="8" max="8" width="4.85546875" style="6" bestFit="1" customWidth="1"/>
    <col min="9" max="9" width="7.5703125" style="30" bestFit="1" customWidth="1"/>
    <col min="10" max="10" width="5.28515625" style="6" bestFit="1" customWidth="1"/>
    <col min="11" max="11" width="4.42578125" style="6" customWidth="1"/>
    <col min="12" max="12" width="3" style="6" bestFit="1" customWidth="1"/>
    <col min="13" max="13" width="27.42578125" style="7" bestFit="1" customWidth="1"/>
    <col min="14" max="14" width="7" style="30" bestFit="1" customWidth="1"/>
    <col min="15" max="15" width="6.28515625" style="6" bestFit="1" customWidth="1"/>
    <col min="16" max="16" width="6.28515625" style="67" customWidth="1"/>
    <col min="17" max="17" width="3.28515625" style="6" customWidth="1"/>
    <col min="18" max="18" width="3" style="6" bestFit="1" customWidth="1"/>
    <col min="19" max="19" width="27.42578125" style="7" bestFit="1" customWidth="1"/>
    <col min="20" max="20" width="7" style="30" bestFit="1" customWidth="1"/>
    <col min="21" max="21" width="4.85546875" style="6" bestFit="1" customWidth="1"/>
    <col min="22" max="22" width="4.85546875" style="67" customWidth="1"/>
    <col min="23" max="23" width="3.85546875" style="6" customWidth="1"/>
    <col min="24" max="24" width="3" style="6" bestFit="1" customWidth="1"/>
    <col min="25" max="25" width="27.42578125" style="7" bestFit="1" customWidth="1"/>
    <col min="26" max="26" width="7" style="30" bestFit="1" customWidth="1"/>
    <col min="27" max="27" width="5.28515625" style="6" bestFit="1" customWidth="1"/>
    <col min="28" max="28" width="5.28515625" style="67" customWidth="1"/>
    <col min="29" max="29" width="4.5703125" style="6" customWidth="1"/>
    <col min="30" max="16384" width="9.140625" style="6"/>
  </cols>
  <sheetData>
    <row r="1" spans="1:28" x14ac:dyDescent="0.25">
      <c r="A1" s="8"/>
      <c r="B1" s="1" t="s">
        <v>95</v>
      </c>
      <c r="C1" s="2" t="s">
        <v>130</v>
      </c>
      <c r="D1" s="2" t="s">
        <v>131</v>
      </c>
      <c r="E1" s="31" t="s">
        <v>117</v>
      </c>
      <c r="F1" s="2" t="s">
        <v>114</v>
      </c>
      <c r="G1" s="28" t="s">
        <v>122</v>
      </c>
      <c r="H1" s="2" t="s">
        <v>123</v>
      </c>
      <c r="I1" s="28" t="s">
        <v>116</v>
      </c>
      <c r="J1" s="2" t="s">
        <v>113</v>
      </c>
      <c r="L1" s="8"/>
      <c r="M1" s="1" t="s">
        <v>95</v>
      </c>
      <c r="N1" s="28" t="s">
        <v>131</v>
      </c>
      <c r="O1" s="22" t="s">
        <v>114</v>
      </c>
      <c r="P1" s="66">
        <f>CORREL(N1:N93,O1:O93)</f>
        <v>0.98316195476626334</v>
      </c>
      <c r="R1" s="8"/>
      <c r="S1" s="1" t="s">
        <v>95</v>
      </c>
      <c r="T1" s="28" t="s">
        <v>131</v>
      </c>
      <c r="U1" s="22" t="s">
        <v>123</v>
      </c>
      <c r="V1" s="66">
        <f>CORREL(T1:T93,U1:U93)</f>
        <v>0.16674407362630458</v>
      </c>
      <c r="X1" s="8"/>
      <c r="Y1" s="1" t="s">
        <v>95</v>
      </c>
      <c r="Z1" s="28" t="s">
        <v>131</v>
      </c>
      <c r="AA1" s="22" t="s">
        <v>113</v>
      </c>
      <c r="AB1" s="66">
        <f>CORREL(Z1:Z93,AA1:AA93)</f>
        <v>0.93565488680263753</v>
      </c>
    </row>
    <row r="2" spans="1:28" s="9" customFormat="1" x14ac:dyDescent="0.25">
      <c r="A2" s="3">
        <v>1</v>
      </c>
      <c r="B2" s="4" t="s">
        <v>1</v>
      </c>
      <c r="C2" s="17">
        <v>306.33333333333331</v>
      </c>
      <c r="D2" s="21">
        <f>C2/$C$94</f>
        <v>7.6520841312927804E-3</v>
      </c>
      <c r="E2" s="32">
        <f>'CENSO 2022'!C2</f>
        <v>167434</v>
      </c>
      <c r="F2" s="21">
        <f>E2/$E$94</f>
        <v>1.0428663059023839E-2</v>
      </c>
      <c r="G2" s="21">
        <f>'CENSO 2022'!D2</f>
        <v>813.42</v>
      </c>
      <c r="H2" s="21">
        <f>G2/$G$94</f>
        <v>1.8592276107208646E-2</v>
      </c>
      <c r="I2" s="21">
        <f>'CENSO 2022'!E2</f>
        <v>40.06</v>
      </c>
      <c r="J2" s="21">
        <f>I2/$I$94</f>
        <v>1.4180882358146924E-2</v>
      </c>
      <c r="L2" s="3">
        <v>1</v>
      </c>
      <c r="M2" s="4" t="s">
        <v>1</v>
      </c>
      <c r="N2" s="34">
        <v>7.6520841312927804E-3</v>
      </c>
      <c r="O2" s="25">
        <v>1.0428663059023839E-2</v>
      </c>
      <c r="P2" s="65"/>
      <c r="R2" s="3">
        <v>15</v>
      </c>
      <c r="S2" s="4" t="s">
        <v>15</v>
      </c>
      <c r="T2" s="35">
        <v>9.4006561308264958E-3</v>
      </c>
      <c r="U2" s="23">
        <v>9.217023395383625E-2</v>
      </c>
      <c r="V2" s="65"/>
      <c r="X2" s="3">
        <v>1</v>
      </c>
      <c r="Y2" s="4" t="s">
        <v>1</v>
      </c>
      <c r="Z2" s="34">
        <v>7.6520841312927804E-3</v>
      </c>
      <c r="AA2" s="25">
        <v>1.4180882358146924E-2</v>
      </c>
      <c r="AB2" s="65"/>
    </row>
    <row r="3" spans="1:28" s="9" customFormat="1" x14ac:dyDescent="0.25">
      <c r="A3" s="3">
        <v>2</v>
      </c>
      <c r="B3" s="4" t="s">
        <v>2</v>
      </c>
      <c r="C3" s="17">
        <v>22.333333333333332</v>
      </c>
      <c r="D3" s="21">
        <f t="shared" ref="D3:D66" si="0">C3/$C$94</f>
        <v>5.5787773318456615E-4</v>
      </c>
      <c r="E3" s="32">
        <f>'CENSO 2022'!C3</f>
        <v>11034</v>
      </c>
      <c r="F3" s="21">
        <f t="shared" ref="F3:F66" si="1">E3/$E$94</f>
        <v>6.8725508674026201E-4</v>
      </c>
      <c r="G3" s="21">
        <f>'CENSO 2022'!D3</f>
        <v>94.542000000000002</v>
      </c>
      <c r="H3" s="21">
        <f t="shared" ref="H3:H66" si="2">G3/$G$94</f>
        <v>2.1609389586286542E-3</v>
      </c>
      <c r="I3" s="21">
        <f>'CENSO 2022'!E3</f>
        <v>2.7</v>
      </c>
      <c r="J3" s="21">
        <f t="shared" ref="J3:J66" si="3">I3/$I$94</f>
        <v>9.5577589533191957E-4</v>
      </c>
      <c r="L3" s="3">
        <v>2</v>
      </c>
      <c r="M3" s="4" t="s">
        <v>2</v>
      </c>
      <c r="N3" s="34">
        <v>5.5787773318456615E-4</v>
      </c>
      <c r="O3" s="21">
        <v>6.8725508674026201E-4</v>
      </c>
      <c r="P3" s="65"/>
      <c r="R3" s="3">
        <v>89</v>
      </c>
      <c r="S3" s="4" t="s">
        <v>89</v>
      </c>
      <c r="T3" s="35">
        <v>4.2382054655364801E-3</v>
      </c>
      <c r="U3" s="23">
        <v>2.9731527642725127E-2</v>
      </c>
      <c r="V3" s="65"/>
      <c r="X3" s="3">
        <v>2</v>
      </c>
      <c r="Y3" s="4" t="s">
        <v>2</v>
      </c>
      <c r="Z3" s="34">
        <v>5.5787773318456615E-4</v>
      </c>
      <c r="AA3" s="21">
        <v>9.5577589533191957E-4</v>
      </c>
      <c r="AB3" s="65"/>
    </row>
    <row r="4" spans="1:28" s="9" customFormat="1" x14ac:dyDescent="0.25">
      <c r="A4" s="3">
        <v>3</v>
      </c>
      <c r="B4" s="4" t="s">
        <v>3</v>
      </c>
      <c r="C4" s="17">
        <v>226.33333333333334</v>
      </c>
      <c r="D4" s="21">
        <f t="shared" si="0"/>
        <v>5.6537161318256784E-3</v>
      </c>
      <c r="E4" s="32">
        <f>'CENSO 2022'!C4</f>
        <v>129671</v>
      </c>
      <c r="F4" s="21">
        <f t="shared" si="1"/>
        <v>8.0765864013681819E-3</v>
      </c>
      <c r="G4" s="21">
        <f>'CENSO 2022'!D4</f>
        <v>638.27599999999995</v>
      </c>
      <c r="H4" s="21">
        <f t="shared" si="2"/>
        <v>1.45890236588782E-2</v>
      </c>
      <c r="I4" s="21">
        <f>'CENSO 2022'!E4</f>
        <v>64.84</v>
      </c>
      <c r="J4" s="21">
        <f t="shared" si="3"/>
        <v>2.2952781130859874E-2</v>
      </c>
      <c r="L4" s="3">
        <v>3</v>
      </c>
      <c r="M4" s="4" t="s">
        <v>3</v>
      </c>
      <c r="N4" s="34">
        <v>5.6537161318256784E-3</v>
      </c>
      <c r="O4" s="25">
        <v>8.0765864013681819E-3</v>
      </c>
      <c r="P4" s="65"/>
      <c r="Q4" s="6"/>
      <c r="R4" s="3">
        <v>37</v>
      </c>
      <c r="S4" s="4" t="s">
        <v>37</v>
      </c>
      <c r="T4" s="35">
        <v>4.5546137321187717E-3</v>
      </c>
      <c r="U4" s="23">
        <v>2.7816620574163096E-2</v>
      </c>
      <c r="V4" s="65"/>
      <c r="W4" s="6"/>
      <c r="X4" s="3">
        <v>3</v>
      </c>
      <c r="Y4" s="4" t="s">
        <v>3</v>
      </c>
      <c r="Z4" s="34">
        <v>5.6537161318256784E-3</v>
      </c>
      <c r="AA4" s="25">
        <v>2.2952781130859874E-2</v>
      </c>
      <c r="AB4" s="65"/>
    </row>
    <row r="5" spans="1:28" x14ac:dyDescent="0.25">
      <c r="A5" s="3">
        <v>4</v>
      </c>
      <c r="B5" s="4" t="s">
        <v>4</v>
      </c>
      <c r="C5" s="17">
        <v>9</v>
      </c>
      <c r="D5" s="21">
        <f t="shared" si="0"/>
        <v>2.2481639994004907E-4</v>
      </c>
      <c r="E5" s="32">
        <f>'CENSO 2022'!C5</f>
        <v>11828</v>
      </c>
      <c r="F5" s="21">
        <f t="shared" si="1"/>
        <v>7.3670954920824897E-4</v>
      </c>
      <c r="G5" s="21">
        <f>'CENSO 2022'!D5</f>
        <v>110.724</v>
      </c>
      <c r="H5" s="21">
        <f t="shared" si="2"/>
        <v>2.5308096428592491E-3</v>
      </c>
      <c r="I5" s="21">
        <f>'CENSO 2022'!E5</f>
        <v>3.73</v>
      </c>
      <c r="J5" s="21">
        <f t="shared" si="3"/>
        <v>1.3203866998474296E-3</v>
      </c>
      <c r="L5" s="3">
        <v>4</v>
      </c>
      <c r="M5" s="4" t="s">
        <v>4</v>
      </c>
      <c r="N5" s="34">
        <v>2.2481639994004907E-4</v>
      </c>
      <c r="O5" s="21">
        <v>7.3670954920824897E-4</v>
      </c>
      <c r="P5" s="65"/>
      <c r="R5" s="3">
        <v>68</v>
      </c>
      <c r="S5" s="4" t="s">
        <v>68</v>
      </c>
      <c r="T5" s="35">
        <v>0.63140934903162449</v>
      </c>
      <c r="U5" s="23">
        <v>2.743582428203099E-2</v>
      </c>
      <c r="V5" s="65"/>
      <c r="X5" s="3">
        <v>4</v>
      </c>
      <c r="Y5" s="4" t="s">
        <v>4</v>
      </c>
      <c r="Z5" s="34">
        <v>2.2481639994004907E-4</v>
      </c>
      <c r="AA5" s="21">
        <v>1.3203866998474296E-3</v>
      </c>
      <c r="AB5" s="65"/>
    </row>
    <row r="6" spans="1:28" x14ac:dyDescent="0.25">
      <c r="A6" s="3">
        <v>5</v>
      </c>
      <c r="B6" s="4" t="s">
        <v>5</v>
      </c>
      <c r="C6" s="17">
        <v>118.66666666666667</v>
      </c>
      <c r="D6" s="21">
        <f t="shared" si="0"/>
        <v>2.9642458658762027E-3</v>
      </c>
      <c r="E6" s="32">
        <f>'CENSO 2022'!C6</f>
        <v>40006</v>
      </c>
      <c r="F6" s="21">
        <f t="shared" si="1"/>
        <v>2.4917823998668589E-3</v>
      </c>
      <c r="G6" s="21">
        <f>'CENSO 2022'!D6</f>
        <v>70.977000000000004</v>
      </c>
      <c r="H6" s="21">
        <f t="shared" si="2"/>
        <v>1.6223156318523619E-3</v>
      </c>
      <c r="I6" s="21">
        <f>'CENSO 2022'!E6</f>
        <v>18.690000000000001</v>
      </c>
      <c r="J6" s="21">
        <f t="shared" si="3"/>
        <v>6.6160931421309545E-3</v>
      </c>
      <c r="L6" s="3">
        <v>5</v>
      </c>
      <c r="M6" s="4" t="s">
        <v>5</v>
      </c>
      <c r="N6" s="34">
        <v>2.9642458658762027E-3</v>
      </c>
      <c r="O6" s="21">
        <v>2.4917823998668589E-3</v>
      </c>
      <c r="P6" s="65"/>
      <c r="Q6" s="9"/>
      <c r="R6" s="3">
        <v>71</v>
      </c>
      <c r="S6" s="4" t="s">
        <v>71</v>
      </c>
      <c r="T6" s="35">
        <v>3.2806541324584939E-3</v>
      </c>
      <c r="U6" s="23">
        <v>2.5554882597028886E-2</v>
      </c>
      <c r="V6" s="65"/>
      <c r="W6" s="9"/>
      <c r="X6" s="3">
        <v>5</v>
      </c>
      <c r="Y6" s="4" t="s">
        <v>5</v>
      </c>
      <c r="Z6" s="35">
        <v>2.9642458658762027E-3</v>
      </c>
      <c r="AA6" s="25">
        <v>6.6160931421309545E-3</v>
      </c>
      <c r="AB6" s="65"/>
    </row>
    <row r="7" spans="1:28" s="9" customFormat="1" x14ac:dyDescent="0.25">
      <c r="A7" s="3">
        <v>6</v>
      </c>
      <c r="B7" s="4" t="s">
        <v>6</v>
      </c>
      <c r="C7" s="17">
        <v>87</v>
      </c>
      <c r="D7" s="21">
        <f t="shared" si="0"/>
        <v>2.173225199420474E-3</v>
      </c>
      <c r="E7" s="32">
        <f>'CENSO 2022'!C7</f>
        <v>30986</v>
      </c>
      <c r="F7" s="21">
        <f t="shared" si="1"/>
        <v>1.929969740595773E-3</v>
      </c>
      <c r="G7" s="21">
        <f>'CENSO 2022'!D7</f>
        <v>152.10599999999999</v>
      </c>
      <c r="H7" s="21">
        <f t="shared" si="2"/>
        <v>3.4766747185501689E-3</v>
      </c>
      <c r="I7" s="21">
        <f>'CENSO 2022'!E7</f>
        <v>9.67</v>
      </c>
      <c r="J7" s="21">
        <f t="shared" si="3"/>
        <v>3.4230936695776523E-3</v>
      </c>
      <c r="L7" s="3">
        <v>6</v>
      </c>
      <c r="M7" s="4" t="s">
        <v>6</v>
      </c>
      <c r="N7" s="34">
        <v>2.173225199420474E-3</v>
      </c>
      <c r="O7" s="21">
        <v>1.929969740595773E-3</v>
      </c>
      <c r="P7" s="65"/>
      <c r="Q7" s="6"/>
      <c r="R7" s="3">
        <v>33</v>
      </c>
      <c r="S7" s="4" t="s">
        <v>33</v>
      </c>
      <c r="T7" s="35">
        <v>8.8261253309797026E-3</v>
      </c>
      <c r="U7" s="23">
        <v>2.5295616550110849E-2</v>
      </c>
      <c r="V7" s="65"/>
      <c r="W7" s="6"/>
      <c r="X7" s="3">
        <v>6</v>
      </c>
      <c r="Y7" s="4" t="s">
        <v>6</v>
      </c>
      <c r="Z7" s="34">
        <v>2.173225199420474E-3</v>
      </c>
      <c r="AA7" s="21">
        <v>3.4230936695776523E-3</v>
      </c>
      <c r="AB7" s="65"/>
    </row>
    <row r="8" spans="1:28" x14ac:dyDescent="0.25">
      <c r="A8" s="3">
        <v>7</v>
      </c>
      <c r="B8" s="4" t="s">
        <v>7</v>
      </c>
      <c r="C8" s="17">
        <v>225.66666666666666</v>
      </c>
      <c r="D8" s="21">
        <f t="shared" si="0"/>
        <v>5.6370630651634522E-3</v>
      </c>
      <c r="E8" s="32">
        <f>'CENSO 2022'!C8</f>
        <v>92883</v>
      </c>
      <c r="F8" s="21">
        <f t="shared" si="1"/>
        <v>5.7852378304962624E-3</v>
      </c>
      <c r="G8" s="21">
        <f>'CENSO 2022'!D8</f>
        <v>584.61</v>
      </c>
      <c r="H8" s="21">
        <f t="shared" si="2"/>
        <v>1.3362384174270669E-2</v>
      </c>
      <c r="I8" s="21">
        <f>'CENSO 2022'!E8</f>
        <v>20.25</v>
      </c>
      <c r="J8" s="21">
        <f t="shared" si="3"/>
        <v>7.1683192149893963E-3</v>
      </c>
      <c r="L8" s="3">
        <v>7</v>
      </c>
      <c r="M8" s="4" t="s">
        <v>7</v>
      </c>
      <c r="N8" s="34">
        <v>5.6370630651634522E-3</v>
      </c>
      <c r="O8" s="25">
        <v>5.7852378304962624E-3</v>
      </c>
      <c r="P8" s="65"/>
      <c r="R8" s="3">
        <v>63</v>
      </c>
      <c r="S8" s="4" t="s">
        <v>63</v>
      </c>
      <c r="T8" s="35">
        <v>8.8760845309663813E-3</v>
      </c>
      <c r="U8" s="23">
        <v>2.5127435330572552E-2</v>
      </c>
      <c r="V8" s="65"/>
      <c r="X8" s="3">
        <v>7</v>
      </c>
      <c r="Y8" s="4" t="s">
        <v>7</v>
      </c>
      <c r="Z8" s="34">
        <v>5.6370630651634522E-3</v>
      </c>
      <c r="AA8" s="25">
        <v>7.1683192149893963E-3</v>
      </c>
      <c r="AB8" s="65"/>
    </row>
    <row r="9" spans="1:28" x14ac:dyDescent="0.25">
      <c r="A9" s="3">
        <v>8</v>
      </c>
      <c r="B9" s="4" t="s">
        <v>8</v>
      </c>
      <c r="C9" s="17">
        <v>239</v>
      </c>
      <c r="D9" s="21">
        <f t="shared" si="0"/>
        <v>5.9701243984079692E-3</v>
      </c>
      <c r="E9" s="32">
        <f>'CENSO 2022'!C9</f>
        <v>169894</v>
      </c>
      <c r="F9" s="21">
        <f t="shared" si="1"/>
        <v>1.0581884693370498E-2</v>
      </c>
      <c r="G9" s="21">
        <f>'CENSO 2022'!D9</f>
        <v>547.13300000000004</v>
      </c>
      <c r="H9" s="21">
        <f t="shared" si="2"/>
        <v>1.2505775372335805E-2</v>
      </c>
      <c r="I9" s="21">
        <f>'CENSO 2022'!E9</f>
        <v>30.25</v>
      </c>
      <c r="J9" s="21">
        <f t="shared" si="3"/>
        <v>1.070822993844095E-2</v>
      </c>
      <c r="L9" s="3">
        <v>8</v>
      </c>
      <c r="M9" s="4" t="s">
        <v>8</v>
      </c>
      <c r="N9" s="34">
        <v>5.9701243984079692E-3</v>
      </c>
      <c r="O9" s="25">
        <v>1.0581884693370498E-2</v>
      </c>
      <c r="P9" s="65"/>
      <c r="R9" s="3">
        <v>72</v>
      </c>
      <c r="S9" s="4" t="s">
        <v>72</v>
      </c>
      <c r="T9" s="35">
        <v>9.9918399973355137E-5</v>
      </c>
      <c r="U9" s="25">
        <v>2.3653095400716785E-2</v>
      </c>
      <c r="V9" s="65"/>
      <c r="X9" s="3">
        <v>8</v>
      </c>
      <c r="Y9" s="4" t="s">
        <v>8</v>
      </c>
      <c r="Z9" s="34">
        <v>5.9701243984079692E-3</v>
      </c>
      <c r="AA9" s="25">
        <v>1.070822993844095E-2</v>
      </c>
      <c r="AB9" s="65"/>
    </row>
    <row r="10" spans="1:28" x14ac:dyDescent="0.25">
      <c r="A10" s="3">
        <v>9</v>
      </c>
      <c r="B10" s="4" t="s">
        <v>9</v>
      </c>
      <c r="C10" s="17">
        <v>577</v>
      </c>
      <c r="D10" s="21">
        <f t="shared" si="0"/>
        <v>1.4413229196156478E-2</v>
      </c>
      <c r="E10" s="32">
        <f>'CENSO 2022'!C10</f>
        <v>483087</v>
      </c>
      <c r="F10" s="21">
        <f t="shared" si="1"/>
        <v>3.0089178728302787E-2</v>
      </c>
      <c r="G10" s="21">
        <f>'CENSO 2022'!D10</f>
        <v>78.984999999999999</v>
      </c>
      <c r="H10" s="21">
        <f t="shared" si="2"/>
        <v>1.8053538495830875E-3</v>
      </c>
      <c r="I10" s="21">
        <f>'CENSO 2022'!E10</f>
        <v>62.89</v>
      </c>
      <c r="J10" s="21">
        <f t="shared" si="3"/>
        <v>2.2262498539786821E-2</v>
      </c>
      <c r="L10" s="3">
        <v>9</v>
      </c>
      <c r="M10" s="4" t="s">
        <v>9</v>
      </c>
      <c r="N10" s="35">
        <v>1.4413229196156478E-2</v>
      </c>
      <c r="O10" s="23">
        <v>3.0089178728302787E-2</v>
      </c>
      <c r="P10" s="65"/>
      <c r="R10" s="3">
        <v>13</v>
      </c>
      <c r="S10" s="4" t="s">
        <v>13</v>
      </c>
      <c r="T10" s="35">
        <v>3.005878532531767E-3</v>
      </c>
      <c r="U10" s="25">
        <v>2.1822621795728345E-2</v>
      </c>
      <c r="V10" s="65"/>
      <c r="X10" s="3">
        <v>9</v>
      </c>
      <c r="Y10" s="4" t="s">
        <v>9</v>
      </c>
      <c r="Z10" s="34">
        <v>1.4413229196156478E-2</v>
      </c>
      <c r="AA10" s="25">
        <v>2.2262498539786821E-2</v>
      </c>
      <c r="AB10" s="65"/>
    </row>
    <row r="11" spans="1:28" x14ac:dyDescent="0.25">
      <c r="A11" s="3">
        <v>10</v>
      </c>
      <c r="B11" s="4" t="s">
        <v>10</v>
      </c>
      <c r="C11" s="17">
        <v>73.333333333333329</v>
      </c>
      <c r="D11" s="21">
        <f t="shared" si="0"/>
        <v>1.8318373328448441E-3</v>
      </c>
      <c r="E11" s="32">
        <f>'CENSO 2022'!C11</f>
        <v>28102</v>
      </c>
      <c r="F11" s="21">
        <f t="shared" si="1"/>
        <v>1.7503391741503394E-3</v>
      </c>
      <c r="G11" s="21">
        <f>'CENSO 2022'!D11</f>
        <v>382.43</v>
      </c>
      <c r="H11" s="21">
        <f t="shared" si="2"/>
        <v>8.7411720288163592E-3</v>
      </c>
      <c r="I11" s="21">
        <f>'CENSO 2022'!E11</f>
        <v>7.46</v>
      </c>
      <c r="J11" s="21">
        <f t="shared" si="3"/>
        <v>2.6407733996948591E-3</v>
      </c>
      <c r="L11" s="3">
        <v>10</v>
      </c>
      <c r="M11" s="4" t="s">
        <v>10</v>
      </c>
      <c r="N11" s="34">
        <v>1.8318373328448441E-3</v>
      </c>
      <c r="O11" s="21">
        <v>1.7503391741503394E-3</v>
      </c>
      <c r="P11" s="65"/>
      <c r="Q11" s="9"/>
      <c r="R11" s="3">
        <v>83</v>
      </c>
      <c r="S11" s="4" t="s">
        <v>83</v>
      </c>
      <c r="T11" s="35">
        <v>9.9918399973355137E-5</v>
      </c>
      <c r="U11" s="25">
        <v>2.143419129221736E-2</v>
      </c>
      <c r="V11" s="65"/>
      <c r="W11" s="9"/>
      <c r="X11" s="3">
        <v>10</v>
      </c>
      <c r="Y11" s="4" t="s">
        <v>10</v>
      </c>
      <c r="Z11" s="34">
        <v>1.8318373328448441E-3</v>
      </c>
      <c r="AA11" s="21">
        <v>2.6407733996948591E-3</v>
      </c>
      <c r="AB11" s="65"/>
    </row>
    <row r="12" spans="1:28" s="9" customFormat="1" x14ac:dyDescent="0.25">
      <c r="A12" s="3">
        <v>11</v>
      </c>
      <c r="B12" s="4" t="s">
        <v>11</v>
      </c>
      <c r="C12" s="17">
        <v>110</v>
      </c>
      <c r="D12" s="21">
        <f t="shared" si="0"/>
        <v>2.7477559992672663E-3</v>
      </c>
      <c r="E12" s="32">
        <f>'CENSO 2022'!C12</f>
        <v>35173</v>
      </c>
      <c r="F12" s="21">
        <f t="shared" si="1"/>
        <v>2.1907579450711652E-3</v>
      </c>
      <c r="G12" s="21">
        <f>'CENSO 2022'!D12</f>
        <v>596.65899999999999</v>
      </c>
      <c r="H12" s="21">
        <f t="shared" si="2"/>
        <v>1.3637787206917711E-2</v>
      </c>
      <c r="I12" s="21">
        <f>'CENSO 2022'!E12</f>
        <v>7.06</v>
      </c>
      <c r="J12" s="21">
        <f t="shared" si="3"/>
        <v>2.4991769707567967E-3</v>
      </c>
      <c r="L12" s="3">
        <v>11</v>
      </c>
      <c r="M12" s="4" t="s">
        <v>11</v>
      </c>
      <c r="N12" s="34">
        <v>2.7477559992672663E-3</v>
      </c>
      <c r="O12" s="21">
        <v>2.1907579450711652E-3</v>
      </c>
      <c r="P12" s="65"/>
      <c r="Q12" s="6"/>
      <c r="R12" s="3">
        <v>49</v>
      </c>
      <c r="S12" s="4" t="s">
        <v>49</v>
      </c>
      <c r="T12" s="34">
        <v>1.0816166797115693E-2</v>
      </c>
      <c r="U12" s="25">
        <v>2.1381026095608761E-2</v>
      </c>
      <c r="V12" s="65"/>
      <c r="W12" s="6"/>
      <c r="X12" s="3">
        <v>11</v>
      </c>
      <c r="Y12" s="4" t="s">
        <v>11</v>
      </c>
      <c r="Z12" s="34">
        <v>2.7477559992672663E-3</v>
      </c>
      <c r="AA12" s="21">
        <v>2.4991769707567967E-3</v>
      </c>
      <c r="AB12" s="65"/>
    </row>
    <row r="13" spans="1:28" x14ac:dyDescent="0.25">
      <c r="A13" s="3">
        <v>12</v>
      </c>
      <c r="B13" s="4" t="s">
        <v>12</v>
      </c>
      <c r="C13" s="17">
        <v>304.66666666666669</v>
      </c>
      <c r="D13" s="21">
        <f t="shared" si="0"/>
        <v>7.6104514646372166E-3</v>
      </c>
      <c r="E13" s="32">
        <f>'CENSO 2022'!C13</f>
        <v>222161</v>
      </c>
      <c r="F13" s="21">
        <f t="shared" si="1"/>
        <v>1.3837346141499307E-2</v>
      </c>
      <c r="G13" s="21">
        <f>'CENSO 2022'!D13</f>
        <v>413.44900000000001</v>
      </c>
      <c r="H13" s="21">
        <f t="shared" si="2"/>
        <v>9.4501708394793688E-3</v>
      </c>
      <c r="I13" s="21">
        <f>'CENSO 2022'!E13</f>
        <v>61.44</v>
      </c>
      <c r="J13" s="21">
        <f t="shared" si="3"/>
        <v>2.1749211484886344E-2</v>
      </c>
      <c r="L13" s="3">
        <v>12</v>
      </c>
      <c r="M13" s="4" t="s">
        <v>12</v>
      </c>
      <c r="N13" s="34">
        <v>7.6104514646372166E-3</v>
      </c>
      <c r="O13" s="25">
        <v>1.3837346141499307E-2</v>
      </c>
      <c r="P13" s="65"/>
      <c r="R13" s="3">
        <v>53</v>
      </c>
      <c r="S13" s="4" t="s">
        <v>53</v>
      </c>
      <c r="T13" s="35">
        <v>3.9384502656164147E-3</v>
      </c>
      <c r="U13" s="25">
        <v>2.1126560001952895E-2</v>
      </c>
      <c r="V13" s="65"/>
      <c r="X13" s="3">
        <v>12</v>
      </c>
      <c r="Y13" s="4" t="s">
        <v>12</v>
      </c>
      <c r="Z13" s="34">
        <v>7.6104514646372166E-3</v>
      </c>
      <c r="AA13" s="25">
        <v>2.1749211484886344E-2</v>
      </c>
      <c r="AB13" s="65"/>
    </row>
    <row r="14" spans="1:28" x14ac:dyDescent="0.25">
      <c r="A14" s="3">
        <v>13</v>
      </c>
      <c r="B14" s="4" t="s">
        <v>13</v>
      </c>
      <c r="C14" s="17">
        <v>120.33333333333333</v>
      </c>
      <c r="D14" s="21">
        <f t="shared" si="0"/>
        <v>3.005878532531767E-3</v>
      </c>
      <c r="E14" s="32">
        <f>'CENSO 2022'!C14</f>
        <v>56943</v>
      </c>
      <c r="F14" s="21">
        <f t="shared" si="1"/>
        <v>3.5467071238218907E-3</v>
      </c>
      <c r="G14" s="21">
        <f>'CENSO 2022'!D14</f>
        <v>954.74900000000002</v>
      </c>
      <c r="H14" s="21">
        <f t="shared" si="2"/>
        <v>2.1822621795728345E-2</v>
      </c>
      <c r="I14" s="21">
        <f>'CENSO 2022'!E14</f>
        <v>24.55</v>
      </c>
      <c r="J14" s="21">
        <f t="shared" si="3"/>
        <v>8.6904808260735641E-3</v>
      </c>
      <c r="L14" s="3">
        <v>13</v>
      </c>
      <c r="M14" s="4" t="s">
        <v>13</v>
      </c>
      <c r="N14" s="34">
        <v>3.005878532531767E-3</v>
      </c>
      <c r="O14" s="21">
        <v>3.5467071238218907E-3</v>
      </c>
      <c r="P14" s="65"/>
      <c r="Q14" s="9"/>
      <c r="R14" s="3">
        <v>65</v>
      </c>
      <c r="S14" s="4" t="s">
        <v>65</v>
      </c>
      <c r="T14" s="35">
        <v>7.4938799980016346E-5</v>
      </c>
      <c r="U14" s="25">
        <v>1.9355171535929732E-2</v>
      </c>
      <c r="V14" s="65"/>
      <c r="W14" s="9"/>
      <c r="X14" s="3">
        <v>13</v>
      </c>
      <c r="Y14" s="4" t="s">
        <v>13</v>
      </c>
      <c r="Z14" s="35">
        <v>3.005878532531767E-3</v>
      </c>
      <c r="AA14" s="25">
        <v>8.6904808260735641E-3</v>
      </c>
      <c r="AB14" s="65"/>
    </row>
    <row r="15" spans="1:28" s="9" customFormat="1" x14ac:dyDescent="0.25">
      <c r="A15" s="3">
        <v>14</v>
      </c>
      <c r="B15" s="4" t="s">
        <v>14</v>
      </c>
      <c r="C15" s="17">
        <v>51</v>
      </c>
      <c r="D15" s="21">
        <f t="shared" si="0"/>
        <v>1.2739595996602779E-3</v>
      </c>
      <c r="E15" s="32">
        <f>'CENSO 2022'!C15</f>
        <v>14616</v>
      </c>
      <c r="F15" s="21">
        <f t="shared" si="1"/>
        <v>9.1036073480113013E-4</v>
      </c>
      <c r="G15" s="21">
        <f>'CENSO 2022'!D15</f>
        <v>558.28099999999995</v>
      </c>
      <c r="H15" s="21">
        <f t="shared" si="2"/>
        <v>1.2760584319796108E-2</v>
      </c>
      <c r="I15" s="21">
        <f>'CENSO 2022'!E15</f>
        <v>2.99</v>
      </c>
      <c r="J15" s="21">
        <f t="shared" si="3"/>
        <v>1.0584333063120147E-3</v>
      </c>
      <c r="L15" s="3">
        <v>14</v>
      </c>
      <c r="M15" s="4" t="s">
        <v>14</v>
      </c>
      <c r="N15" s="34">
        <v>1.2739595996602779E-3</v>
      </c>
      <c r="O15" s="21">
        <v>9.1036073480113013E-4</v>
      </c>
      <c r="P15" s="65"/>
      <c r="Q15" s="6"/>
      <c r="R15" s="3">
        <v>1</v>
      </c>
      <c r="S15" s="4" t="s">
        <v>1</v>
      </c>
      <c r="T15" s="34">
        <v>7.6520841312927804E-3</v>
      </c>
      <c r="U15" s="25">
        <v>1.8592276107208646E-2</v>
      </c>
      <c r="V15" s="65"/>
      <c r="W15" s="6"/>
      <c r="X15" s="3">
        <v>14</v>
      </c>
      <c r="Y15" s="4" t="s">
        <v>14</v>
      </c>
      <c r="Z15" s="34">
        <v>1.2739595996602779E-3</v>
      </c>
      <c r="AA15" s="21">
        <v>1.0584333063120147E-3</v>
      </c>
      <c r="AB15" s="65"/>
    </row>
    <row r="16" spans="1:28" x14ac:dyDescent="0.25">
      <c r="A16" s="3">
        <v>15</v>
      </c>
      <c r="B16" s="4" t="s">
        <v>15</v>
      </c>
      <c r="C16" s="17">
        <v>376.33333333333331</v>
      </c>
      <c r="D16" s="21">
        <f t="shared" si="0"/>
        <v>9.4006561308264958E-3</v>
      </c>
      <c r="E16" s="32">
        <f>'CENSO 2022'!C16</f>
        <v>483540</v>
      </c>
      <c r="F16" s="21">
        <f t="shared" si="1"/>
        <v>3.0117393931700771E-2</v>
      </c>
      <c r="G16" s="21">
        <f>'CENSO 2022'!D16</f>
        <v>4032.4870000000001</v>
      </c>
      <c r="H16" s="21">
        <f t="shared" si="2"/>
        <v>9.217023395383625E-2</v>
      </c>
      <c r="I16" s="21">
        <f>'CENSO 2022'!E16</f>
        <v>95.17</v>
      </c>
      <c r="J16" s="21">
        <f t="shared" si="3"/>
        <v>3.3689330355088434E-2</v>
      </c>
      <c r="L16" s="3">
        <v>15</v>
      </c>
      <c r="M16" s="4" t="s">
        <v>15</v>
      </c>
      <c r="N16" s="35">
        <v>9.4006561308264958E-3</v>
      </c>
      <c r="O16" s="23">
        <v>3.0117393931700771E-2</v>
      </c>
      <c r="P16" s="65"/>
      <c r="Q16" s="9"/>
      <c r="R16" s="3">
        <v>69</v>
      </c>
      <c r="S16" s="4" t="s">
        <v>69</v>
      </c>
      <c r="T16" s="35">
        <v>8.3265333311129282E-4</v>
      </c>
      <c r="U16" s="25">
        <v>1.8536116654041264E-2</v>
      </c>
      <c r="V16" s="65"/>
      <c r="W16" s="9"/>
      <c r="X16" s="3">
        <v>15</v>
      </c>
      <c r="Y16" s="4" t="s">
        <v>15</v>
      </c>
      <c r="Z16" s="35">
        <v>9.4006561308264958E-3</v>
      </c>
      <c r="AA16" s="23">
        <v>3.3689330355088434E-2</v>
      </c>
      <c r="AB16" s="65"/>
    </row>
    <row r="17" spans="1:28" s="9" customFormat="1" x14ac:dyDescent="0.25">
      <c r="A17" s="3">
        <v>16</v>
      </c>
      <c r="B17" s="4" t="s">
        <v>16</v>
      </c>
      <c r="C17" s="17">
        <v>59.333333333333336</v>
      </c>
      <c r="D17" s="21">
        <f t="shared" si="0"/>
        <v>1.4821229329381013E-3</v>
      </c>
      <c r="E17" s="32">
        <f>'CENSO 2022'!C17</f>
        <v>17198</v>
      </c>
      <c r="F17" s="21">
        <f t="shared" si="1"/>
        <v>1.0711811656479088E-3</v>
      </c>
      <c r="G17" s="21">
        <f>'CENSO 2022'!D17</f>
        <v>305.74900000000002</v>
      </c>
      <c r="H17" s="21">
        <f t="shared" si="2"/>
        <v>6.9884805235953598E-3</v>
      </c>
      <c r="I17" s="21">
        <f>'CENSO 2022'!E17</f>
        <v>3.14</v>
      </c>
      <c r="J17" s="21">
        <f t="shared" si="3"/>
        <v>1.1115319671637879E-3</v>
      </c>
      <c r="L17" s="3">
        <v>16</v>
      </c>
      <c r="M17" s="4" t="s">
        <v>16</v>
      </c>
      <c r="N17" s="34">
        <v>1.4821229329381013E-3</v>
      </c>
      <c r="O17" s="21">
        <v>1.0711811656479088E-3</v>
      </c>
      <c r="P17" s="65"/>
      <c r="Q17" s="6"/>
      <c r="R17" s="3">
        <v>55</v>
      </c>
      <c r="S17" s="4" t="s">
        <v>55</v>
      </c>
      <c r="T17" s="34">
        <v>1.2914453196556151E-2</v>
      </c>
      <c r="U17" s="25">
        <v>1.8083115350693957E-2</v>
      </c>
      <c r="V17" s="65"/>
      <c r="W17" s="6"/>
      <c r="X17" s="3">
        <v>16</v>
      </c>
      <c r="Y17" s="4" t="s">
        <v>16</v>
      </c>
      <c r="Z17" s="34">
        <v>1.4821229329381013E-3</v>
      </c>
      <c r="AA17" s="21">
        <v>1.1115319671637879E-3</v>
      </c>
      <c r="AB17" s="65"/>
    </row>
    <row r="18" spans="1:28" x14ac:dyDescent="0.25">
      <c r="A18" s="3">
        <v>17</v>
      </c>
      <c r="B18" s="4" t="s">
        <v>17</v>
      </c>
      <c r="C18" s="17">
        <v>2.3333333333333335</v>
      </c>
      <c r="D18" s="21">
        <f t="shared" si="0"/>
        <v>5.8285733317790499E-5</v>
      </c>
      <c r="E18" s="32">
        <f>'CENSO 2022'!C18</f>
        <v>13847</v>
      </c>
      <c r="F18" s="21">
        <f t="shared" si="1"/>
        <v>8.6246340276349546E-4</v>
      </c>
      <c r="G18" s="21">
        <f>'CENSO 2022'!D18</f>
        <v>304.88499999999999</v>
      </c>
      <c r="H18" s="21">
        <f t="shared" si="2"/>
        <v>6.9687321444595763E-3</v>
      </c>
      <c r="I18" s="21">
        <f>'CENSO 2022'!E18</f>
        <v>3.01</v>
      </c>
      <c r="J18" s="21">
        <f t="shared" si="3"/>
        <v>1.0655131277589175E-3</v>
      </c>
      <c r="L18" s="3">
        <v>17</v>
      </c>
      <c r="M18" s="4" t="s">
        <v>17</v>
      </c>
      <c r="N18" s="34">
        <v>5.8285733317790499E-5</v>
      </c>
      <c r="O18" s="21">
        <v>8.6246340276349546E-4</v>
      </c>
      <c r="P18" s="65"/>
      <c r="R18" s="3">
        <v>86</v>
      </c>
      <c r="S18" s="4" t="s">
        <v>86</v>
      </c>
      <c r="T18" s="34">
        <v>1.0033472663991079E-2</v>
      </c>
      <c r="U18" s="25">
        <v>1.7676125027902584E-2</v>
      </c>
      <c r="V18" s="65"/>
      <c r="X18" s="3">
        <v>17</v>
      </c>
      <c r="Y18" s="4" t="s">
        <v>17</v>
      </c>
      <c r="Z18" s="34">
        <v>5.8285733317790499E-5</v>
      </c>
      <c r="AA18" s="21">
        <v>1.0655131277589175E-3</v>
      </c>
      <c r="AB18" s="65"/>
    </row>
    <row r="19" spans="1:28" x14ac:dyDescent="0.25">
      <c r="A19" s="3">
        <v>18</v>
      </c>
      <c r="B19" s="4" t="s">
        <v>18</v>
      </c>
      <c r="C19" s="17">
        <v>9.3333333333333339</v>
      </c>
      <c r="D19" s="21">
        <f t="shared" si="0"/>
        <v>2.33142933271162E-4</v>
      </c>
      <c r="E19" s="32">
        <f>'CENSO 2022'!C19</f>
        <v>12958</v>
      </c>
      <c r="F19" s="21">
        <f t="shared" si="1"/>
        <v>8.0709184466016995E-4</v>
      </c>
      <c r="G19" s="21">
        <f>'CENSO 2022'!D19</f>
        <v>522.596</v>
      </c>
      <c r="H19" s="21">
        <f t="shared" si="2"/>
        <v>1.1944935119031755E-2</v>
      </c>
      <c r="I19" s="21">
        <f>'CENSO 2022'!E19</f>
        <v>3.33</v>
      </c>
      <c r="J19" s="21">
        <f t="shared" si="3"/>
        <v>1.1787902709093673E-3</v>
      </c>
      <c r="L19" s="3">
        <v>18</v>
      </c>
      <c r="M19" s="4" t="s">
        <v>18</v>
      </c>
      <c r="N19" s="34">
        <v>2.33142933271162E-4</v>
      </c>
      <c r="O19" s="21">
        <v>8.0709184466016995E-4</v>
      </c>
      <c r="P19" s="65"/>
      <c r="Q19" s="9"/>
      <c r="R19" s="3">
        <v>21</v>
      </c>
      <c r="S19" s="4" t="s">
        <v>21</v>
      </c>
      <c r="T19" s="35">
        <v>1.7485719995337148E-4</v>
      </c>
      <c r="U19" s="25">
        <v>1.7078919414407531E-2</v>
      </c>
      <c r="V19" s="65"/>
      <c r="W19" s="9"/>
      <c r="X19" s="3">
        <v>18</v>
      </c>
      <c r="Y19" s="4" t="s">
        <v>18</v>
      </c>
      <c r="Z19" s="34">
        <v>2.33142933271162E-4</v>
      </c>
      <c r="AA19" s="21">
        <v>1.1787902709093673E-3</v>
      </c>
      <c r="AB19" s="65"/>
    </row>
    <row r="20" spans="1:28" s="9" customFormat="1" x14ac:dyDescent="0.25">
      <c r="A20" s="3">
        <v>19</v>
      </c>
      <c r="B20" s="4" t="s">
        <v>19</v>
      </c>
      <c r="C20" s="17">
        <v>78.333333333333329</v>
      </c>
      <c r="D20" s="21">
        <f t="shared" si="0"/>
        <v>1.9567353328115381E-3</v>
      </c>
      <c r="E20" s="32">
        <f>'CENSO 2022'!C20</f>
        <v>8741</v>
      </c>
      <c r="F20" s="21">
        <f t="shared" si="1"/>
        <v>5.4443508366835514E-4</v>
      </c>
      <c r="G20" s="21">
        <f>'CENSO 2022'!D20</f>
        <v>108.639</v>
      </c>
      <c r="H20" s="21">
        <f t="shared" si="2"/>
        <v>2.4831529640419957E-3</v>
      </c>
      <c r="I20" s="21">
        <f>'CENSO 2022'!E20</f>
        <v>2.67</v>
      </c>
      <c r="J20" s="21">
        <f t="shared" si="3"/>
        <v>9.4515616316156483E-4</v>
      </c>
      <c r="L20" s="3">
        <v>19</v>
      </c>
      <c r="M20" s="4" t="s">
        <v>19</v>
      </c>
      <c r="N20" s="34">
        <v>1.9567353328115381E-3</v>
      </c>
      <c r="O20" s="21">
        <v>5.4443508366835514E-4</v>
      </c>
      <c r="P20" s="65"/>
      <c r="Q20" s="6"/>
      <c r="R20" s="3">
        <v>62</v>
      </c>
      <c r="S20" s="4" t="s">
        <v>62</v>
      </c>
      <c r="T20" s="35">
        <v>0</v>
      </c>
      <c r="U20" s="25">
        <v>1.6448822692606467E-2</v>
      </c>
      <c r="V20" s="65"/>
      <c r="W20" s="6"/>
      <c r="X20" s="3">
        <v>19</v>
      </c>
      <c r="Y20" s="4" t="s">
        <v>19</v>
      </c>
      <c r="Z20" s="34">
        <v>1.9567353328115381E-3</v>
      </c>
      <c r="AA20" s="21">
        <v>9.4515616316156483E-4</v>
      </c>
      <c r="AB20" s="65"/>
    </row>
    <row r="21" spans="1:28" x14ac:dyDescent="0.25">
      <c r="A21" s="3">
        <v>20</v>
      </c>
      <c r="B21" s="4" t="s">
        <v>20</v>
      </c>
      <c r="C21" s="17">
        <v>43</v>
      </c>
      <c r="D21" s="21">
        <f t="shared" si="0"/>
        <v>1.0741227997135678E-3</v>
      </c>
      <c r="E21" s="32">
        <f>'CENSO 2022'!C21</f>
        <v>46110</v>
      </c>
      <c r="F21" s="21">
        <f t="shared" si="1"/>
        <v>2.8719713657416606E-3</v>
      </c>
      <c r="G21" s="21">
        <f>'CENSO 2022'!D21</f>
        <v>462.91800000000001</v>
      </c>
      <c r="H21" s="21">
        <f t="shared" si="2"/>
        <v>1.0580879829604402E-2</v>
      </c>
      <c r="I21" s="21">
        <f>'CENSO 2022'!E21</f>
        <v>11.13</v>
      </c>
      <c r="J21" s="21">
        <f t="shared" si="3"/>
        <v>3.9399206352015792E-3</v>
      </c>
      <c r="L21" s="3">
        <v>20</v>
      </c>
      <c r="M21" s="4" t="s">
        <v>20</v>
      </c>
      <c r="N21" s="34">
        <v>1.0741227997135678E-3</v>
      </c>
      <c r="O21" s="21">
        <v>2.8719713657416606E-3</v>
      </c>
      <c r="P21" s="65"/>
      <c r="R21" s="3">
        <v>3</v>
      </c>
      <c r="S21" s="4" t="s">
        <v>3</v>
      </c>
      <c r="T21" s="34">
        <v>5.6537161318256784E-3</v>
      </c>
      <c r="U21" s="25">
        <v>1.45890236588782E-2</v>
      </c>
      <c r="V21" s="65"/>
      <c r="X21" s="3">
        <v>20</v>
      </c>
      <c r="Y21" s="4" t="s">
        <v>20</v>
      </c>
      <c r="Z21" s="34">
        <v>1.0741227997135678E-3</v>
      </c>
      <c r="AA21" s="21">
        <v>3.9399206352015792E-3</v>
      </c>
      <c r="AB21" s="65"/>
    </row>
    <row r="22" spans="1:28" x14ac:dyDescent="0.25">
      <c r="A22" s="3">
        <v>21</v>
      </c>
      <c r="B22" s="4" t="s">
        <v>21</v>
      </c>
      <c r="C22" s="17">
        <v>7</v>
      </c>
      <c r="D22" s="21">
        <f t="shared" si="0"/>
        <v>1.7485719995337148E-4</v>
      </c>
      <c r="E22" s="32">
        <f>'CENSO 2022'!C22</f>
        <v>19390</v>
      </c>
      <c r="F22" s="21">
        <f t="shared" si="1"/>
        <v>1.2077103617811928E-3</v>
      </c>
      <c r="G22" s="21">
        <f>'CENSO 2022'!D22</f>
        <v>747.21</v>
      </c>
      <c r="H22" s="21">
        <f t="shared" si="2"/>
        <v>1.7078919414407531E-2</v>
      </c>
      <c r="I22" s="21">
        <f>'CENSO 2022'!E22</f>
        <v>4.59</v>
      </c>
      <c r="J22" s="21">
        <f t="shared" si="3"/>
        <v>1.624819022064263E-3</v>
      </c>
      <c r="L22" s="3">
        <v>21</v>
      </c>
      <c r="M22" s="4" t="s">
        <v>21</v>
      </c>
      <c r="N22" s="34">
        <v>1.7485719995337148E-4</v>
      </c>
      <c r="O22" s="21">
        <v>1.2077103617811928E-3</v>
      </c>
      <c r="P22" s="65"/>
      <c r="Q22" s="9"/>
      <c r="R22" s="3">
        <v>70</v>
      </c>
      <c r="S22" s="4" t="s">
        <v>70</v>
      </c>
      <c r="T22" s="35">
        <v>2.3564089327049583E-3</v>
      </c>
      <c r="U22" s="25">
        <v>1.3797191369062328E-2</v>
      </c>
      <c r="V22" s="65"/>
      <c r="W22" s="9"/>
      <c r="X22" s="3">
        <v>21</v>
      </c>
      <c r="Y22" s="4" t="s">
        <v>21</v>
      </c>
      <c r="Z22" s="34">
        <v>1.7485719995337148E-4</v>
      </c>
      <c r="AA22" s="21">
        <v>1.624819022064263E-3</v>
      </c>
      <c r="AB22" s="65"/>
    </row>
    <row r="23" spans="1:28" s="9" customFormat="1" x14ac:dyDescent="0.25">
      <c r="A23" s="3">
        <v>22</v>
      </c>
      <c r="B23" s="4" t="s">
        <v>22</v>
      </c>
      <c r="C23" s="17">
        <v>19</v>
      </c>
      <c r="D23" s="21">
        <f t="shared" si="0"/>
        <v>4.746123998734369E-4</v>
      </c>
      <c r="E23" s="32">
        <f>'CENSO 2022'!C23</f>
        <v>21104</v>
      </c>
      <c r="F23" s="21">
        <f t="shared" si="1"/>
        <v>1.3144672240861419E-3</v>
      </c>
      <c r="G23" s="21">
        <f>'CENSO 2022'!D23</f>
        <v>338.26</v>
      </c>
      <c r="H23" s="21">
        <f t="shared" si="2"/>
        <v>7.7315818593400665E-3</v>
      </c>
      <c r="I23" s="21">
        <f>'CENSO 2022'!E23</f>
        <v>5.1100000000000003</v>
      </c>
      <c r="J23" s="21">
        <f t="shared" si="3"/>
        <v>1.808894379683744E-3</v>
      </c>
      <c r="L23" s="3">
        <v>22</v>
      </c>
      <c r="M23" s="4" t="s">
        <v>22</v>
      </c>
      <c r="N23" s="34">
        <v>4.746123998734369E-4</v>
      </c>
      <c r="O23" s="21">
        <v>1.3144672240861419E-3</v>
      </c>
      <c r="P23" s="65"/>
      <c r="Q23" s="6"/>
      <c r="R23" s="3">
        <v>11</v>
      </c>
      <c r="S23" s="4" t="s">
        <v>11</v>
      </c>
      <c r="T23" s="35">
        <v>2.7477559992672663E-3</v>
      </c>
      <c r="U23" s="25">
        <v>1.3637787206917711E-2</v>
      </c>
      <c r="V23" s="65"/>
      <c r="W23" s="6"/>
      <c r="X23" s="3">
        <v>22</v>
      </c>
      <c r="Y23" s="4" t="s">
        <v>22</v>
      </c>
      <c r="Z23" s="34">
        <v>4.746123998734369E-4</v>
      </c>
      <c r="AA23" s="21">
        <v>1.808894379683744E-3</v>
      </c>
      <c r="AB23" s="65"/>
    </row>
    <row r="24" spans="1:28" x14ac:dyDescent="0.25">
      <c r="A24" s="3">
        <v>23</v>
      </c>
      <c r="B24" s="4" t="s">
        <v>23</v>
      </c>
      <c r="C24" s="17">
        <v>93.333333333333329</v>
      </c>
      <c r="D24" s="21">
        <f t="shared" si="0"/>
        <v>2.3314293327116199E-3</v>
      </c>
      <c r="E24" s="32">
        <f>'CENSO 2022'!C24</f>
        <v>20783</v>
      </c>
      <c r="F24" s="21">
        <f t="shared" si="1"/>
        <v>1.2944736693604193E-3</v>
      </c>
      <c r="G24" s="21">
        <f>'CENSO 2022'!D24</f>
        <v>113.048</v>
      </c>
      <c r="H24" s="21">
        <f t="shared" si="2"/>
        <v>2.5839291256272569E-3</v>
      </c>
      <c r="I24" s="21">
        <f>'CENSO 2022'!E24</f>
        <v>3.93</v>
      </c>
      <c r="J24" s="21">
        <f t="shared" si="3"/>
        <v>1.3911849143164606E-3</v>
      </c>
      <c r="L24" s="3">
        <v>23</v>
      </c>
      <c r="M24" s="4" t="s">
        <v>23</v>
      </c>
      <c r="N24" s="34">
        <v>2.3314293327116199E-3</v>
      </c>
      <c r="O24" s="21">
        <v>1.2944736693604193E-3</v>
      </c>
      <c r="P24" s="65"/>
      <c r="Q24" s="9"/>
      <c r="R24" s="3">
        <v>87</v>
      </c>
      <c r="S24" s="4" t="s">
        <v>87</v>
      </c>
      <c r="T24" s="35">
        <v>2.2481639994004907E-4</v>
      </c>
      <c r="U24" s="25">
        <v>1.3511891289927096E-2</v>
      </c>
      <c r="V24" s="65"/>
      <c r="W24" s="9"/>
      <c r="X24" s="3">
        <v>23</v>
      </c>
      <c r="Y24" s="4" t="s">
        <v>23</v>
      </c>
      <c r="Z24" s="34">
        <v>2.3314293327116199E-3</v>
      </c>
      <c r="AA24" s="21">
        <v>1.3911849143164606E-3</v>
      </c>
      <c r="AB24" s="65"/>
    </row>
    <row r="25" spans="1:28" s="9" customFormat="1" x14ac:dyDescent="0.25">
      <c r="A25" s="3">
        <v>24</v>
      </c>
      <c r="B25" s="4" t="s">
        <v>24</v>
      </c>
      <c r="C25" s="17">
        <v>4.666666666666667</v>
      </c>
      <c r="D25" s="21">
        <f t="shared" si="0"/>
        <v>1.16571466635581E-4</v>
      </c>
      <c r="E25" s="32">
        <f>'CENSO 2022'!C25</f>
        <v>10980</v>
      </c>
      <c r="F25" s="21">
        <f t="shared" si="1"/>
        <v>6.8389168501070121E-4</v>
      </c>
      <c r="G25" s="21">
        <f>'CENSO 2022'!D25</f>
        <v>379.61900000000003</v>
      </c>
      <c r="H25" s="21">
        <f t="shared" si="2"/>
        <v>8.6769212258641787E-3</v>
      </c>
      <c r="I25" s="21">
        <f>'CENSO 2022'!E25</f>
        <v>2.08</v>
      </c>
      <c r="J25" s="21">
        <f t="shared" si="3"/>
        <v>7.3630143047792313E-4</v>
      </c>
      <c r="L25" s="3">
        <v>24</v>
      </c>
      <c r="M25" s="4" t="s">
        <v>24</v>
      </c>
      <c r="N25" s="34">
        <v>1.16571466635581E-4</v>
      </c>
      <c r="O25" s="21">
        <v>6.8389168501070121E-4</v>
      </c>
      <c r="P25" s="65"/>
      <c r="Q25" s="6"/>
      <c r="R25" s="3">
        <v>7</v>
      </c>
      <c r="S25" s="4" t="s">
        <v>7</v>
      </c>
      <c r="T25" s="34">
        <v>5.6370630651634522E-3</v>
      </c>
      <c r="U25" s="25">
        <v>1.3362384174270669E-2</v>
      </c>
      <c r="V25" s="65"/>
      <c r="W25" s="6"/>
      <c r="X25" s="3">
        <v>24</v>
      </c>
      <c r="Y25" s="4" t="s">
        <v>24</v>
      </c>
      <c r="Z25" s="34">
        <v>1.16571466635581E-4</v>
      </c>
      <c r="AA25" s="21">
        <v>7.3630143047792313E-4</v>
      </c>
      <c r="AB25" s="65"/>
    </row>
    <row r="26" spans="1:28" x14ac:dyDescent="0.25">
      <c r="A26" s="3">
        <v>25</v>
      </c>
      <c r="B26" s="4" t="s">
        <v>25</v>
      </c>
      <c r="C26" s="17">
        <v>1721.6666666666667</v>
      </c>
      <c r="D26" s="21">
        <f t="shared" si="0"/>
        <v>4.3006544655198278E-2</v>
      </c>
      <c r="E26" s="32">
        <f>'CENSO 2022'!C26</f>
        <v>808161</v>
      </c>
      <c r="F26" s="21">
        <f t="shared" si="1"/>
        <v>5.0336483428955678E-2</v>
      </c>
      <c r="G26" s="21">
        <f>'CENSO 2022'!D26</f>
        <v>467.31900000000002</v>
      </c>
      <c r="H26" s="21">
        <f t="shared" si="2"/>
        <v>1.0681473135827296E-2</v>
      </c>
      <c r="I26" s="21">
        <f>'CENSO 2022'!E26</f>
        <v>138.68</v>
      </c>
      <c r="J26" s="21">
        <f t="shared" si="3"/>
        <v>4.9091481912826147E-2</v>
      </c>
      <c r="L26" s="3">
        <v>25</v>
      </c>
      <c r="M26" s="4" t="s">
        <v>25</v>
      </c>
      <c r="N26" s="34">
        <v>4.3006544655198278E-2</v>
      </c>
      <c r="O26" s="23">
        <v>5.0336483428955678E-2</v>
      </c>
      <c r="P26" s="65"/>
      <c r="R26" s="3">
        <v>52</v>
      </c>
      <c r="S26" s="4" t="s">
        <v>52</v>
      </c>
      <c r="T26" s="35">
        <v>9.4922479974687379E-4</v>
      </c>
      <c r="U26" s="25">
        <v>1.3053998605636436E-2</v>
      </c>
      <c r="V26" s="65"/>
      <c r="X26" s="3">
        <v>25</v>
      </c>
      <c r="Y26" s="4" t="s">
        <v>25</v>
      </c>
      <c r="Z26" s="34">
        <v>4.3006544655198278E-2</v>
      </c>
      <c r="AA26" s="23">
        <v>4.9091481912826147E-2</v>
      </c>
      <c r="AB26" s="65"/>
    </row>
    <row r="27" spans="1:28" x14ac:dyDescent="0.25">
      <c r="A27" s="3">
        <v>26</v>
      </c>
      <c r="B27" s="4" t="s">
        <v>26</v>
      </c>
      <c r="C27" s="17">
        <v>23.333333333333332</v>
      </c>
      <c r="D27" s="21">
        <f t="shared" si="0"/>
        <v>5.8285733317790496E-4</v>
      </c>
      <c r="E27" s="32">
        <f>'CENSO 2022'!C27</f>
        <v>12242</v>
      </c>
      <c r="F27" s="21">
        <f t="shared" si="1"/>
        <v>7.6249562913488196E-4</v>
      </c>
      <c r="G27" s="21">
        <f>'CENSO 2022'!D27</f>
        <v>139.381</v>
      </c>
      <c r="H27" s="21">
        <f t="shared" si="2"/>
        <v>3.1858204077830007E-3</v>
      </c>
      <c r="I27" s="21">
        <f>'CENSO 2022'!E27</f>
        <v>4.29</v>
      </c>
      <c r="J27" s="21">
        <f t="shared" si="3"/>
        <v>1.5186217003607164E-3</v>
      </c>
      <c r="L27" s="3">
        <v>26</v>
      </c>
      <c r="M27" s="4" t="s">
        <v>26</v>
      </c>
      <c r="N27" s="34">
        <v>5.8285733317790496E-4</v>
      </c>
      <c r="O27" s="21">
        <v>7.6249562913488196E-4</v>
      </c>
      <c r="P27" s="65"/>
      <c r="R27" s="3">
        <v>14</v>
      </c>
      <c r="S27" s="4" t="s">
        <v>14</v>
      </c>
      <c r="T27" s="35">
        <v>1.2739595996602779E-3</v>
      </c>
      <c r="U27" s="25">
        <v>1.2760584319796108E-2</v>
      </c>
      <c r="V27" s="65"/>
      <c r="X27" s="3">
        <v>26</v>
      </c>
      <c r="Y27" s="4" t="s">
        <v>26</v>
      </c>
      <c r="Z27" s="34">
        <v>5.8285733317790496E-4</v>
      </c>
      <c r="AA27" s="21">
        <v>1.5186217003607164E-3</v>
      </c>
      <c r="AB27" s="65"/>
    </row>
    <row r="28" spans="1:28" x14ac:dyDescent="0.25">
      <c r="A28" s="3">
        <v>27</v>
      </c>
      <c r="B28" s="4" t="s">
        <v>27</v>
      </c>
      <c r="C28" s="17">
        <v>51.333333333333336</v>
      </c>
      <c r="D28" s="21">
        <f t="shared" si="0"/>
        <v>1.282286132991391E-3</v>
      </c>
      <c r="E28" s="32">
        <f>'CENSO 2022'!C28</f>
        <v>51696</v>
      </c>
      <c r="F28" s="21">
        <f t="shared" si="1"/>
        <v>3.2198965890995637E-3</v>
      </c>
      <c r="G28" s="21">
        <f>'CENSO 2022'!D28</f>
        <v>358.44299999999998</v>
      </c>
      <c r="H28" s="21">
        <f t="shared" si="2"/>
        <v>8.192903081675135E-3</v>
      </c>
      <c r="I28" s="21">
        <f>'CENSO 2022'!E28</f>
        <v>27.15</v>
      </c>
      <c r="J28" s="21">
        <f t="shared" si="3"/>
        <v>9.610857614170968E-3</v>
      </c>
      <c r="L28" s="3">
        <v>27</v>
      </c>
      <c r="M28" s="4" t="s">
        <v>27</v>
      </c>
      <c r="N28" s="34">
        <v>1.282286132991391E-3</v>
      </c>
      <c r="O28" s="21">
        <v>3.2198965890995637E-3</v>
      </c>
      <c r="P28" s="65"/>
      <c r="R28" s="3">
        <v>8</v>
      </c>
      <c r="S28" s="4" t="s">
        <v>8</v>
      </c>
      <c r="T28" s="34">
        <v>5.9701243984079692E-3</v>
      </c>
      <c r="U28" s="25">
        <v>1.2505775372335805E-2</v>
      </c>
      <c r="V28" s="65"/>
      <c r="X28" s="3">
        <v>27</v>
      </c>
      <c r="Y28" s="4" t="s">
        <v>27</v>
      </c>
      <c r="Z28" s="35">
        <v>1.282286132991391E-3</v>
      </c>
      <c r="AA28" s="25">
        <v>9.610857614170968E-3</v>
      </c>
      <c r="AB28" s="65"/>
    </row>
    <row r="29" spans="1:28" x14ac:dyDescent="0.25">
      <c r="A29" s="3">
        <v>28</v>
      </c>
      <c r="B29" s="4" t="s">
        <v>28</v>
      </c>
      <c r="C29" s="17">
        <v>31.666666666666668</v>
      </c>
      <c r="D29" s="21">
        <f t="shared" si="0"/>
        <v>7.910206664557282E-4</v>
      </c>
      <c r="E29" s="32">
        <f>'CENSO 2022'!C29</f>
        <v>27920</v>
      </c>
      <c r="F29" s="21">
        <f t="shared" si="1"/>
        <v>1.7390032646173751E-3</v>
      </c>
      <c r="G29" s="21">
        <f>'CENSO 2022'!D29</f>
        <v>50.976999999999997</v>
      </c>
      <c r="H29" s="21">
        <f t="shared" si="2"/>
        <v>1.1651772259314685E-3</v>
      </c>
      <c r="I29" s="21">
        <f>'CENSO 2022'!E29</f>
        <v>13.46</v>
      </c>
      <c r="J29" s="21">
        <f t="shared" si="3"/>
        <v>4.7647198337657914E-3</v>
      </c>
      <c r="L29" s="3">
        <v>28</v>
      </c>
      <c r="M29" s="4" t="s">
        <v>28</v>
      </c>
      <c r="N29" s="34">
        <v>7.910206664557282E-4</v>
      </c>
      <c r="O29" s="21">
        <v>1.7390032646173751E-3</v>
      </c>
      <c r="P29" s="65"/>
      <c r="R29" s="3">
        <v>80</v>
      </c>
      <c r="S29" s="4" t="s">
        <v>80</v>
      </c>
      <c r="T29" s="35">
        <v>2.5812253326450076E-4</v>
      </c>
      <c r="U29" s="25">
        <v>1.2358119667223355E-2</v>
      </c>
      <c r="V29" s="65"/>
      <c r="X29" s="3">
        <v>28</v>
      </c>
      <c r="Y29" s="4" t="s">
        <v>28</v>
      </c>
      <c r="Z29" s="34">
        <v>7.910206664557282E-4</v>
      </c>
      <c r="AA29" s="21">
        <v>4.7647198337657914E-3</v>
      </c>
      <c r="AB29" s="65"/>
    </row>
    <row r="30" spans="1:28" x14ac:dyDescent="0.25">
      <c r="A30" s="3">
        <v>29</v>
      </c>
      <c r="B30" s="4" t="s">
        <v>29</v>
      </c>
      <c r="C30" s="17">
        <v>230.66666666666666</v>
      </c>
      <c r="D30" s="21">
        <f t="shared" si="0"/>
        <v>5.7619610651301455E-3</v>
      </c>
      <c r="E30" s="32">
        <f>'CENSO 2022'!C30</f>
        <v>224267</v>
      </c>
      <c r="F30" s="21">
        <f t="shared" si="1"/>
        <v>1.3968518808952179E-2</v>
      </c>
      <c r="G30" s="21">
        <f>'CENSO 2022'!D30</f>
        <v>429.96100000000001</v>
      </c>
      <c r="H30" s="21">
        <f t="shared" si="2"/>
        <v>9.8275843074076587E-3</v>
      </c>
      <c r="I30" s="21">
        <f>'CENSO 2022'!E30</f>
        <v>92.81</v>
      </c>
      <c r="J30" s="21">
        <f t="shared" si="3"/>
        <v>3.2853911424353871E-2</v>
      </c>
      <c r="L30" s="3">
        <v>29</v>
      </c>
      <c r="M30" s="4" t="s">
        <v>29</v>
      </c>
      <c r="N30" s="34">
        <v>5.7619610651301455E-3</v>
      </c>
      <c r="O30" s="25">
        <v>1.3968518808952179E-2</v>
      </c>
      <c r="P30" s="65"/>
      <c r="R30" s="3">
        <v>91</v>
      </c>
      <c r="S30" s="4" t="s">
        <v>91</v>
      </c>
      <c r="T30" s="35">
        <v>3.0891438658428964E-3</v>
      </c>
      <c r="U30" s="25">
        <v>1.2252977833861549E-2</v>
      </c>
      <c r="V30" s="65"/>
      <c r="X30" s="3">
        <v>29</v>
      </c>
      <c r="Y30" s="4" t="s">
        <v>29</v>
      </c>
      <c r="Z30" s="35">
        <v>5.7619610651301455E-3</v>
      </c>
      <c r="AA30" s="23">
        <v>3.2853911424353871E-2</v>
      </c>
      <c r="AB30" s="65"/>
    </row>
    <row r="31" spans="1:28" x14ac:dyDescent="0.25">
      <c r="A31" s="3">
        <v>30</v>
      </c>
      <c r="B31" s="4" t="s">
        <v>30</v>
      </c>
      <c r="C31" s="17">
        <v>143.33333333333334</v>
      </c>
      <c r="D31" s="21">
        <f t="shared" si="0"/>
        <v>3.5804093323785592E-3</v>
      </c>
      <c r="E31" s="32">
        <f>'CENSO 2022'!C31</f>
        <v>116841</v>
      </c>
      <c r="F31" s="21">
        <f t="shared" si="1"/>
        <v>7.2774670645114154E-3</v>
      </c>
      <c r="G31" s="21">
        <f>'CENSO 2022'!D31</f>
        <v>282.60599999999999</v>
      </c>
      <c r="H31" s="21">
        <f t="shared" si="2"/>
        <v>6.4595028171839973E-3</v>
      </c>
      <c r="I31" s="21">
        <f>'CENSO 2022'!E31</f>
        <v>35.36</v>
      </c>
      <c r="J31" s="21">
        <f t="shared" si="3"/>
        <v>1.2517124318124694E-2</v>
      </c>
      <c r="L31" s="3">
        <v>30</v>
      </c>
      <c r="M31" s="4" t="s">
        <v>30</v>
      </c>
      <c r="N31" s="35">
        <v>3.5804093323785592E-3</v>
      </c>
      <c r="O31" s="25">
        <v>7.2774670645114154E-3</v>
      </c>
      <c r="P31" s="65"/>
      <c r="Q31" s="9"/>
      <c r="R31" s="3">
        <v>18</v>
      </c>
      <c r="S31" s="4" t="s">
        <v>18</v>
      </c>
      <c r="T31" s="35">
        <v>2.33142933271162E-4</v>
      </c>
      <c r="U31" s="25">
        <v>1.1944935119031755E-2</v>
      </c>
      <c r="V31" s="65"/>
      <c r="W31" s="9"/>
      <c r="X31" s="3">
        <v>30</v>
      </c>
      <c r="Y31" s="4" t="s">
        <v>30</v>
      </c>
      <c r="Z31" s="35">
        <v>3.5804093323785592E-3</v>
      </c>
      <c r="AA31" s="25">
        <v>1.2517124318124694E-2</v>
      </c>
      <c r="AB31" s="65"/>
    </row>
    <row r="32" spans="1:28" s="9" customFormat="1" x14ac:dyDescent="0.25">
      <c r="A32" s="3">
        <v>31</v>
      </c>
      <c r="B32" s="4" t="s">
        <v>31</v>
      </c>
      <c r="C32" s="17">
        <v>56</v>
      </c>
      <c r="D32" s="21">
        <f t="shared" si="0"/>
        <v>1.3988575996269719E-3</v>
      </c>
      <c r="E32" s="32">
        <f>'CENSO 2022'!C32</f>
        <v>14073</v>
      </c>
      <c r="F32" s="21">
        <f t="shared" si="1"/>
        <v>8.7653986185387968E-4</v>
      </c>
      <c r="G32" s="21">
        <f>'CENSO 2022'!D32</f>
        <v>291.19299999999998</v>
      </c>
      <c r="H32" s="21">
        <f t="shared" si="2"/>
        <v>6.6557751917661325E-3</v>
      </c>
      <c r="I32" s="21">
        <f>'CENSO 2022'!E32</f>
        <v>3.44</v>
      </c>
      <c r="J32" s="21">
        <f t="shared" si="3"/>
        <v>1.2177292888673344E-3</v>
      </c>
      <c r="L32" s="3">
        <v>31</v>
      </c>
      <c r="M32" s="4" t="s">
        <v>31</v>
      </c>
      <c r="N32" s="34">
        <v>1.3988575996269719E-3</v>
      </c>
      <c r="O32" s="21">
        <v>8.7653986185387968E-4</v>
      </c>
      <c r="P32" s="65"/>
      <c r="Q32" s="6"/>
      <c r="R32" s="10">
        <v>50</v>
      </c>
      <c r="S32" s="4" t="s">
        <v>50</v>
      </c>
      <c r="T32" s="35">
        <v>2.7227763992739275E-2</v>
      </c>
      <c r="U32" s="25">
        <v>1.1898878424635226E-2</v>
      </c>
      <c r="V32" s="65"/>
      <c r="W32" s="6"/>
      <c r="X32" s="3">
        <v>31</v>
      </c>
      <c r="Y32" s="4" t="s">
        <v>31</v>
      </c>
      <c r="Z32" s="34">
        <v>1.3988575996269719E-3</v>
      </c>
      <c r="AA32" s="21">
        <v>1.2177292888673344E-3</v>
      </c>
      <c r="AB32" s="65"/>
    </row>
    <row r="33" spans="1:28" x14ac:dyDescent="0.25">
      <c r="A33" s="3">
        <v>32</v>
      </c>
      <c r="B33" s="4" t="s">
        <v>32</v>
      </c>
      <c r="C33" s="17">
        <v>88</v>
      </c>
      <c r="D33" s="21">
        <f t="shared" si="0"/>
        <v>2.198204799413813E-3</v>
      </c>
      <c r="E33" s="32">
        <f>'CENSO 2022'!C33</f>
        <v>22919</v>
      </c>
      <c r="F33" s="21">
        <f t="shared" si="1"/>
        <v>1.4275148933297142E-3</v>
      </c>
      <c r="G33" s="21">
        <f>'CENSO 2022'!D33</f>
        <v>433.18200000000002</v>
      </c>
      <c r="H33" s="21">
        <f t="shared" si="2"/>
        <v>9.9012064476812177E-3</v>
      </c>
      <c r="I33" s="21">
        <f>'CENSO 2022'!E33</f>
        <v>5.36</v>
      </c>
      <c r="J33" s="21">
        <f t="shared" si="3"/>
        <v>1.8973921477700329E-3</v>
      </c>
      <c r="L33" s="3">
        <v>32</v>
      </c>
      <c r="M33" s="4" t="s">
        <v>32</v>
      </c>
      <c r="N33" s="34">
        <v>2.198204799413813E-3</v>
      </c>
      <c r="O33" s="21">
        <v>1.4275148933297142E-3</v>
      </c>
      <c r="P33" s="65"/>
      <c r="R33" s="3">
        <v>57</v>
      </c>
      <c r="S33" s="4" t="s">
        <v>57</v>
      </c>
      <c r="T33" s="35">
        <v>1.6153474662359082E-3</v>
      </c>
      <c r="U33" s="25">
        <v>1.1205719459737374E-2</v>
      </c>
      <c r="V33" s="65"/>
      <c r="X33" s="3">
        <v>32</v>
      </c>
      <c r="Y33" s="4" t="s">
        <v>32</v>
      </c>
      <c r="Z33" s="34">
        <v>2.198204799413813E-3</v>
      </c>
      <c r="AA33" s="21">
        <v>1.8973921477700329E-3</v>
      </c>
      <c r="AB33" s="65"/>
    </row>
    <row r="34" spans="1:28" x14ac:dyDescent="0.25">
      <c r="A34" s="3">
        <v>33</v>
      </c>
      <c r="B34" s="4" t="s">
        <v>33</v>
      </c>
      <c r="C34" s="17">
        <v>353.33333333333331</v>
      </c>
      <c r="D34" s="21">
        <f t="shared" si="0"/>
        <v>8.8261253309797026E-3</v>
      </c>
      <c r="E34" s="32">
        <f>'CENSO 2022'!C34</f>
        <v>101041</v>
      </c>
      <c r="F34" s="21">
        <f t="shared" si="1"/>
        <v>6.2933606325288032E-3</v>
      </c>
      <c r="G34" s="21">
        <f>'CENSO 2022'!D34</f>
        <v>1106.694</v>
      </c>
      <c r="H34" s="21">
        <f t="shared" si="2"/>
        <v>2.5295616550110849E-2</v>
      </c>
      <c r="I34" s="21">
        <f>'CENSO 2022'!E34</f>
        <v>19.920000000000002</v>
      </c>
      <c r="J34" s="21">
        <f t="shared" si="3"/>
        <v>7.0515021611154954E-3</v>
      </c>
      <c r="L34" s="3">
        <v>33</v>
      </c>
      <c r="M34" s="4" t="s">
        <v>33</v>
      </c>
      <c r="N34" s="34">
        <v>8.8261253309797026E-3</v>
      </c>
      <c r="O34" s="25">
        <v>6.2933606325288032E-3</v>
      </c>
      <c r="P34" s="65"/>
      <c r="R34" s="3">
        <v>66</v>
      </c>
      <c r="S34" s="4" t="s">
        <v>66</v>
      </c>
      <c r="T34" s="35">
        <v>1.16571466635581E-4</v>
      </c>
      <c r="U34" s="25">
        <v>1.0943504870101151E-2</v>
      </c>
      <c r="V34" s="65"/>
      <c r="X34" s="3">
        <v>33</v>
      </c>
      <c r="Y34" s="4" t="s">
        <v>33</v>
      </c>
      <c r="Z34" s="34">
        <v>8.8261253309797026E-3</v>
      </c>
      <c r="AA34" s="25">
        <v>7.0515021611154954E-3</v>
      </c>
      <c r="AB34" s="65"/>
    </row>
    <row r="35" spans="1:28" x14ac:dyDescent="0.25">
      <c r="A35" s="3">
        <v>34</v>
      </c>
      <c r="B35" s="4" t="s">
        <v>34</v>
      </c>
      <c r="C35" s="17">
        <v>87.333333333333329</v>
      </c>
      <c r="D35" s="21">
        <f t="shared" si="0"/>
        <v>2.1815517327515872E-3</v>
      </c>
      <c r="E35" s="32">
        <f>'CENSO 2022'!C35</f>
        <v>30908</v>
      </c>
      <c r="F35" s="21">
        <f t="shared" si="1"/>
        <v>1.9251114936530741E-3</v>
      </c>
      <c r="G35" s="21">
        <f>'CENSO 2022'!D35</f>
        <v>241.035</v>
      </c>
      <c r="H35" s="21">
        <f t="shared" si="2"/>
        <v>5.5093177835571243E-3</v>
      </c>
      <c r="I35" s="21">
        <f>'CENSO 2022'!E35</f>
        <v>16.66</v>
      </c>
      <c r="J35" s="21">
        <f t="shared" si="3"/>
        <v>5.8974912652702887E-3</v>
      </c>
      <c r="L35" s="3">
        <v>34</v>
      </c>
      <c r="M35" s="4" t="s">
        <v>34</v>
      </c>
      <c r="N35" s="34">
        <v>2.1815517327515872E-3</v>
      </c>
      <c r="O35" s="21">
        <v>1.9251114936530741E-3</v>
      </c>
      <c r="P35" s="65"/>
      <c r="Q35" s="9"/>
      <c r="R35" s="3">
        <v>25</v>
      </c>
      <c r="S35" s="4" t="s">
        <v>25</v>
      </c>
      <c r="T35" s="35">
        <v>4.3006544655198278E-2</v>
      </c>
      <c r="U35" s="25">
        <v>1.0681473135827296E-2</v>
      </c>
      <c r="V35" s="65"/>
      <c r="W35" s="9"/>
      <c r="X35" s="3">
        <v>34</v>
      </c>
      <c r="Y35" s="4" t="s">
        <v>34</v>
      </c>
      <c r="Z35" s="35">
        <v>2.1815517327515872E-3</v>
      </c>
      <c r="AA35" s="25">
        <v>5.8974912652702887E-3</v>
      </c>
      <c r="AB35" s="65"/>
    </row>
    <row r="36" spans="1:28" s="9" customFormat="1" x14ac:dyDescent="0.25">
      <c r="A36" s="3">
        <v>35</v>
      </c>
      <c r="B36" s="4" t="s">
        <v>35</v>
      </c>
      <c r="C36" s="17">
        <v>43.666666666666664</v>
      </c>
      <c r="D36" s="21">
        <f t="shared" si="0"/>
        <v>1.0907758663757936E-3</v>
      </c>
      <c r="E36" s="32">
        <f>'CENSO 2022'!C36</f>
        <v>96289</v>
      </c>
      <c r="F36" s="21">
        <f t="shared" si="1"/>
        <v>5.9973812803274509E-3</v>
      </c>
      <c r="G36" s="21">
        <f>'CENSO 2022'!D36</f>
        <v>81.697000000000003</v>
      </c>
      <c r="H36" s="21">
        <f t="shared" si="2"/>
        <v>1.8673418174259607E-3</v>
      </c>
      <c r="I36" s="21">
        <f>'CENSO 2022'!E36</f>
        <v>21.49</v>
      </c>
      <c r="J36" s="21">
        <f t="shared" si="3"/>
        <v>7.6072681446973881E-3</v>
      </c>
      <c r="L36" s="3">
        <v>35</v>
      </c>
      <c r="M36" s="4" t="s">
        <v>35</v>
      </c>
      <c r="N36" s="35">
        <v>1.0907758663757936E-3</v>
      </c>
      <c r="O36" s="25">
        <v>5.9973812803274509E-3</v>
      </c>
      <c r="P36" s="65"/>
      <c r="R36" s="3">
        <v>20</v>
      </c>
      <c r="S36" s="4" t="s">
        <v>20</v>
      </c>
      <c r="T36" s="35">
        <v>1.0741227997135678E-3</v>
      </c>
      <c r="U36" s="25">
        <v>1.0580879829604402E-2</v>
      </c>
      <c r="V36" s="65"/>
      <c r="X36" s="3">
        <v>35</v>
      </c>
      <c r="Y36" s="4" t="s">
        <v>35</v>
      </c>
      <c r="Z36" s="35">
        <v>1.0907758663757936E-3</v>
      </c>
      <c r="AA36" s="25">
        <v>7.6072681446973881E-3</v>
      </c>
      <c r="AB36" s="65"/>
    </row>
    <row r="37" spans="1:28" s="9" customFormat="1" x14ac:dyDescent="0.25">
      <c r="A37" s="10">
        <v>36</v>
      </c>
      <c r="B37" s="11" t="s">
        <v>36</v>
      </c>
      <c r="C37" s="17">
        <v>0.66666666666666663</v>
      </c>
      <c r="D37" s="21">
        <f t="shared" si="0"/>
        <v>1.6653066662225854E-5</v>
      </c>
      <c r="E37" s="32">
        <f>'CENSO 2022'!C37</f>
        <v>7336</v>
      </c>
      <c r="F37" s="21">
        <f t="shared" si="1"/>
        <v>4.5692435348255957E-4</v>
      </c>
      <c r="G37" s="21">
        <f>'CENSO 2022'!D37</f>
        <v>253.53</v>
      </c>
      <c r="H37" s="21">
        <f t="shared" si="2"/>
        <v>5.7949150026562028E-3</v>
      </c>
      <c r="I37" s="21">
        <f>'CENSO 2022'!E37</f>
        <v>1.18</v>
      </c>
      <c r="J37" s="21">
        <f t="shared" si="3"/>
        <v>4.1770946536728328E-4</v>
      </c>
      <c r="L37" s="10">
        <v>36</v>
      </c>
      <c r="M37" s="11" t="s">
        <v>36</v>
      </c>
      <c r="N37" s="34">
        <v>1.6653066662225854E-5</v>
      </c>
      <c r="O37" s="21">
        <v>4.5692435348255957E-4</v>
      </c>
      <c r="P37" s="65"/>
      <c r="Q37" s="6"/>
      <c r="R37" s="3">
        <v>64</v>
      </c>
      <c r="S37" s="4" t="s">
        <v>64</v>
      </c>
      <c r="T37" s="35">
        <v>2.089959866109345E-3</v>
      </c>
      <c r="U37" s="25">
        <v>1.0501794885380089E-2</v>
      </c>
      <c r="V37" s="65"/>
      <c r="W37" s="6"/>
      <c r="X37" s="10">
        <v>36</v>
      </c>
      <c r="Y37" s="11" t="s">
        <v>36</v>
      </c>
      <c r="Z37" s="34">
        <v>1.6653066662225854E-5</v>
      </c>
      <c r="AA37" s="21">
        <v>4.1770946536728328E-4</v>
      </c>
      <c r="AB37" s="65"/>
    </row>
    <row r="38" spans="1:28" x14ac:dyDescent="0.25">
      <c r="A38" s="3">
        <v>37</v>
      </c>
      <c r="B38" s="4" t="s">
        <v>37</v>
      </c>
      <c r="C38" s="17">
        <v>182.33333333333334</v>
      </c>
      <c r="D38" s="21">
        <f t="shared" si="0"/>
        <v>4.5546137321187717E-3</v>
      </c>
      <c r="E38" s="32">
        <f>'CENSO 2022'!C38</f>
        <v>246391</v>
      </c>
      <c r="F38" s="21">
        <f t="shared" si="1"/>
        <v>1.5346516954596693E-2</v>
      </c>
      <c r="G38" s="21">
        <f>'CENSO 2022'!D38</f>
        <v>1216.989</v>
      </c>
      <c r="H38" s="21">
        <f t="shared" si="2"/>
        <v>2.7816620574163096E-2</v>
      </c>
      <c r="I38" s="21">
        <f>'CENSO 2022'!E38</f>
        <v>47.97</v>
      </c>
      <c r="J38" s="21">
        <f t="shared" si="3"/>
        <v>1.6980951740397102E-2</v>
      </c>
      <c r="L38" s="3">
        <v>37</v>
      </c>
      <c r="M38" s="4" t="s">
        <v>37</v>
      </c>
      <c r="N38" s="35">
        <v>4.5546137321187717E-3</v>
      </c>
      <c r="O38" s="25">
        <v>1.5346516954596693E-2</v>
      </c>
      <c r="P38" s="65"/>
      <c r="R38" s="3">
        <v>74</v>
      </c>
      <c r="S38" s="4" t="s">
        <v>74</v>
      </c>
      <c r="T38" s="35">
        <v>8.2432679978017992E-4</v>
      </c>
      <c r="U38" s="25">
        <v>1.034037931424942E-2</v>
      </c>
      <c r="V38" s="65"/>
      <c r="X38" s="3">
        <v>37</v>
      </c>
      <c r="Y38" s="4" t="s">
        <v>37</v>
      </c>
      <c r="Z38" s="35">
        <v>4.5546137321187717E-3</v>
      </c>
      <c r="AA38" s="25">
        <v>1.6980951740397102E-2</v>
      </c>
      <c r="AB38" s="65"/>
    </row>
    <row r="39" spans="1:28" x14ac:dyDescent="0.25">
      <c r="A39" s="10">
        <v>38</v>
      </c>
      <c r="B39" s="11" t="s">
        <v>38</v>
      </c>
      <c r="C39" s="17">
        <v>2.3333333333333335</v>
      </c>
      <c r="D39" s="21">
        <f t="shared" si="0"/>
        <v>5.8285733317790499E-5</v>
      </c>
      <c r="E39" s="32">
        <f>'CENSO 2022'!C39</f>
        <v>5415</v>
      </c>
      <c r="F39" s="21">
        <f t="shared" si="1"/>
        <v>3.3727445121429388E-4</v>
      </c>
      <c r="G39" s="21">
        <f>'CENSO 2022'!D39</f>
        <v>78.364000000000004</v>
      </c>
      <c r="H39" s="21">
        <f t="shared" si="2"/>
        <v>1.7911597020792438E-3</v>
      </c>
      <c r="I39" s="21">
        <f>'CENSO 2022'!E39</f>
        <v>1.1499999999999999</v>
      </c>
      <c r="J39" s="21">
        <f t="shared" si="3"/>
        <v>4.0708973319692864E-4</v>
      </c>
      <c r="L39" s="10">
        <v>38</v>
      </c>
      <c r="M39" s="11" t="s">
        <v>38</v>
      </c>
      <c r="N39" s="34">
        <v>5.8285733317790499E-5</v>
      </c>
      <c r="O39" s="21">
        <v>3.3727445121429388E-4</v>
      </c>
      <c r="P39" s="65"/>
      <c r="R39" s="3">
        <v>32</v>
      </c>
      <c r="S39" s="4" t="s">
        <v>32</v>
      </c>
      <c r="T39" s="35">
        <v>2.198204799413813E-3</v>
      </c>
      <c r="U39" s="25">
        <v>9.9012064476812177E-3</v>
      </c>
      <c r="V39" s="65"/>
      <c r="X39" s="10">
        <v>38</v>
      </c>
      <c r="Y39" s="11" t="s">
        <v>38</v>
      </c>
      <c r="Z39" s="34">
        <v>5.8285733317790499E-5</v>
      </c>
      <c r="AA39" s="21">
        <v>4.0708973319692864E-4</v>
      </c>
      <c r="AB39" s="65"/>
    </row>
    <row r="40" spans="1:28" x14ac:dyDescent="0.25">
      <c r="A40" s="3">
        <v>39</v>
      </c>
      <c r="B40" s="4" t="s">
        <v>39</v>
      </c>
      <c r="C40" s="17">
        <v>246</v>
      </c>
      <c r="D40" s="21">
        <f t="shared" si="0"/>
        <v>6.1449815983613413E-3</v>
      </c>
      <c r="E40" s="32">
        <f>'CENSO 2022'!C40</f>
        <v>228127</v>
      </c>
      <c r="F40" s="21">
        <f t="shared" si="1"/>
        <v>1.4208939747398565E-2</v>
      </c>
      <c r="G40" s="21">
        <f>'CENSO 2022'!D40</f>
        <v>390.77499999999998</v>
      </c>
      <c r="H40" s="21">
        <f t="shared" si="2"/>
        <v>8.9319130286868512E-3</v>
      </c>
      <c r="I40" s="21">
        <f>'CENSO 2022'!E40</f>
        <v>64.72</v>
      </c>
      <c r="J40" s="21">
        <f t="shared" si="3"/>
        <v>2.2910302202178455E-2</v>
      </c>
      <c r="L40" s="3">
        <v>39</v>
      </c>
      <c r="M40" s="4" t="s">
        <v>39</v>
      </c>
      <c r="N40" s="34">
        <v>6.1449815983613413E-3</v>
      </c>
      <c r="O40" s="25">
        <v>1.4208939747398565E-2</v>
      </c>
      <c r="P40" s="65"/>
      <c r="R40" s="3">
        <v>29</v>
      </c>
      <c r="S40" s="4" t="s">
        <v>29</v>
      </c>
      <c r="T40" s="34">
        <v>5.7619610651301455E-3</v>
      </c>
      <c r="U40" s="25">
        <v>9.8275843074076587E-3</v>
      </c>
      <c r="V40" s="65"/>
      <c r="X40" s="3">
        <v>39</v>
      </c>
      <c r="Y40" s="4" t="s">
        <v>39</v>
      </c>
      <c r="Z40" s="34">
        <v>6.1449815983613413E-3</v>
      </c>
      <c r="AA40" s="25">
        <v>2.2910302202178455E-2</v>
      </c>
      <c r="AB40" s="65"/>
    </row>
    <row r="41" spans="1:28" x14ac:dyDescent="0.25">
      <c r="A41" s="10">
        <v>40</v>
      </c>
      <c r="B41" s="4" t="s">
        <v>40</v>
      </c>
      <c r="C41" s="17">
        <v>79.333333333333329</v>
      </c>
      <c r="D41" s="21">
        <f t="shared" si="0"/>
        <v>1.9817149328048766E-3</v>
      </c>
      <c r="E41" s="32">
        <f>'CENSO 2022'!C41</f>
        <v>41220</v>
      </c>
      <c r="F41" s="21">
        <f t="shared" si="1"/>
        <v>2.5673966535647635E-3</v>
      </c>
      <c r="G41" s="21">
        <f>'CENSO 2022'!D41</f>
        <v>367.60599999999999</v>
      </c>
      <c r="H41" s="21">
        <f t="shared" si="2"/>
        <v>8.4023410423477926E-3</v>
      </c>
      <c r="I41" s="21">
        <f>'CENSO 2022'!E41</f>
        <v>14.06</v>
      </c>
      <c r="J41" s="21">
        <f t="shared" si="3"/>
        <v>4.9771144771728849E-3</v>
      </c>
      <c r="L41" s="10">
        <v>40</v>
      </c>
      <c r="M41" s="4" t="s">
        <v>40</v>
      </c>
      <c r="N41" s="34">
        <v>1.9817149328048766E-3</v>
      </c>
      <c r="O41" s="21">
        <v>2.5673966535647635E-3</v>
      </c>
      <c r="P41" s="65"/>
      <c r="R41" s="3">
        <v>12</v>
      </c>
      <c r="S41" s="4" t="s">
        <v>12</v>
      </c>
      <c r="T41" s="34">
        <v>7.6104514646372166E-3</v>
      </c>
      <c r="U41" s="25">
        <v>9.4501708394793688E-3</v>
      </c>
      <c r="V41" s="65"/>
      <c r="X41" s="10">
        <v>40</v>
      </c>
      <c r="Y41" s="4" t="s">
        <v>40</v>
      </c>
      <c r="Z41" s="34">
        <v>1.9817149328048766E-3</v>
      </c>
      <c r="AA41" s="21">
        <v>4.9771144771728849E-3</v>
      </c>
      <c r="AB41" s="65"/>
    </row>
    <row r="42" spans="1:28" x14ac:dyDescent="0.25">
      <c r="A42" s="3">
        <v>41</v>
      </c>
      <c r="B42" s="4" t="s">
        <v>41</v>
      </c>
      <c r="C42" s="17">
        <v>354.33333333333331</v>
      </c>
      <c r="D42" s="21">
        <f t="shared" si="0"/>
        <v>8.851104930973042E-3</v>
      </c>
      <c r="E42" s="32">
        <f>'CENSO 2022'!C42</f>
        <v>197277</v>
      </c>
      <c r="F42" s="21">
        <f t="shared" si="1"/>
        <v>1.2287440796343908E-2</v>
      </c>
      <c r="G42" s="21">
        <f>'CENSO 2022'!D42</f>
        <v>361.572</v>
      </c>
      <c r="H42" s="21">
        <f t="shared" si="2"/>
        <v>8.2644223852814599E-3</v>
      </c>
      <c r="I42" s="21">
        <f>'CENSO 2022'!E42</f>
        <v>85.88</v>
      </c>
      <c r="J42" s="21">
        <f t="shared" si="3"/>
        <v>3.0400753293001941E-2</v>
      </c>
      <c r="L42" s="3">
        <v>41</v>
      </c>
      <c r="M42" s="4" t="s">
        <v>41</v>
      </c>
      <c r="N42" s="34">
        <v>8.851104930973042E-3</v>
      </c>
      <c r="O42" s="25">
        <v>1.2287440796343908E-2</v>
      </c>
      <c r="P42" s="65"/>
      <c r="R42" s="3">
        <v>84</v>
      </c>
      <c r="S42" s="4" t="s">
        <v>84</v>
      </c>
      <c r="T42" s="35">
        <v>1.9151026661559734E-4</v>
      </c>
      <c r="U42" s="25">
        <v>9.4492108488269354E-3</v>
      </c>
      <c r="V42" s="65"/>
      <c r="X42" s="3">
        <v>41</v>
      </c>
      <c r="Y42" s="4" t="s">
        <v>41</v>
      </c>
      <c r="Z42" s="35">
        <v>8.851104930973042E-3</v>
      </c>
      <c r="AA42" s="23">
        <v>3.0400753293001941E-2</v>
      </c>
      <c r="AB42" s="65"/>
    </row>
    <row r="43" spans="1:28" x14ac:dyDescent="0.25">
      <c r="A43" s="10">
        <v>42</v>
      </c>
      <c r="B43" s="4" t="s">
        <v>42</v>
      </c>
      <c r="C43" s="17">
        <v>78.666666666666671</v>
      </c>
      <c r="D43" s="21">
        <f t="shared" si="0"/>
        <v>1.9650618661426512E-3</v>
      </c>
      <c r="E43" s="32">
        <f>'CENSO 2022'!C43</f>
        <v>17502</v>
      </c>
      <c r="F43" s="21">
        <f t="shared" si="1"/>
        <v>1.0901158716809922E-3</v>
      </c>
      <c r="G43" s="21">
        <f>'CENSO 2022'!D43</f>
        <v>95.323999999999998</v>
      </c>
      <c r="H43" s="21">
        <f t="shared" si="2"/>
        <v>2.178813070300161E-3</v>
      </c>
      <c r="I43" s="21">
        <f>'CENSO 2022'!E43</f>
        <v>6.02</v>
      </c>
      <c r="J43" s="21">
        <f t="shared" si="3"/>
        <v>2.131026255517835E-3</v>
      </c>
      <c r="L43" s="10">
        <v>42</v>
      </c>
      <c r="M43" s="4" t="s">
        <v>42</v>
      </c>
      <c r="N43" s="34">
        <v>1.9650618661426512E-3</v>
      </c>
      <c r="O43" s="21">
        <v>1.0901158716809922E-3</v>
      </c>
      <c r="P43" s="65"/>
      <c r="Q43" s="9"/>
      <c r="R43" s="3">
        <v>79</v>
      </c>
      <c r="S43" s="4" t="s">
        <v>79</v>
      </c>
      <c r="T43" s="35">
        <v>1.16571466635581E-4</v>
      </c>
      <c r="U43" s="25">
        <v>9.0790887384730838E-3</v>
      </c>
      <c r="V43" s="65"/>
      <c r="W43" s="9"/>
      <c r="X43" s="10">
        <v>42</v>
      </c>
      <c r="Y43" s="4" t="s">
        <v>42</v>
      </c>
      <c r="Z43" s="34">
        <v>1.9650618661426512E-3</v>
      </c>
      <c r="AA43" s="21">
        <v>2.131026255517835E-3</v>
      </c>
      <c r="AB43" s="65"/>
    </row>
    <row r="44" spans="1:28" s="9" customFormat="1" x14ac:dyDescent="0.25">
      <c r="A44" s="3">
        <v>43</v>
      </c>
      <c r="B44" s="4" t="s">
        <v>43</v>
      </c>
      <c r="C44" s="17">
        <v>191.66666666666666</v>
      </c>
      <c r="D44" s="21">
        <f t="shared" si="0"/>
        <v>4.787756665389933E-3</v>
      </c>
      <c r="E44" s="32">
        <f>'CENSO 2022'!C44</f>
        <v>167127</v>
      </c>
      <c r="F44" s="21">
        <f t="shared" si="1"/>
        <v>1.0409541497339114E-2</v>
      </c>
      <c r="G44" s="21">
        <f>'CENSO 2022'!D44</f>
        <v>41.168999999999997</v>
      </c>
      <c r="H44" s="21">
        <f t="shared" si="2"/>
        <v>9.4099655166786258E-4</v>
      </c>
      <c r="I44" s="21">
        <f>'CENSO 2022'!E44</f>
        <v>13.83</v>
      </c>
      <c r="J44" s="21">
        <f t="shared" si="3"/>
        <v>4.8956965305334988E-3</v>
      </c>
      <c r="L44" s="3">
        <v>43</v>
      </c>
      <c r="M44" s="4" t="s">
        <v>43</v>
      </c>
      <c r="N44" s="35">
        <v>4.787756665389933E-3</v>
      </c>
      <c r="O44" s="25">
        <v>1.0409541497339114E-2</v>
      </c>
      <c r="P44" s="65"/>
      <c r="Q44" s="6"/>
      <c r="R44" s="3">
        <v>39</v>
      </c>
      <c r="S44" s="4" t="s">
        <v>39</v>
      </c>
      <c r="T44" s="34">
        <v>6.1449815983613413E-3</v>
      </c>
      <c r="U44" s="25">
        <v>8.9319130286868512E-3</v>
      </c>
      <c r="V44" s="65"/>
      <c r="W44" s="6"/>
      <c r="X44" s="3">
        <v>43</v>
      </c>
      <c r="Y44" s="4" t="s">
        <v>43</v>
      </c>
      <c r="Z44" s="34">
        <v>4.787756665389933E-3</v>
      </c>
      <c r="AA44" s="21">
        <v>4.8956965305334988E-3</v>
      </c>
      <c r="AB44" s="65"/>
    </row>
    <row r="45" spans="1:28" x14ac:dyDescent="0.25">
      <c r="A45" s="10">
        <v>44</v>
      </c>
      <c r="B45" s="4" t="s">
        <v>44</v>
      </c>
      <c r="C45" s="17">
        <v>172.66666666666666</v>
      </c>
      <c r="D45" s="21">
        <f t="shared" si="0"/>
        <v>4.3131442655164965E-3</v>
      </c>
      <c r="E45" s="32">
        <f>'CENSO 2022'!C45</f>
        <v>26582</v>
      </c>
      <c r="F45" s="21">
        <f t="shared" si="1"/>
        <v>1.6556656439849235E-3</v>
      </c>
      <c r="G45" s="21">
        <f>'CENSO 2022'!D45</f>
        <v>287.93299999999999</v>
      </c>
      <c r="H45" s="21">
        <f t="shared" si="2"/>
        <v>6.5812616316010273E-3</v>
      </c>
      <c r="I45" s="21">
        <f>'CENSO 2022'!E45</f>
        <v>13.21</v>
      </c>
      <c r="J45" s="21">
        <f t="shared" si="3"/>
        <v>4.6762220656795025E-3</v>
      </c>
      <c r="L45" s="10">
        <v>44</v>
      </c>
      <c r="M45" s="4" t="s">
        <v>44</v>
      </c>
      <c r="N45" s="34">
        <v>4.3131442655164965E-3</v>
      </c>
      <c r="O45" s="21">
        <v>1.6556656439849235E-3</v>
      </c>
      <c r="P45" s="65"/>
      <c r="R45" s="10">
        <v>46</v>
      </c>
      <c r="S45" s="4" t="s">
        <v>46</v>
      </c>
      <c r="T45" s="35">
        <v>1.2323269330047134E-3</v>
      </c>
      <c r="U45" s="25">
        <v>8.8472967097508945E-3</v>
      </c>
      <c r="V45" s="65"/>
      <c r="X45" s="10">
        <v>44</v>
      </c>
      <c r="Y45" s="4" t="s">
        <v>44</v>
      </c>
      <c r="Z45" s="34">
        <v>4.3131442655164965E-3</v>
      </c>
      <c r="AA45" s="21">
        <v>4.6762220656795025E-3</v>
      </c>
      <c r="AB45" s="65"/>
    </row>
    <row r="46" spans="1:28" x14ac:dyDescent="0.25">
      <c r="A46" s="3">
        <v>45</v>
      </c>
      <c r="B46" s="4" t="s">
        <v>45</v>
      </c>
      <c r="C46" s="17">
        <v>9.3333333333333339</v>
      </c>
      <c r="D46" s="21">
        <f t="shared" si="0"/>
        <v>2.33142933271162E-4</v>
      </c>
      <c r="E46" s="32">
        <f>'CENSO 2022'!C46</f>
        <v>26881</v>
      </c>
      <c r="F46" s="21">
        <f t="shared" si="1"/>
        <v>1.6742889239319363E-3</v>
      </c>
      <c r="G46" s="21">
        <f>'CENSO 2022'!D46</f>
        <v>303.27</v>
      </c>
      <c r="H46" s="21">
        <f t="shared" si="2"/>
        <v>6.9318182181814635E-3</v>
      </c>
      <c r="I46" s="21">
        <f>'CENSO 2022'!E46</f>
        <v>4.71</v>
      </c>
      <c r="J46" s="21">
        <f t="shared" si="3"/>
        <v>1.6672979507456817E-3</v>
      </c>
      <c r="L46" s="3">
        <v>45</v>
      </c>
      <c r="M46" s="4" t="s">
        <v>45</v>
      </c>
      <c r="N46" s="34">
        <v>2.33142933271162E-4</v>
      </c>
      <c r="O46" s="21">
        <v>1.6742889239319363E-3</v>
      </c>
      <c r="P46" s="65"/>
      <c r="Q46" s="9"/>
      <c r="R46" s="3">
        <v>10</v>
      </c>
      <c r="S46" s="4" t="s">
        <v>10</v>
      </c>
      <c r="T46" s="35">
        <v>1.8318373328448441E-3</v>
      </c>
      <c r="U46" s="25">
        <v>8.7411720288163592E-3</v>
      </c>
      <c r="V46" s="65"/>
      <c r="W46" s="9"/>
      <c r="X46" s="3">
        <v>45</v>
      </c>
      <c r="Y46" s="4" t="s">
        <v>45</v>
      </c>
      <c r="Z46" s="34">
        <v>2.33142933271162E-4</v>
      </c>
      <c r="AA46" s="21">
        <v>1.6672979507456817E-3</v>
      </c>
      <c r="AB46" s="65"/>
    </row>
    <row r="47" spans="1:28" s="9" customFormat="1" x14ac:dyDescent="0.25">
      <c r="A47" s="10">
        <v>46</v>
      </c>
      <c r="B47" s="4" t="s">
        <v>46</v>
      </c>
      <c r="C47" s="17">
        <v>49.333333333333336</v>
      </c>
      <c r="D47" s="21">
        <f t="shared" si="0"/>
        <v>1.2323269330047134E-3</v>
      </c>
      <c r="E47" s="32">
        <f>'CENSO 2022'!C47</f>
        <v>15074</v>
      </c>
      <c r="F47" s="21">
        <f t="shared" si="1"/>
        <v>9.3888736428518308E-4</v>
      </c>
      <c r="G47" s="21">
        <f>'CENSO 2022'!D47</f>
        <v>387.07299999999998</v>
      </c>
      <c r="H47" s="21">
        <f t="shared" si="2"/>
        <v>8.8472967097508945E-3</v>
      </c>
      <c r="I47" s="21">
        <f>'CENSO 2022'!E47</f>
        <v>2.64</v>
      </c>
      <c r="J47" s="21">
        <f t="shared" si="3"/>
        <v>9.3453643099121019E-4</v>
      </c>
      <c r="L47" s="10">
        <v>46</v>
      </c>
      <c r="M47" s="4" t="s">
        <v>46</v>
      </c>
      <c r="N47" s="34">
        <v>1.2323269330047134E-3</v>
      </c>
      <c r="O47" s="21">
        <v>9.3888736428518308E-4</v>
      </c>
      <c r="P47" s="65"/>
      <c r="Q47" s="6"/>
      <c r="R47" s="3">
        <v>24</v>
      </c>
      <c r="S47" s="4" t="s">
        <v>24</v>
      </c>
      <c r="T47" s="35">
        <v>1.16571466635581E-4</v>
      </c>
      <c r="U47" s="25">
        <v>8.6769212258641787E-3</v>
      </c>
      <c r="V47" s="65"/>
      <c r="W47" s="6"/>
      <c r="X47" s="10">
        <v>46</v>
      </c>
      <c r="Y47" s="4" t="s">
        <v>46</v>
      </c>
      <c r="Z47" s="34">
        <v>1.2323269330047134E-3</v>
      </c>
      <c r="AA47" s="21">
        <v>9.3453643099121019E-4</v>
      </c>
      <c r="AB47" s="65"/>
    </row>
    <row r="48" spans="1:28" x14ac:dyDescent="0.25">
      <c r="A48" s="3">
        <v>47</v>
      </c>
      <c r="B48" s="4" t="s">
        <v>47</v>
      </c>
      <c r="C48" s="17">
        <v>277.33333333333331</v>
      </c>
      <c r="D48" s="21">
        <f t="shared" si="0"/>
        <v>6.9276757314859555E-3</v>
      </c>
      <c r="E48" s="32">
        <f>'CENSO 2022'!C48</f>
        <v>146774</v>
      </c>
      <c r="F48" s="21">
        <f t="shared" si="1"/>
        <v>9.1418504713807521E-3</v>
      </c>
      <c r="G48" s="21">
        <f>'CENSO 2022'!D48</f>
        <v>19.393000000000001</v>
      </c>
      <c r="H48" s="21">
        <f t="shared" si="2"/>
        <v>4.432642553011941E-4</v>
      </c>
      <c r="I48" s="21">
        <f>'CENSO 2022'!E48</f>
        <v>9.58</v>
      </c>
      <c r="J48" s="21">
        <f t="shared" si="3"/>
        <v>3.3912344730665884E-3</v>
      </c>
      <c r="L48" s="3">
        <v>47</v>
      </c>
      <c r="M48" s="4" t="s">
        <v>47</v>
      </c>
      <c r="N48" s="34">
        <v>6.9276757314859555E-3</v>
      </c>
      <c r="O48" s="25">
        <v>9.1418504713807521E-3</v>
      </c>
      <c r="P48" s="65"/>
      <c r="R48" s="10">
        <v>40</v>
      </c>
      <c r="S48" s="4" t="s">
        <v>40</v>
      </c>
      <c r="T48" s="35">
        <v>1.9817149328048766E-3</v>
      </c>
      <c r="U48" s="25">
        <v>8.4023410423477926E-3</v>
      </c>
      <c r="V48" s="65"/>
      <c r="X48" s="3">
        <v>47</v>
      </c>
      <c r="Y48" s="4" t="s">
        <v>47</v>
      </c>
      <c r="Z48" s="35">
        <v>6.9276757314859555E-3</v>
      </c>
      <c r="AA48" s="21">
        <v>3.3912344730665884E-3</v>
      </c>
      <c r="AB48" s="65"/>
    </row>
    <row r="49" spans="1:28" x14ac:dyDescent="0.25">
      <c r="A49" s="10">
        <v>48</v>
      </c>
      <c r="B49" s="4" t="s">
        <v>48</v>
      </c>
      <c r="C49" s="17">
        <v>657.33333333333337</v>
      </c>
      <c r="D49" s="21">
        <f t="shared" si="0"/>
        <v>1.6419923728954695E-2</v>
      </c>
      <c r="E49" s="32">
        <f>'CENSO 2022'!C49</f>
        <v>481749</v>
      </c>
      <c r="F49" s="21">
        <f t="shared" si="1"/>
        <v>3.0005841107670336E-2</v>
      </c>
      <c r="G49" s="21">
        <f>'CENSO 2022'!D49</f>
        <v>133.75700000000001</v>
      </c>
      <c r="H49" s="21">
        <f t="shared" si="2"/>
        <v>3.0572730880380457E-3</v>
      </c>
      <c r="I49" s="21">
        <f>'CENSO 2022'!E49</f>
        <v>70.52</v>
      </c>
      <c r="J49" s="21">
        <f t="shared" si="3"/>
        <v>2.4963450421780355E-2</v>
      </c>
      <c r="L49" s="10">
        <v>48</v>
      </c>
      <c r="M49" s="4" t="s">
        <v>48</v>
      </c>
      <c r="N49" s="35">
        <v>1.6419923728954695E-2</v>
      </c>
      <c r="O49" s="23">
        <v>3.0005841107670336E-2</v>
      </c>
      <c r="P49" s="65"/>
      <c r="R49" s="3">
        <v>41</v>
      </c>
      <c r="S49" s="4" t="s">
        <v>41</v>
      </c>
      <c r="T49" s="34">
        <v>8.851104930973042E-3</v>
      </c>
      <c r="U49" s="25">
        <v>8.2644223852814599E-3</v>
      </c>
      <c r="V49" s="65"/>
      <c r="X49" s="10">
        <v>48</v>
      </c>
      <c r="Y49" s="4" t="s">
        <v>48</v>
      </c>
      <c r="Z49" s="34">
        <v>1.6419923728954695E-2</v>
      </c>
      <c r="AA49" s="25">
        <v>2.4963450421780355E-2</v>
      </c>
      <c r="AB49" s="65"/>
    </row>
    <row r="50" spans="1:28" x14ac:dyDescent="0.25">
      <c r="A50" s="3">
        <v>49</v>
      </c>
      <c r="B50" s="4" t="s">
        <v>49</v>
      </c>
      <c r="C50" s="17">
        <v>433</v>
      </c>
      <c r="D50" s="21">
        <f t="shared" si="0"/>
        <v>1.0816166797115693E-2</v>
      </c>
      <c r="E50" s="32">
        <f>'CENSO 2022'!C50</f>
        <v>189939</v>
      </c>
      <c r="F50" s="21">
        <f t="shared" si="1"/>
        <v>1.183039187242692E-2</v>
      </c>
      <c r="G50" s="21">
        <f>'CENSO 2022'!D50</f>
        <v>935.42899999999997</v>
      </c>
      <c r="H50" s="21">
        <f t="shared" si="2"/>
        <v>2.1381026095608761E-2</v>
      </c>
      <c r="I50" s="21">
        <f>'CENSO 2022'!E50</f>
        <v>43.43</v>
      </c>
      <c r="J50" s="21">
        <f t="shared" si="3"/>
        <v>1.5373832271950097E-2</v>
      </c>
      <c r="L50" s="3">
        <v>49</v>
      </c>
      <c r="M50" s="4" t="s">
        <v>49</v>
      </c>
      <c r="N50" s="34">
        <v>1.0816166797115693E-2</v>
      </c>
      <c r="O50" s="25">
        <v>1.183039187242692E-2</v>
      </c>
      <c r="P50" s="65"/>
      <c r="R50" s="3">
        <v>27</v>
      </c>
      <c r="S50" s="4" t="s">
        <v>27</v>
      </c>
      <c r="T50" s="35">
        <v>1.282286132991391E-3</v>
      </c>
      <c r="U50" s="25">
        <v>8.192903081675135E-3</v>
      </c>
      <c r="V50" s="65"/>
      <c r="X50" s="3">
        <v>49</v>
      </c>
      <c r="Y50" s="4" t="s">
        <v>49</v>
      </c>
      <c r="Z50" s="34">
        <v>1.0816166797115693E-2</v>
      </c>
      <c r="AA50" s="25">
        <v>1.5373832271950097E-2</v>
      </c>
      <c r="AB50" s="65"/>
    </row>
    <row r="51" spans="1:28" x14ac:dyDescent="0.25">
      <c r="A51" s="10">
        <v>50</v>
      </c>
      <c r="B51" s="4" t="s">
        <v>50</v>
      </c>
      <c r="C51" s="17">
        <v>1090</v>
      </c>
      <c r="D51" s="21">
        <f t="shared" si="0"/>
        <v>2.7227763992739275E-2</v>
      </c>
      <c r="E51" s="32">
        <f>'CENSO 2022'!C51</f>
        <v>785867</v>
      </c>
      <c r="F51" s="21">
        <f t="shared" si="1"/>
        <v>4.8947896796384768E-2</v>
      </c>
      <c r="G51" s="21">
        <f>'CENSO 2022'!D51</f>
        <v>520.58100000000002</v>
      </c>
      <c r="H51" s="21">
        <f t="shared" si="2"/>
        <v>1.1898878424635226E-2</v>
      </c>
      <c r="I51" s="21">
        <f>'CENSO 2022'!E51</f>
        <v>122.99</v>
      </c>
      <c r="J51" s="21">
        <f t="shared" si="3"/>
        <v>4.3537361987730658E-2</v>
      </c>
      <c r="L51" s="10">
        <v>50</v>
      </c>
      <c r="M51" s="4" t="s">
        <v>50</v>
      </c>
      <c r="N51" s="34">
        <v>2.7227763992739275E-2</v>
      </c>
      <c r="O51" s="23">
        <v>4.8947896796384768E-2</v>
      </c>
      <c r="P51" s="65"/>
      <c r="Q51" s="9"/>
      <c r="R51" s="3">
        <v>81</v>
      </c>
      <c r="S51" s="4" t="s">
        <v>81</v>
      </c>
      <c r="T51" s="35">
        <v>3.0142050658628801E-3</v>
      </c>
      <c r="U51" s="25">
        <v>8.048607343846206E-3</v>
      </c>
      <c r="V51" s="65"/>
      <c r="W51" s="9"/>
      <c r="X51" s="10">
        <v>50</v>
      </c>
      <c r="Y51" s="4" t="s">
        <v>50</v>
      </c>
      <c r="Z51" s="34">
        <v>2.7227763992739275E-2</v>
      </c>
      <c r="AA51" s="23">
        <v>4.3537361987730658E-2</v>
      </c>
      <c r="AB51" s="65"/>
    </row>
    <row r="52" spans="1:28" s="9" customFormat="1" x14ac:dyDescent="0.25">
      <c r="A52" s="3">
        <v>51</v>
      </c>
      <c r="B52" s="4" t="s">
        <v>51</v>
      </c>
      <c r="C52" s="17">
        <v>112</v>
      </c>
      <c r="D52" s="21">
        <f t="shared" si="0"/>
        <v>2.7977151992539437E-3</v>
      </c>
      <c r="E52" s="32">
        <f>'CENSO 2022'!C52</f>
        <v>41375</v>
      </c>
      <c r="F52" s="21">
        <f t="shared" si="1"/>
        <v>2.5770508622329474E-3</v>
      </c>
      <c r="G52" s="21">
        <f>'CENSO 2022'!D52</f>
        <v>190.94900000000001</v>
      </c>
      <c r="H52" s="21">
        <f t="shared" si="2"/>
        <v>4.3645060736094326E-3</v>
      </c>
      <c r="I52" s="21">
        <f>'CENSO 2022'!E52</f>
        <v>6.88</v>
      </c>
      <c r="J52" s="21">
        <f t="shared" si="3"/>
        <v>2.4354585777346689E-3</v>
      </c>
      <c r="L52" s="3">
        <v>51</v>
      </c>
      <c r="M52" s="4" t="s">
        <v>51</v>
      </c>
      <c r="N52" s="34">
        <v>2.7977151992539437E-3</v>
      </c>
      <c r="O52" s="21">
        <v>2.5770508622329474E-3</v>
      </c>
      <c r="P52" s="65"/>
      <c r="R52" s="3">
        <v>22</v>
      </c>
      <c r="S52" s="4" t="s">
        <v>22</v>
      </c>
      <c r="T52" s="35">
        <v>4.746123998734369E-4</v>
      </c>
      <c r="U52" s="25">
        <v>7.7315818593400665E-3</v>
      </c>
      <c r="V52" s="65"/>
      <c r="X52" s="3">
        <v>51</v>
      </c>
      <c r="Y52" s="4" t="s">
        <v>51</v>
      </c>
      <c r="Z52" s="34">
        <v>2.7977151992539437E-3</v>
      </c>
      <c r="AA52" s="21">
        <v>2.4354585777346689E-3</v>
      </c>
      <c r="AB52" s="65"/>
    </row>
    <row r="53" spans="1:28" s="9" customFormat="1" x14ac:dyDescent="0.25">
      <c r="A53" s="3">
        <v>52</v>
      </c>
      <c r="B53" s="4" t="s">
        <v>52</v>
      </c>
      <c r="C53" s="17">
        <v>38</v>
      </c>
      <c r="D53" s="21">
        <f t="shared" si="0"/>
        <v>9.4922479974687379E-4</v>
      </c>
      <c r="E53" s="32">
        <f>'CENSO 2022'!C53</f>
        <v>42063</v>
      </c>
      <c r="F53" s="21">
        <f t="shared" si="1"/>
        <v>2.6199030916762411E-3</v>
      </c>
      <c r="G53" s="21">
        <f>'CENSO 2022'!D53</f>
        <v>571.11800000000005</v>
      </c>
      <c r="H53" s="21">
        <f t="shared" si="2"/>
        <v>1.3053998605636436E-2</v>
      </c>
      <c r="I53" s="21">
        <f>'CENSO 2022'!E53</f>
        <v>10.31</v>
      </c>
      <c r="J53" s="21">
        <f t="shared" si="3"/>
        <v>3.6496479558785519E-3</v>
      </c>
      <c r="L53" s="3">
        <v>52</v>
      </c>
      <c r="M53" s="4" t="s">
        <v>52</v>
      </c>
      <c r="N53" s="34">
        <v>9.4922479974687379E-4</v>
      </c>
      <c r="O53" s="21">
        <v>2.6199030916762411E-3</v>
      </c>
      <c r="P53" s="65"/>
      <c r="Q53" s="12"/>
      <c r="R53" s="3">
        <v>78</v>
      </c>
      <c r="S53" s="4" t="s">
        <v>78</v>
      </c>
      <c r="T53" s="35">
        <v>3.0475111991873317E-3</v>
      </c>
      <c r="U53" s="25">
        <v>7.5996517153912972E-3</v>
      </c>
      <c r="V53" s="65"/>
      <c r="W53" s="12"/>
      <c r="X53" s="3">
        <v>52</v>
      </c>
      <c r="Y53" s="4" t="s">
        <v>52</v>
      </c>
      <c r="Z53" s="34">
        <v>9.4922479974687379E-4</v>
      </c>
      <c r="AA53" s="21">
        <v>3.6496479558785519E-3</v>
      </c>
      <c r="AB53" s="65"/>
    </row>
    <row r="54" spans="1:28" s="12" customFormat="1" x14ac:dyDescent="0.25">
      <c r="A54" s="3">
        <v>53</v>
      </c>
      <c r="B54" s="4" t="s">
        <v>53</v>
      </c>
      <c r="C54" s="17">
        <v>157.66666666666666</v>
      </c>
      <c r="D54" s="21">
        <f t="shared" si="0"/>
        <v>3.9384502656164147E-3</v>
      </c>
      <c r="E54" s="32">
        <f>'CENSO 2022'!C54</f>
        <v>45243</v>
      </c>
      <c r="F54" s="21">
        <f t="shared" si="1"/>
        <v>2.8179700824170449E-3</v>
      </c>
      <c r="G54" s="21">
        <f>'CENSO 2022'!D54</f>
        <v>924.29600000000005</v>
      </c>
      <c r="H54" s="21">
        <f t="shared" si="2"/>
        <v>2.1126560001952895E-2</v>
      </c>
      <c r="I54" s="21">
        <f>'CENSO 2022'!E54</f>
        <v>18.28</v>
      </c>
      <c r="J54" s="21">
        <f t="shared" si="3"/>
        <v>6.4709568024694407E-3</v>
      </c>
      <c r="L54" s="3">
        <v>53</v>
      </c>
      <c r="M54" s="4" t="s">
        <v>53</v>
      </c>
      <c r="N54" s="34">
        <v>3.9384502656164147E-3</v>
      </c>
      <c r="O54" s="21">
        <v>2.8179700824170449E-3</v>
      </c>
      <c r="P54" s="65"/>
      <c r="Q54" s="9"/>
      <c r="R54" s="3">
        <v>88</v>
      </c>
      <c r="S54" s="4" t="s">
        <v>88</v>
      </c>
      <c r="T54" s="35">
        <v>3.9217971989541894E-3</v>
      </c>
      <c r="U54" s="25">
        <v>7.3791967191359472E-3</v>
      </c>
      <c r="V54" s="65"/>
      <c r="W54" s="9"/>
      <c r="X54" s="3">
        <v>53</v>
      </c>
      <c r="Y54" s="4" t="s">
        <v>53</v>
      </c>
      <c r="Z54" s="35">
        <v>3.9384502656164147E-3</v>
      </c>
      <c r="AA54" s="25">
        <v>6.4709568024694407E-3</v>
      </c>
      <c r="AB54" s="65"/>
    </row>
    <row r="55" spans="1:28" s="9" customFormat="1" x14ac:dyDescent="0.25">
      <c r="A55" s="3">
        <v>54</v>
      </c>
      <c r="B55" s="4" t="s">
        <v>54</v>
      </c>
      <c r="C55" s="17">
        <v>51.333333333333336</v>
      </c>
      <c r="D55" s="21">
        <f t="shared" si="0"/>
        <v>1.282286132991391E-3</v>
      </c>
      <c r="E55" s="32">
        <f>'CENSO 2022'!C55</f>
        <v>29619</v>
      </c>
      <c r="F55" s="21">
        <f t="shared" si="1"/>
        <v>1.844825848664113E-3</v>
      </c>
      <c r="G55" s="21">
        <f>'CENSO 2022'!D55</f>
        <v>314.34100000000001</v>
      </c>
      <c r="H55" s="21">
        <f t="shared" si="2"/>
        <v>7.1848671827789744E-3</v>
      </c>
      <c r="I55" s="21">
        <f>'CENSO 2022'!E55</f>
        <v>12.98</v>
      </c>
      <c r="J55" s="21">
        <f t="shared" si="3"/>
        <v>4.5948041190401164E-3</v>
      </c>
      <c r="L55" s="3">
        <v>54</v>
      </c>
      <c r="M55" s="4" t="s">
        <v>54</v>
      </c>
      <c r="N55" s="34">
        <v>1.282286132991391E-3</v>
      </c>
      <c r="O55" s="21">
        <v>1.844825848664113E-3</v>
      </c>
      <c r="P55" s="65"/>
      <c r="R55" s="3">
        <v>54</v>
      </c>
      <c r="S55" s="4" t="s">
        <v>54</v>
      </c>
      <c r="T55" s="35">
        <v>1.282286132991391E-3</v>
      </c>
      <c r="U55" s="25">
        <v>7.1848671827789744E-3</v>
      </c>
      <c r="V55" s="65"/>
      <c r="X55" s="3">
        <v>54</v>
      </c>
      <c r="Y55" s="4" t="s">
        <v>54</v>
      </c>
      <c r="Z55" s="34">
        <v>1.282286132991391E-3</v>
      </c>
      <c r="AA55" s="21">
        <v>4.5948041190401164E-3</v>
      </c>
      <c r="AB55" s="65"/>
    </row>
    <row r="56" spans="1:28" s="9" customFormat="1" x14ac:dyDescent="0.25">
      <c r="A56" s="3">
        <v>55</v>
      </c>
      <c r="B56" s="4" t="s">
        <v>55</v>
      </c>
      <c r="C56" s="17">
        <v>517</v>
      </c>
      <c r="D56" s="21">
        <f t="shared" si="0"/>
        <v>1.2914453196556151E-2</v>
      </c>
      <c r="E56" s="32">
        <f>'CENSO 2022'!C56</f>
        <v>278881</v>
      </c>
      <c r="F56" s="21">
        <f t="shared" si="1"/>
        <v>1.7370163661882456E-2</v>
      </c>
      <c r="G56" s="21">
        <f>'CENSO 2022'!D56</f>
        <v>791.14400000000001</v>
      </c>
      <c r="H56" s="21">
        <f t="shared" si="2"/>
        <v>1.8083115350693957E-2</v>
      </c>
      <c r="I56" s="21">
        <f>'CENSO 2022'!E56</f>
        <v>81.78</v>
      </c>
      <c r="J56" s="21">
        <f t="shared" si="3"/>
        <v>2.8949389896386808E-2</v>
      </c>
      <c r="L56" s="3">
        <v>55</v>
      </c>
      <c r="M56" s="4" t="s">
        <v>55</v>
      </c>
      <c r="N56" s="34">
        <v>1.2914453196556151E-2</v>
      </c>
      <c r="O56" s="25">
        <v>1.7370163661882456E-2</v>
      </c>
      <c r="P56" s="65"/>
      <c r="Q56" s="6"/>
      <c r="R56" s="3">
        <v>16</v>
      </c>
      <c r="S56" s="4" t="s">
        <v>16</v>
      </c>
      <c r="T56" s="35">
        <v>1.4821229329381013E-3</v>
      </c>
      <c r="U56" s="25">
        <v>6.9884805235953598E-3</v>
      </c>
      <c r="V56" s="65"/>
      <c r="W56" s="6"/>
      <c r="X56" s="3">
        <v>55</v>
      </c>
      <c r="Y56" s="4" t="s">
        <v>55</v>
      </c>
      <c r="Z56" s="35">
        <v>1.2914453196556151E-2</v>
      </c>
      <c r="AA56" s="23">
        <v>2.8949389896386808E-2</v>
      </c>
      <c r="AB56" s="65"/>
    </row>
    <row r="57" spans="1:28" x14ac:dyDescent="0.25">
      <c r="A57" s="3">
        <v>56</v>
      </c>
      <c r="B57" s="4" t="s">
        <v>56</v>
      </c>
      <c r="C57" s="17">
        <v>11.666666666666666</v>
      </c>
      <c r="D57" s="21">
        <f t="shared" si="0"/>
        <v>2.9142866658895248E-4</v>
      </c>
      <c r="E57" s="32">
        <f>'CENSO 2022'!C57</f>
        <v>24298</v>
      </c>
      <c r="F57" s="21">
        <f t="shared" si="1"/>
        <v>1.5134062078679435E-3</v>
      </c>
      <c r="G57" s="21">
        <f>'CENSO 2022'!D57</f>
        <v>82.254000000000005</v>
      </c>
      <c r="H57" s="21">
        <f t="shared" si="2"/>
        <v>1.8800731220308575E-3</v>
      </c>
      <c r="I57" s="21">
        <f>'CENSO 2022'!E57</f>
        <v>6.1</v>
      </c>
      <c r="J57" s="21">
        <f t="shared" si="3"/>
        <v>2.1593455413054475E-3</v>
      </c>
      <c r="L57" s="3">
        <v>56</v>
      </c>
      <c r="M57" s="4" t="s">
        <v>56</v>
      </c>
      <c r="N57" s="34">
        <v>2.9142866658895248E-4</v>
      </c>
      <c r="O57" s="21">
        <v>1.5134062078679435E-3</v>
      </c>
      <c r="P57" s="65"/>
      <c r="Q57" s="12"/>
      <c r="R57" s="3">
        <v>17</v>
      </c>
      <c r="S57" s="4" t="s">
        <v>17</v>
      </c>
      <c r="T57" s="35">
        <v>5.8285733317790499E-5</v>
      </c>
      <c r="U57" s="25">
        <v>6.9687321444595763E-3</v>
      </c>
      <c r="V57" s="65"/>
      <c r="W57" s="12"/>
      <c r="X57" s="3">
        <v>56</v>
      </c>
      <c r="Y57" s="4" t="s">
        <v>56</v>
      </c>
      <c r="Z57" s="34">
        <v>2.9142866658895248E-4</v>
      </c>
      <c r="AA57" s="21">
        <v>2.1593455413054475E-3</v>
      </c>
      <c r="AB57" s="65"/>
    </row>
    <row r="58" spans="1:28" s="12" customFormat="1" x14ac:dyDescent="0.25">
      <c r="A58" s="3">
        <v>57</v>
      </c>
      <c r="B58" s="4" t="s">
        <v>57</v>
      </c>
      <c r="C58" s="17">
        <v>64.666666666666671</v>
      </c>
      <c r="D58" s="21">
        <f t="shared" si="0"/>
        <v>1.6153474662359082E-3</v>
      </c>
      <c r="E58" s="32">
        <f>'CENSO 2022'!C58</f>
        <v>27474</v>
      </c>
      <c r="F58" s="21">
        <f t="shared" si="1"/>
        <v>1.7112240577398911E-3</v>
      </c>
      <c r="G58" s="21">
        <f>'CENSO 2022'!D58</f>
        <v>490.255</v>
      </c>
      <c r="H58" s="21">
        <f t="shared" si="2"/>
        <v>1.1205719459737374E-2</v>
      </c>
      <c r="I58" s="21">
        <f>'CENSO 2022'!E58</f>
        <v>8.44</v>
      </c>
      <c r="J58" s="21">
        <f t="shared" si="3"/>
        <v>2.9876846505931111E-3</v>
      </c>
      <c r="L58" s="3">
        <v>57</v>
      </c>
      <c r="M58" s="4" t="s">
        <v>57</v>
      </c>
      <c r="N58" s="34">
        <v>1.6153474662359082E-3</v>
      </c>
      <c r="O58" s="21">
        <v>1.7112240577398911E-3</v>
      </c>
      <c r="P58" s="65"/>
      <c r="Q58" s="6"/>
      <c r="R58" s="3">
        <v>45</v>
      </c>
      <c r="S58" s="4" t="s">
        <v>45</v>
      </c>
      <c r="T58" s="35">
        <v>2.33142933271162E-4</v>
      </c>
      <c r="U58" s="25">
        <v>6.9318182181814635E-3</v>
      </c>
      <c r="V58" s="65"/>
      <c r="W58" s="6"/>
      <c r="X58" s="3">
        <v>57</v>
      </c>
      <c r="Y58" s="4" t="s">
        <v>57</v>
      </c>
      <c r="Z58" s="34">
        <v>1.6153474662359082E-3</v>
      </c>
      <c r="AA58" s="21">
        <v>2.9876846505931111E-3</v>
      </c>
      <c r="AB58" s="65"/>
    </row>
    <row r="59" spans="1:28" x14ac:dyDescent="0.25">
      <c r="A59" s="3">
        <v>58</v>
      </c>
      <c r="B59" s="4" t="s">
        <v>58</v>
      </c>
      <c r="C59" s="17">
        <v>8.3333333333333339</v>
      </c>
      <c r="D59" s="21">
        <f t="shared" si="0"/>
        <v>2.0816333327782321E-4</v>
      </c>
      <c r="E59" s="32">
        <f>'CENSO 2022'!C59</f>
        <v>17288</v>
      </c>
      <c r="F59" s="21">
        <f t="shared" si="1"/>
        <v>1.076786835197177E-3</v>
      </c>
      <c r="G59" s="21">
        <f>'CENSO 2022'!D59</f>
        <v>291.84699999999998</v>
      </c>
      <c r="H59" s="21">
        <f t="shared" si="2"/>
        <v>6.6707236176397457E-3</v>
      </c>
      <c r="I59" s="21">
        <f>'CENSO 2022'!E59</f>
        <v>2.71</v>
      </c>
      <c r="J59" s="21">
        <f t="shared" si="3"/>
        <v>9.5931580605537097E-4</v>
      </c>
      <c r="L59" s="3">
        <v>58</v>
      </c>
      <c r="M59" s="4" t="s">
        <v>58</v>
      </c>
      <c r="N59" s="34">
        <v>2.0816333327782321E-4</v>
      </c>
      <c r="O59" s="21">
        <v>1.076786835197177E-3</v>
      </c>
      <c r="P59" s="65"/>
      <c r="R59" s="3">
        <v>58</v>
      </c>
      <c r="S59" s="4" t="s">
        <v>58</v>
      </c>
      <c r="T59" s="35">
        <v>2.0816333327782321E-4</v>
      </c>
      <c r="U59" s="25">
        <v>6.6707236176397457E-3</v>
      </c>
      <c r="V59" s="65"/>
      <c r="X59" s="3">
        <v>58</v>
      </c>
      <c r="Y59" s="4" t="s">
        <v>58</v>
      </c>
      <c r="Z59" s="34">
        <v>2.0816333327782321E-4</v>
      </c>
      <c r="AA59" s="21">
        <v>9.5931580605537097E-4</v>
      </c>
      <c r="AB59" s="65"/>
    </row>
    <row r="60" spans="1:28" x14ac:dyDescent="0.25">
      <c r="A60" s="3">
        <v>59</v>
      </c>
      <c r="B60" s="4" t="s">
        <v>59</v>
      </c>
      <c r="C60" s="17">
        <v>8.6666666666666661</v>
      </c>
      <c r="D60" s="21">
        <f t="shared" si="0"/>
        <v>2.1648986660893611E-4</v>
      </c>
      <c r="E60" s="32">
        <f>'CENSO 2022'!C60</f>
        <v>20373</v>
      </c>
      <c r="F60" s="21">
        <f t="shared" si="1"/>
        <v>1.2689367303026426E-3</v>
      </c>
      <c r="G60" s="21">
        <f>'CENSO 2022'!D60</f>
        <v>50.892000000000003</v>
      </c>
      <c r="H60" s="21">
        <f t="shared" si="2"/>
        <v>1.163234387706305E-3</v>
      </c>
      <c r="I60" s="21">
        <f>'CENSO 2022'!E60</f>
        <v>10.8</v>
      </c>
      <c r="J60" s="21">
        <f t="shared" si="3"/>
        <v>3.8231035813276783E-3</v>
      </c>
      <c r="L60" s="3">
        <v>59</v>
      </c>
      <c r="M60" s="4" t="s">
        <v>59</v>
      </c>
      <c r="N60" s="34">
        <v>2.1648986660893611E-4</v>
      </c>
      <c r="O60" s="21">
        <v>1.2689367303026426E-3</v>
      </c>
      <c r="P60" s="65"/>
      <c r="R60" s="3">
        <v>31</v>
      </c>
      <c r="S60" s="4" t="s">
        <v>31</v>
      </c>
      <c r="T60" s="35">
        <v>1.3988575996269719E-3</v>
      </c>
      <c r="U60" s="25">
        <v>6.6557751917661325E-3</v>
      </c>
      <c r="V60" s="65"/>
      <c r="X60" s="3">
        <v>59</v>
      </c>
      <c r="Y60" s="4" t="s">
        <v>59</v>
      </c>
      <c r="Z60" s="34">
        <v>2.1648986660893611E-4</v>
      </c>
      <c r="AA60" s="21">
        <v>3.8231035813276783E-3</v>
      </c>
      <c r="AB60" s="65"/>
    </row>
    <row r="61" spans="1:28" x14ac:dyDescent="0.25">
      <c r="A61" s="3">
        <v>60</v>
      </c>
      <c r="B61" s="4" t="s">
        <v>60</v>
      </c>
      <c r="C61" s="17">
        <v>2.3333333333333335</v>
      </c>
      <c r="D61" s="21">
        <f t="shared" si="0"/>
        <v>5.8285733317790499E-5</v>
      </c>
      <c r="E61" s="32">
        <f>'CENSO 2022'!C61</f>
        <v>13682</v>
      </c>
      <c r="F61" s="21">
        <f t="shared" si="1"/>
        <v>8.5218634192317066E-4</v>
      </c>
      <c r="G61" s="21">
        <f>'CENSO 2022'!D61</f>
        <v>284.82600000000002</v>
      </c>
      <c r="H61" s="21">
        <f t="shared" si="2"/>
        <v>6.5102451802412174E-3</v>
      </c>
      <c r="I61" s="21">
        <f>'CENSO 2022'!E61</f>
        <v>2.91</v>
      </c>
      <c r="J61" s="21">
        <f t="shared" si="3"/>
        <v>1.0301140205244022E-3</v>
      </c>
      <c r="L61" s="3">
        <v>60</v>
      </c>
      <c r="M61" s="4" t="s">
        <v>60</v>
      </c>
      <c r="N61" s="34">
        <v>5.8285733317790499E-5</v>
      </c>
      <c r="O61" s="21">
        <v>8.5218634192317066E-4</v>
      </c>
      <c r="P61" s="65"/>
      <c r="R61" s="10">
        <v>44</v>
      </c>
      <c r="S61" s="4" t="s">
        <v>44</v>
      </c>
      <c r="T61" s="35">
        <v>4.3131442655164965E-3</v>
      </c>
      <c r="U61" s="25">
        <v>6.5812616316010273E-3</v>
      </c>
      <c r="V61" s="65"/>
      <c r="X61" s="3">
        <v>60</v>
      </c>
      <c r="Y61" s="4" t="s">
        <v>60</v>
      </c>
      <c r="Z61" s="34">
        <v>5.8285733317790499E-5</v>
      </c>
      <c r="AA61" s="21">
        <v>1.0301140205244022E-3</v>
      </c>
      <c r="AB61" s="65"/>
    </row>
    <row r="62" spans="1:28" x14ac:dyDescent="0.25">
      <c r="A62" s="3">
        <v>61</v>
      </c>
      <c r="B62" s="4" t="s">
        <v>61</v>
      </c>
      <c r="C62" s="17">
        <v>116.66666666666667</v>
      </c>
      <c r="D62" s="21">
        <f t="shared" si="0"/>
        <v>2.9142866658895248E-3</v>
      </c>
      <c r="E62" s="32">
        <f>'CENSO 2022'!C62</f>
        <v>140523</v>
      </c>
      <c r="F62" s="21">
        <f t="shared" si="1"/>
        <v>8.7525055785754799E-3</v>
      </c>
      <c r="G62" s="21">
        <f>'CENSO 2022'!D62</f>
        <v>75.927000000000007</v>
      </c>
      <c r="H62" s="21">
        <f t="shared" si="2"/>
        <v>1.735457387317783E-3</v>
      </c>
      <c r="I62" s="21">
        <f>'CENSO 2022'!E62</f>
        <v>27.69</v>
      </c>
      <c r="J62" s="21">
        <f t="shared" si="3"/>
        <v>9.8020127932373531E-3</v>
      </c>
      <c r="L62" s="3">
        <v>61</v>
      </c>
      <c r="M62" s="4" t="s">
        <v>61</v>
      </c>
      <c r="N62" s="35">
        <v>2.9142866658895248E-3</v>
      </c>
      <c r="O62" s="25">
        <v>8.7525055785754799E-3</v>
      </c>
      <c r="P62" s="65"/>
      <c r="R62" s="3">
        <v>60</v>
      </c>
      <c r="S62" s="4" t="s">
        <v>60</v>
      </c>
      <c r="T62" s="35">
        <v>5.8285733317790499E-5</v>
      </c>
      <c r="U62" s="25">
        <v>6.5102451802412174E-3</v>
      </c>
      <c r="V62" s="65"/>
      <c r="X62" s="3">
        <v>61</v>
      </c>
      <c r="Y62" s="4" t="s">
        <v>61</v>
      </c>
      <c r="Z62" s="35">
        <v>2.9142866658895248E-3</v>
      </c>
      <c r="AA62" s="25">
        <v>9.8020127932373531E-3</v>
      </c>
      <c r="AB62" s="65"/>
    </row>
    <row r="63" spans="1:28" x14ac:dyDescent="0.25">
      <c r="A63" s="3">
        <v>62</v>
      </c>
      <c r="B63" s="4" t="s">
        <v>62</v>
      </c>
      <c r="C63" s="17">
        <v>0</v>
      </c>
      <c r="D63" s="21">
        <f t="shared" si="0"/>
        <v>0</v>
      </c>
      <c r="E63" s="32">
        <f>'CENSO 2022'!C63</f>
        <v>22393</v>
      </c>
      <c r="F63" s="21">
        <f t="shared" si="1"/>
        <v>1.3947528690751031E-3</v>
      </c>
      <c r="G63" s="21">
        <f>'CENSO 2022'!D63</f>
        <v>719.64300000000003</v>
      </c>
      <c r="H63" s="21">
        <f t="shared" si="2"/>
        <v>1.6448822692606467E-2</v>
      </c>
      <c r="I63" s="21">
        <f>'CENSO 2022'!E63</f>
        <v>5.8</v>
      </c>
      <c r="J63" s="21">
        <f t="shared" si="3"/>
        <v>2.0531482196019012E-3</v>
      </c>
      <c r="L63" s="3">
        <v>62</v>
      </c>
      <c r="M63" s="4" t="s">
        <v>62</v>
      </c>
      <c r="N63" s="34">
        <v>0</v>
      </c>
      <c r="O63" s="21">
        <v>1.3947528690751031E-3</v>
      </c>
      <c r="P63" s="65"/>
      <c r="R63" s="3">
        <v>30</v>
      </c>
      <c r="S63" s="4" t="s">
        <v>30</v>
      </c>
      <c r="T63" s="35">
        <v>3.5804093323785592E-3</v>
      </c>
      <c r="U63" s="25">
        <v>6.4595028171839973E-3</v>
      </c>
      <c r="V63" s="65"/>
      <c r="X63" s="3">
        <v>62</v>
      </c>
      <c r="Y63" s="4" t="s">
        <v>62</v>
      </c>
      <c r="Z63" s="34">
        <v>0</v>
      </c>
      <c r="AA63" s="21">
        <v>2.0531482196019012E-3</v>
      </c>
      <c r="AB63" s="65"/>
    </row>
    <row r="64" spans="1:28" x14ac:dyDescent="0.25">
      <c r="A64" s="3">
        <v>63</v>
      </c>
      <c r="B64" s="4" t="s">
        <v>63</v>
      </c>
      <c r="C64" s="17">
        <v>355.33333333333331</v>
      </c>
      <c r="D64" s="21">
        <f t="shared" si="0"/>
        <v>8.8760845309663813E-3</v>
      </c>
      <c r="E64" s="32">
        <f>'CENSO 2022'!C64</f>
        <v>129612</v>
      </c>
      <c r="F64" s="21">
        <f t="shared" si="1"/>
        <v>8.0729115735525513E-3</v>
      </c>
      <c r="G64" s="21">
        <f>'CENSO 2022'!D64</f>
        <v>1099.336</v>
      </c>
      <c r="H64" s="21">
        <f t="shared" si="2"/>
        <v>2.5127435330572552E-2</v>
      </c>
      <c r="I64" s="21">
        <f>'CENSO 2022'!E64</f>
        <v>38.369999999999997</v>
      </c>
      <c r="J64" s="21">
        <f t="shared" si="3"/>
        <v>1.3582637445883611E-2</v>
      </c>
      <c r="L64" s="3">
        <v>63</v>
      </c>
      <c r="M64" s="4" t="s">
        <v>63</v>
      </c>
      <c r="N64" s="34">
        <v>8.8760845309663813E-3</v>
      </c>
      <c r="O64" s="25">
        <v>8.0729115735525513E-3</v>
      </c>
      <c r="P64" s="65"/>
      <c r="R64" s="3">
        <v>82</v>
      </c>
      <c r="S64" s="4" t="s">
        <v>82</v>
      </c>
      <c r="T64" s="35">
        <v>3.2973071991207197E-3</v>
      </c>
      <c r="U64" s="25">
        <v>6.061403836387788E-3</v>
      </c>
      <c r="V64" s="65"/>
      <c r="X64" s="3">
        <v>63</v>
      </c>
      <c r="Y64" s="4" t="s">
        <v>63</v>
      </c>
      <c r="Z64" s="34">
        <v>8.8760845309663813E-3</v>
      </c>
      <c r="AA64" s="25">
        <v>1.3582637445883611E-2</v>
      </c>
      <c r="AB64" s="65"/>
    </row>
    <row r="65" spans="1:28" x14ac:dyDescent="0.25">
      <c r="A65" s="3">
        <v>64</v>
      </c>
      <c r="B65" s="4" t="s">
        <v>64</v>
      </c>
      <c r="C65" s="17">
        <v>83.666666666666671</v>
      </c>
      <c r="D65" s="21">
        <f t="shared" si="0"/>
        <v>2.089959866109345E-3</v>
      </c>
      <c r="E65" s="32">
        <f>'CENSO 2022'!C65</f>
        <v>56276</v>
      </c>
      <c r="F65" s="21">
        <f t="shared" si="1"/>
        <v>3.505162883940093E-3</v>
      </c>
      <c r="G65" s="21">
        <f>'CENSO 2022'!D65</f>
        <v>459.45800000000003</v>
      </c>
      <c r="H65" s="21">
        <f t="shared" si="2"/>
        <v>1.0501794885380089E-2</v>
      </c>
      <c r="I65" s="21">
        <f>'CENSO 2022'!E65</f>
        <v>16.04</v>
      </c>
      <c r="J65" s="21">
        <f t="shared" si="3"/>
        <v>5.6780168004162915E-3</v>
      </c>
      <c r="L65" s="3">
        <v>64</v>
      </c>
      <c r="M65" s="4" t="s">
        <v>64</v>
      </c>
      <c r="N65" s="34">
        <v>2.089959866109345E-3</v>
      </c>
      <c r="O65" s="21">
        <v>3.505162883940093E-3</v>
      </c>
      <c r="P65" s="65"/>
      <c r="R65" s="10">
        <v>36</v>
      </c>
      <c r="S65" s="11" t="s">
        <v>36</v>
      </c>
      <c r="T65" s="35">
        <v>1.6653066662225854E-5</v>
      </c>
      <c r="U65" s="25">
        <v>5.7949150026562028E-3</v>
      </c>
      <c r="V65" s="65"/>
      <c r="X65" s="3">
        <v>64</v>
      </c>
      <c r="Y65" s="4" t="s">
        <v>64</v>
      </c>
      <c r="Z65" s="35">
        <v>2.089959866109345E-3</v>
      </c>
      <c r="AA65" s="25">
        <v>5.6780168004162915E-3</v>
      </c>
      <c r="AB65" s="65"/>
    </row>
    <row r="66" spans="1:28" x14ac:dyDescent="0.25">
      <c r="A66" s="3">
        <v>65</v>
      </c>
      <c r="B66" s="4" t="s">
        <v>65</v>
      </c>
      <c r="C66" s="17">
        <v>3</v>
      </c>
      <c r="D66" s="21">
        <f t="shared" si="0"/>
        <v>7.4938799980016346E-5</v>
      </c>
      <c r="E66" s="32">
        <f>'CENSO 2022'!C66</f>
        <v>17401</v>
      </c>
      <c r="F66" s="21">
        <f t="shared" si="1"/>
        <v>1.0838250647423691E-3</v>
      </c>
      <c r="G66" s="21">
        <f>'CENSO 2022'!D66</f>
        <v>846.79700000000003</v>
      </c>
      <c r="H66" s="21">
        <f t="shared" si="2"/>
        <v>1.9355171535929732E-2</v>
      </c>
      <c r="I66" s="21">
        <f>'CENSO 2022'!E66</f>
        <v>5.92</v>
      </c>
      <c r="J66" s="21">
        <f t="shared" si="3"/>
        <v>2.0956271482833197E-3</v>
      </c>
      <c r="L66" s="3">
        <v>65</v>
      </c>
      <c r="M66" s="4" t="s">
        <v>65</v>
      </c>
      <c r="N66" s="34">
        <v>7.4938799980016346E-5</v>
      </c>
      <c r="O66" s="21">
        <v>1.0838250647423691E-3</v>
      </c>
      <c r="P66" s="65"/>
      <c r="R66" s="3">
        <v>76</v>
      </c>
      <c r="S66" s="4" t="s">
        <v>76</v>
      </c>
      <c r="T66" s="35">
        <v>1.6653066662225854E-5</v>
      </c>
      <c r="U66" s="25">
        <v>5.7070987148787992E-3</v>
      </c>
      <c r="V66" s="65"/>
      <c r="X66" s="3">
        <v>65</v>
      </c>
      <c r="Y66" s="4" t="s">
        <v>65</v>
      </c>
      <c r="Z66" s="34">
        <v>7.4938799980016346E-5</v>
      </c>
      <c r="AA66" s="21">
        <v>2.0956271482833197E-3</v>
      </c>
      <c r="AB66" s="65"/>
    </row>
    <row r="67" spans="1:28" x14ac:dyDescent="0.25">
      <c r="A67" s="3">
        <v>66</v>
      </c>
      <c r="B67" s="4" t="s">
        <v>66</v>
      </c>
      <c r="C67" s="17">
        <v>4.666666666666667</v>
      </c>
      <c r="D67" s="21">
        <f t="shared" ref="D67:D93" si="4">C67/$C$94</f>
        <v>1.16571466635581E-4</v>
      </c>
      <c r="E67" s="32">
        <f>'CENSO 2022'!C67</f>
        <v>8954</v>
      </c>
      <c r="F67" s="21">
        <f t="shared" ref="F67:F93" si="5">E67/$E$94</f>
        <v>5.5770183493495621E-4</v>
      </c>
      <c r="G67" s="21">
        <f>'CENSO 2022'!D67</f>
        <v>478.78300000000002</v>
      </c>
      <c r="H67" s="21">
        <f t="shared" ref="H67:H93" si="6">G67/$G$94</f>
        <v>1.0943504870101151E-2</v>
      </c>
      <c r="I67" s="21">
        <f>'CENSO 2022'!E67</f>
        <v>2.1</v>
      </c>
      <c r="J67" s="21">
        <f t="shared" ref="J67:J93" si="7">I67/$I$94</f>
        <v>7.4338125192482626E-4</v>
      </c>
      <c r="L67" s="3">
        <v>66</v>
      </c>
      <c r="M67" s="4" t="s">
        <v>66</v>
      </c>
      <c r="N67" s="34">
        <v>1.16571466635581E-4</v>
      </c>
      <c r="O67" s="21">
        <v>5.5770183493495621E-4</v>
      </c>
      <c r="P67" s="65"/>
      <c r="R67" s="3">
        <v>73</v>
      </c>
      <c r="S67" s="4" t="s">
        <v>73</v>
      </c>
      <c r="T67" s="34">
        <v>1.5770454129127885E-2</v>
      </c>
      <c r="U67" s="25">
        <v>5.6721733406664429E-3</v>
      </c>
      <c r="V67" s="65"/>
      <c r="X67" s="3">
        <v>66</v>
      </c>
      <c r="Y67" s="4" t="s">
        <v>66</v>
      </c>
      <c r="Z67" s="34">
        <v>1.16571466635581E-4</v>
      </c>
      <c r="AA67" s="21">
        <v>7.4338125192482626E-4</v>
      </c>
      <c r="AB67" s="65"/>
    </row>
    <row r="68" spans="1:28" x14ac:dyDescent="0.25">
      <c r="A68" s="3">
        <v>67</v>
      </c>
      <c r="B68" s="4" t="s">
        <v>67</v>
      </c>
      <c r="C68" s="17">
        <v>116.33333333333333</v>
      </c>
      <c r="D68" s="21">
        <f t="shared" si="4"/>
        <v>2.9059601325584117E-3</v>
      </c>
      <c r="E68" s="32">
        <f>'CENSO 2022'!C68</f>
        <v>156491</v>
      </c>
      <c r="F68" s="21">
        <f t="shared" si="5"/>
        <v>9.7470759270500591E-3</v>
      </c>
      <c r="G68" s="21">
        <f>'CENSO 2022'!D68</f>
        <v>228.04400000000001</v>
      </c>
      <c r="H68" s="21">
        <f t="shared" si="6"/>
        <v>5.212383531991209E-3</v>
      </c>
      <c r="I68" s="21">
        <f>'CENSO 2022'!E68</f>
        <v>34.1</v>
      </c>
      <c r="J68" s="21">
        <f t="shared" si="7"/>
        <v>1.2071095566969798E-2</v>
      </c>
      <c r="L68" s="3">
        <v>67</v>
      </c>
      <c r="M68" s="4" t="s">
        <v>67</v>
      </c>
      <c r="N68" s="35">
        <v>2.9059601325584117E-3</v>
      </c>
      <c r="O68" s="25">
        <v>9.7470759270500591E-3</v>
      </c>
      <c r="P68" s="65"/>
      <c r="R68" s="3">
        <v>34</v>
      </c>
      <c r="S68" s="4" t="s">
        <v>34</v>
      </c>
      <c r="T68" s="35">
        <v>2.1815517327515872E-3</v>
      </c>
      <c r="U68" s="25">
        <v>5.5093177835571243E-3</v>
      </c>
      <c r="V68" s="65"/>
      <c r="X68" s="3">
        <v>67</v>
      </c>
      <c r="Y68" s="4" t="s">
        <v>67</v>
      </c>
      <c r="Z68" s="35">
        <v>2.9059601325584117E-3</v>
      </c>
      <c r="AA68" s="25">
        <v>1.2071095566969798E-2</v>
      </c>
      <c r="AB68" s="65"/>
    </row>
    <row r="69" spans="1:28" x14ac:dyDescent="0.25">
      <c r="A69" s="3">
        <v>68</v>
      </c>
      <c r="B69" s="4" t="s">
        <v>68</v>
      </c>
      <c r="C69" s="17">
        <v>25277</v>
      </c>
      <c r="D69" s="21">
        <f t="shared" si="4"/>
        <v>0.63140934903162449</v>
      </c>
      <c r="E69" s="32">
        <f>'CENSO 2022'!C69</f>
        <v>6211223</v>
      </c>
      <c r="F69" s="21">
        <f t="shared" si="5"/>
        <v>0.38686737372014779</v>
      </c>
      <c r="G69" s="21">
        <f>'CENSO 2022'!D69</f>
        <v>1200.329</v>
      </c>
      <c r="H69" s="21">
        <f t="shared" si="6"/>
        <v>2.743582428203099E-2</v>
      </c>
      <c r="I69" s="21">
        <f>'CENSO 2022'!E69</f>
        <v>640.34</v>
      </c>
      <c r="J69" s="21">
        <f t="shared" si="7"/>
        <v>0.2266746432654968</v>
      </c>
      <c r="L69" s="3">
        <v>68</v>
      </c>
      <c r="M69" s="4" t="s">
        <v>68</v>
      </c>
      <c r="N69" s="34">
        <v>0.63140934903162449</v>
      </c>
      <c r="O69" s="24">
        <v>0.38686737372014779</v>
      </c>
      <c r="P69" s="65"/>
      <c r="R69" s="3">
        <v>67</v>
      </c>
      <c r="S69" s="4" t="s">
        <v>67</v>
      </c>
      <c r="T69" s="35">
        <v>2.9059601325584117E-3</v>
      </c>
      <c r="U69" s="25">
        <v>5.212383531991209E-3</v>
      </c>
      <c r="V69" s="65"/>
      <c r="X69" s="3">
        <v>68</v>
      </c>
      <c r="Y69" s="4" t="s">
        <v>68</v>
      </c>
      <c r="Z69" s="34">
        <v>0.63140934903162449</v>
      </c>
      <c r="AA69" s="24">
        <v>0.2266746432654968</v>
      </c>
      <c r="AB69" s="65"/>
    </row>
    <row r="70" spans="1:28" x14ac:dyDescent="0.25">
      <c r="A70" s="3">
        <v>69</v>
      </c>
      <c r="B70" s="4" t="s">
        <v>69</v>
      </c>
      <c r="C70" s="17">
        <v>33.333333333333336</v>
      </c>
      <c r="D70" s="21">
        <f t="shared" si="4"/>
        <v>8.3265333311129282E-4</v>
      </c>
      <c r="E70" s="32">
        <f>'CENSO 2022'!C70</f>
        <v>10232</v>
      </c>
      <c r="F70" s="21">
        <f t="shared" si="5"/>
        <v>6.3730234253456242E-4</v>
      </c>
      <c r="G70" s="21">
        <f>'CENSO 2022'!D70</f>
        <v>810.96299999999997</v>
      </c>
      <c r="H70" s="21">
        <f t="shared" si="6"/>
        <v>1.8536116654041264E-2</v>
      </c>
      <c r="I70" s="21">
        <f>'CENSO 2022'!E70</f>
        <v>2.5299999999999998</v>
      </c>
      <c r="J70" s="21">
        <f t="shared" si="7"/>
        <v>8.9559741303324295E-4</v>
      </c>
      <c r="L70" s="3">
        <v>69</v>
      </c>
      <c r="M70" s="4" t="s">
        <v>69</v>
      </c>
      <c r="N70" s="34">
        <v>8.3265333311129282E-4</v>
      </c>
      <c r="O70" s="21">
        <v>6.3730234253456242E-4</v>
      </c>
      <c r="P70" s="65"/>
      <c r="Q70" s="9"/>
      <c r="R70" s="3">
        <v>77</v>
      </c>
      <c r="S70" s="4" t="s">
        <v>77</v>
      </c>
      <c r="T70" s="35">
        <v>4.1632666655564645E-5</v>
      </c>
      <c r="U70" s="25">
        <v>5.0325909969425216E-3</v>
      </c>
      <c r="V70" s="65"/>
      <c r="W70" s="9"/>
      <c r="X70" s="3">
        <v>69</v>
      </c>
      <c r="Y70" s="4" t="s">
        <v>69</v>
      </c>
      <c r="Z70" s="34">
        <v>8.3265333311129282E-4</v>
      </c>
      <c r="AA70" s="21">
        <v>8.9559741303324295E-4</v>
      </c>
      <c r="AB70" s="65"/>
    </row>
    <row r="71" spans="1:28" s="9" customFormat="1" x14ac:dyDescent="0.25">
      <c r="A71" s="3">
        <v>70</v>
      </c>
      <c r="B71" s="4" t="s">
        <v>70</v>
      </c>
      <c r="C71" s="17">
        <v>94.333333333333329</v>
      </c>
      <c r="D71" s="21">
        <f t="shared" si="4"/>
        <v>2.3564089327049583E-3</v>
      </c>
      <c r="E71" s="32">
        <f>'CENSO 2022'!C71</f>
        <v>41325</v>
      </c>
      <c r="F71" s="21">
        <f t="shared" si="5"/>
        <v>2.573936601372243E-3</v>
      </c>
      <c r="G71" s="21">
        <f>'CENSO 2022'!D71</f>
        <v>603.63300000000004</v>
      </c>
      <c r="H71" s="21">
        <f t="shared" si="6"/>
        <v>1.3797191369062328E-2</v>
      </c>
      <c r="I71" s="21">
        <f>'CENSO 2022'!E71</f>
        <v>8.5500000000000007</v>
      </c>
      <c r="J71" s="21">
        <f t="shared" si="7"/>
        <v>3.0266236685510786E-3</v>
      </c>
      <c r="L71" s="3">
        <v>70</v>
      </c>
      <c r="M71" s="4" t="s">
        <v>70</v>
      </c>
      <c r="N71" s="34">
        <v>2.3564089327049583E-3</v>
      </c>
      <c r="O71" s="21">
        <v>2.573936601372243E-3</v>
      </c>
      <c r="P71" s="65"/>
      <c r="R71" s="3">
        <v>90</v>
      </c>
      <c r="S71" s="4" t="s">
        <v>90</v>
      </c>
      <c r="T71" s="34">
        <v>8.326533331112927E-6</v>
      </c>
      <c r="U71" s="21">
        <v>4.6156807707426663E-3</v>
      </c>
      <c r="V71" s="65"/>
      <c r="X71" s="3">
        <v>70</v>
      </c>
      <c r="Y71" s="4" t="s">
        <v>70</v>
      </c>
      <c r="Z71" s="34">
        <v>2.3564089327049583E-3</v>
      </c>
      <c r="AA71" s="21">
        <v>3.0266236685510786E-3</v>
      </c>
      <c r="AB71" s="65"/>
    </row>
    <row r="72" spans="1:28" s="9" customFormat="1" x14ac:dyDescent="0.25">
      <c r="A72" s="3">
        <v>71</v>
      </c>
      <c r="B72" s="4" t="s">
        <v>71</v>
      </c>
      <c r="C72" s="17">
        <v>131.33333333333334</v>
      </c>
      <c r="D72" s="21">
        <f t="shared" si="4"/>
        <v>3.2806541324584939E-3</v>
      </c>
      <c r="E72" s="32">
        <f>'CENSO 2022'!C72</f>
        <v>45059</v>
      </c>
      <c r="F72" s="21">
        <f t="shared" si="5"/>
        <v>2.8065096024496527E-3</v>
      </c>
      <c r="G72" s="21">
        <f>'CENSO 2022'!D72</f>
        <v>1118.037</v>
      </c>
      <c r="H72" s="21">
        <f t="shared" si="6"/>
        <v>2.5554882597028886E-2</v>
      </c>
      <c r="I72" s="21">
        <f>'CENSO 2022'!E72</f>
        <v>25.61</v>
      </c>
      <c r="J72" s="21">
        <f t="shared" si="7"/>
        <v>9.065711362759429E-3</v>
      </c>
      <c r="L72" s="3">
        <v>71</v>
      </c>
      <c r="M72" s="4" t="s">
        <v>71</v>
      </c>
      <c r="N72" s="34">
        <v>3.2806541324584939E-3</v>
      </c>
      <c r="O72" s="21">
        <v>2.8065096024496527E-3</v>
      </c>
      <c r="P72" s="65"/>
      <c r="Q72" s="6"/>
      <c r="R72" s="3">
        <v>51</v>
      </c>
      <c r="S72" s="4" t="s">
        <v>51</v>
      </c>
      <c r="T72" s="34">
        <v>2.7977151992539437E-3</v>
      </c>
      <c r="U72" s="21">
        <v>4.3645060736094326E-3</v>
      </c>
      <c r="V72" s="65"/>
      <c r="W72" s="6"/>
      <c r="X72" s="3">
        <v>71</v>
      </c>
      <c r="Y72" s="4" t="s">
        <v>71</v>
      </c>
      <c r="Z72" s="35">
        <v>3.2806541324584939E-3</v>
      </c>
      <c r="AA72" s="25">
        <v>9.065711362759429E-3</v>
      </c>
      <c r="AB72" s="65"/>
    </row>
    <row r="73" spans="1:28" x14ac:dyDescent="0.25">
      <c r="A73" s="3">
        <v>72</v>
      </c>
      <c r="B73" s="4" t="s">
        <v>72</v>
      </c>
      <c r="C73" s="17">
        <v>4</v>
      </c>
      <c r="D73" s="21">
        <f t="shared" si="4"/>
        <v>9.9918399973355137E-5</v>
      </c>
      <c r="E73" s="32">
        <f>'CENSO 2022'!C73</f>
        <v>38961</v>
      </c>
      <c r="F73" s="21">
        <f t="shared" si="5"/>
        <v>2.4266943478781357E-3</v>
      </c>
      <c r="G73" s="21">
        <f>'CENSO 2022'!D73</f>
        <v>1034.8330000000001</v>
      </c>
      <c r="H73" s="21">
        <f t="shared" si="6"/>
        <v>2.3653095400716785E-2</v>
      </c>
      <c r="I73" s="21">
        <f>'CENSO 2022'!E73</f>
        <v>5.84</v>
      </c>
      <c r="J73" s="21">
        <f t="shared" si="7"/>
        <v>2.0673078624957072E-3</v>
      </c>
      <c r="L73" s="3">
        <v>72</v>
      </c>
      <c r="M73" s="4" t="s">
        <v>72</v>
      </c>
      <c r="N73" s="34">
        <v>9.9918399973355137E-5</v>
      </c>
      <c r="O73" s="21">
        <v>2.4266943478781357E-3</v>
      </c>
      <c r="P73" s="65"/>
      <c r="R73" s="3">
        <v>92</v>
      </c>
      <c r="S73" s="4" t="s">
        <v>92</v>
      </c>
      <c r="T73" s="35">
        <v>1.3380739063098473E-2</v>
      </c>
      <c r="U73" s="21">
        <v>4.1623594705112125E-3</v>
      </c>
      <c r="V73" s="65"/>
      <c r="X73" s="3">
        <v>72</v>
      </c>
      <c r="Y73" s="4" t="s">
        <v>72</v>
      </c>
      <c r="Z73" s="34">
        <v>9.9918399973355137E-5</v>
      </c>
      <c r="AA73" s="21">
        <v>2.0673078624957072E-3</v>
      </c>
      <c r="AB73" s="65"/>
    </row>
    <row r="74" spans="1:28" x14ac:dyDescent="0.25">
      <c r="A74" s="3">
        <v>73</v>
      </c>
      <c r="B74" s="4" t="s">
        <v>73</v>
      </c>
      <c r="C74" s="17">
        <v>631.33333333333337</v>
      </c>
      <c r="D74" s="21">
        <f t="shared" si="4"/>
        <v>1.5770454129127885E-2</v>
      </c>
      <c r="E74" s="32">
        <f>'CENSO 2022'!C74</f>
        <v>896744</v>
      </c>
      <c r="F74" s="21">
        <f t="shared" si="5"/>
        <v>5.5853894825431356E-2</v>
      </c>
      <c r="G74" s="21">
        <f>'CENSO 2022'!D74</f>
        <v>248.16</v>
      </c>
      <c r="H74" s="21">
        <f t="shared" si="6"/>
        <v>5.6721733406664429E-3</v>
      </c>
      <c r="I74" s="21">
        <f>'CENSO 2022'!E74</f>
        <v>129.83000000000001</v>
      </c>
      <c r="J74" s="21">
        <f t="shared" si="7"/>
        <v>4.5958660922571525E-2</v>
      </c>
      <c r="L74" s="3">
        <v>73</v>
      </c>
      <c r="M74" s="4" t="s">
        <v>73</v>
      </c>
      <c r="N74" s="35">
        <v>1.5770454129127885E-2</v>
      </c>
      <c r="O74" s="23">
        <v>5.5853894825431356E-2</v>
      </c>
      <c r="P74" s="65"/>
      <c r="R74" s="3">
        <v>6</v>
      </c>
      <c r="S74" s="4" t="s">
        <v>6</v>
      </c>
      <c r="T74" s="34">
        <v>2.173225199420474E-3</v>
      </c>
      <c r="U74" s="21">
        <v>3.4766747185501689E-3</v>
      </c>
      <c r="V74" s="65"/>
      <c r="X74" s="3">
        <v>73</v>
      </c>
      <c r="Y74" s="4" t="s">
        <v>73</v>
      </c>
      <c r="Z74" s="35">
        <v>1.5770454129127885E-2</v>
      </c>
      <c r="AA74" s="23">
        <v>4.5958660922571525E-2</v>
      </c>
      <c r="AB74" s="65"/>
    </row>
    <row r="75" spans="1:28" x14ac:dyDescent="0.25">
      <c r="A75" s="3">
        <v>74</v>
      </c>
      <c r="B75" s="4" t="s">
        <v>74</v>
      </c>
      <c r="C75" s="17">
        <v>33</v>
      </c>
      <c r="D75" s="21">
        <f t="shared" si="4"/>
        <v>8.2432679978017992E-4</v>
      </c>
      <c r="E75" s="32">
        <f>'CENSO 2022'!C75</f>
        <v>36573</v>
      </c>
      <c r="F75" s="21">
        <f t="shared" si="5"/>
        <v>2.2779572491708902E-3</v>
      </c>
      <c r="G75" s="21">
        <f>'CENSO 2022'!D75</f>
        <v>452.39600000000002</v>
      </c>
      <c r="H75" s="21">
        <f t="shared" si="6"/>
        <v>1.034037931424942E-2</v>
      </c>
      <c r="I75" s="21">
        <f>'CENSO 2022'!E75</f>
        <v>20.64</v>
      </c>
      <c r="J75" s="21">
        <f t="shared" si="7"/>
        <v>7.3063757332040066E-3</v>
      </c>
      <c r="L75" s="3">
        <v>74</v>
      </c>
      <c r="M75" s="4" t="s">
        <v>74</v>
      </c>
      <c r="N75" s="34">
        <v>8.2432679978017992E-4</v>
      </c>
      <c r="O75" s="21">
        <v>2.2779572491708902E-3</v>
      </c>
      <c r="P75" s="65"/>
      <c r="R75" s="3">
        <v>85</v>
      </c>
      <c r="S75" s="4" t="s">
        <v>85</v>
      </c>
      <c r="T75" s="34">
        <v>5.1624506652900152E-4</v>
      </c>
      <c r="U75" s="21">
        <v>3.2686996007764589E-3</v>
      </c>
      <c r="V75" s="65"/>
      <c r="X75" s="3">
        <v>74</v>
      </c>
      <c r="Y75" s="4" t="s">
        <v>74</v>
      </c>
      <c r="Z75" s="35">
        <v>8.2432679978017992E-4</v>
      </c>
      <c r="AA75" s="25">
        <v>7.3063757332040066E-3</v>
      </c>
      <c r="AB75" s="65"/>
    </row>
    <row r="76" spans="1:28" x14ac:dyDescent="0.25">
      <c r="A76" s="3">
        <v>75</v>
      </c>
      <c r="B76" s="4" t="s">
        <v>75</v>
      </c>
      <c r="C76" s="17">
        <v>537.66666666666663</v>
      </c>
      <c r="D76" s="21">
        <f t="shared" si="4"/>
        <v>1.3430698263085152E-2</v>
      </c>
      <c r="E76" s="32">
        <f>'CENSO 2022'!C76</f>
        <v>440962</v>
      </c>
      <c r="F76" s="21">
        <f t="shared" si="5"/>
        <v>2.7465413953159275E-2</v>
      </c>
      <c r="G76" s="21">
        <f>'CENSO 2022'!D76</f>
        <v>35.216000000000001</v>
      </c>
      <c r="H76" s="21">
        <f t="shared" si="6"/>
        <v>8.0492930514550881E-4</v>
      </c>
      <c r="I76" s="21">
        <f>'CENSO 2022'!E76</f>
        <v>35.21</v>
      </c>
      <c r="J76" s="21">
        <f t="shared" si="7"/>
        <v>1.246402565727292E-2</v>
      </c>
      <c r="L76" s="3">
        <v>75</v>
      </c>
      <c r="M76" s="4" t="s">
        <v>75</v>
      </c>
      <c r="N76" s="35">
        <v>1.3430698263085152E-2</v>
      </c>
      <c r="O76" s="23">
        <v>2.7465413953159275E-2</v>
      </c>
      <c r="P76" s="65"/>
      <c r="Q76" s="9"/>
      <c r="R76" s="3">
        <v>26</v>
      </c>
      <c r="S76" s="4" t="s">
        <v>26</v>
      </c>
      <c r="T76" s="34">
        <v>5.8285733317790496E-4</v>
      </c>
      <c r="U76" s="21">
        <v>3.1858204077830007E-3</v>
      </c>
      <c r="V76" s="65"/>
      <c r="W76" s="9"/>
      <c r="X76" s="3">
        <v>75</v>
      </c>
      <c r="Y76" s="4" t="s">
        <v>75</v>
      </c>
      <c r="Z76" s="34">
        <v>1.3430698263085152E-2</v>
      </c>
      <c r="AA76" s="25">
        <v>1.246402565727292E-2</v>
      </c>
      <c r="AB76" s="65"/>
    </row>
    <row r="77" spans="1:28" s="9" customFormat="1" x14ac:dyDescent="0.25">
      <c r="A77" s="3">
        <v>76</v>
      </c>
      <c r="B77" s="4" t="s">
        <v>76</v>
      </c>
      <c r="C77" s="17">
        <v>0.66666666666666663</v>
      </c>
      <c r="D77" s="21">
        <f t="shared" si="4"/>
        <v>1.6653066662225854E-5</v>
      </c>
      <c r="E77" s="32">
        <f>'CENSO 2022'!C77</f>
        <v>7070</v>
      </c>
      <c r="F77" s="21">
        <f t="shared" si="5"/>
        <v>4.4035648570361181E-4</v>
      </c>
      <c r="G77" s="21">
        <f>'CENSO 2022'!D77</f>
        <v>249.68799999999999</v>
      </c>
      <c r="H77" s="21">
        <f t="shared" si="6"/>
        <v>5.7070987148787992E-3</v>
      </c>
      <c r="I77" s="21">
        <f>'CENSO 2022'!E77</f>
        <v>1.07</v>
      </c>
      <c r="J77" s="21">
        <f t="shared" si="7"/>
        <v>3.7877044740931625E-4</v>
      </c>
      <c r="L77" s="3">
        <v>76</v>
      </c>
      <c r="M77" s="4" t="s">
        <v>76</v>
      </c>
      <c r="N77" s="34">
        <v>1.6653066662225854E-5</v>
      </c>
      <c r="O77" s="21">
        <v>4.4035648570361181E-4</v>
      </c>
      <c r="P77" s="65"/>
      <c r="Q77" s="6"/>
      <c r="R77" s="10">
        <v>48</v>
      </c>
      <c r="S77" s="4" t="s">
        <v>48</v>
      </c>
      <c r="T77" s="35">
        <v>1.6419923728954695E-2</v>
      </c>
      <c r="U77" s="21">
        <v>3.0572730880380457E-3</v>
      </c>
      <c r="V77" s="65"/>
      <c r="W77" s="6"/>
      <c r="X77" s="3">
        <v>76</v>
      </c>
      <c r="Y77" s="4" t="s">
        <v>76</v>
      </c>
      <c r="Z77" s="34">
        <v>1.6653066662225854E-5</v>
      </c>
      <c r="AA77" s="21">
        <v>3.7877044740931625E-4</v>
      </c>
      <c r="AB77" s="65"/>
    </row>
    <row r="78" spans="1:28" x14ac:dyDescent="0.25">
      <c r="A78" s="3">
        <v>77</v>
      </c>
      <c r="B78" s="4" t="s">
        <v>77</v>
      </c>
      <c r="C78" s="17">
        <v>1.6666666666666667</v>
      </c>
      <c r="D78" s="21">
        <f t="shared" si="4"/>
        <v>4.1632666655564645E-5</v>
      </c>
      <c r="E78" s="32">
        <f>'CENSO 2022'!C78</f>
        <v>22080</v>
      </c>
      <c r="F78" s="21">
        <f t="shared" si="5"/>
        <v>1.3752575960870933E-3</v>
      </c>
      <c r="G78" s="21">
        <f>'CENSO 2022'!D78</f>
        <v>220.178</v>
      </c>
      <c r="H78" s="21">
        <f t="shared" si="6"/>
        <v>5.0325909969425216E-3</v>
      </c>
      <c r="I78" s="21">
        <f>'CENSO 2022'!E78</f>
        <v>7.85</v>
      </c>
      <c r="J78" s="21">
        <f t="shared" si="7"/>
        <v>2.7788299179094694E-3</v>
      </c>
      <c r="L78" s="3">
        <v>77</v>
      </c>
      <c r="M78" s="4" t="s">
        <v>77</v>
      </c>
      <c r="N78" s="34">
        <v>4.1632666655564645E-5</v>
      </c>
      <c r="O78" s="21">
        <v>1.3752575960870933E-3</v>
      </c>
      <c r="P78" s="65"/>
      <c r="R78" s="3">
        <v>23</v>
      </c>
      <c r="S78" s="4" t="s">
        <v>23</v>
      </c>
      <c r="T78" s="34">
        <v>2.3314293327116199E-3</v>
      </c>
      <c r="U78" s="21">
        <v>2.5839291256272569E-3</v>
      </c>
      <c r="V78" s="65"/>
      <c r="X78" s="3">
        <v>77</v>
      </c>
      <c r="Y78" s="4" t="s">
        <v>77</v>
      </c>
      <c r="Z78" s="34">
        <v>4.1632666655564645E-5</v>
      </c>
      <c r="AA78" s="21">
        <v>2.7788299179094694E-3</v>
      </c>
      <c r="AB78" s="65"/>
    </row>
    <row r="79" spans="1:28" x14ac:dyDescent="0.25">
      <c r="A79" s="3">
        <v>78</v>
      </c>
      <c r="B79" s="4" t="s">
        <v>78</v>
      </c>
      <c r="C79" s="17">
        <v>122</v>
      </c>
      <c r="D79" s="21">
        <f t="shared" si="4"/>
        <v>3.0475111991873317E-3</v>
      </c>
      <c r="E79" s="32">
        <f>'CENSO 2022'!C79</f>
        <v>104029</v>
      </c>
      <c r="F79" s="21">
        <f t="shared" si="5"/>
        <v>6.4794688615645024E-3</v>
      </c>
      <c r="G79" s="21">
        <f>'CENSO 2022'!D79</f>
        <v>332.488</v>
      </c>
      <c r="H79" s="21">
        <f t="shared" si="6"/>
        <v>7.5996517153912972E-3</v>
      </c>
      <c r="I79" s="21">
        <f>'CENSO 2022'!E79</f>
        <v>32.03</v>
      </c>
      <c r="J79" s="21">
        <f t="shared" si="7"/>
        <v>1.1338334047215327E-2</v>
      </c>
      <c r="L79" s="3">
        <v>78</v>
      </c>
      <c r="M79" s="4" t="s">
        <v>78</v>
      </c>
      <c r="N79" s="35">
        <v>3.0475111991873317E-3</v>
      </c>
      <c r="O79" s="25">
        <v>6.4794688615645024E-3</v>
      </c>
      <c r="P79" s="65"/>
      <c r="R79" s="3">
        <v>4</v>
      </c>
      <c r="S79" s="4" t="s">
        <v>4</v>
      </c>
      <c r="T79" s="34">
        <v>2.2481639994004907E-4</v>
      </c>
      <c r="U79" s="21">
        <v>2.5308096428592491E-3</v>
      </c>
      <c r="V79" s="65"/>
      <c r="X79" s="3">
        <v>78</v>
      </c>
      <c r="Y79" s="4" t="s">
        <v>78</v>
      </c>
      <c r="Z79" s="35">
        <v>3.0475111991873317E-3</v>
      </c>
      <c r="AA79" s="25">
        <v>1.1338334047215327E-2</v>
      </c>
      <c r="AB79" s="65"/>
    </row>
    <row r="80" spans="1:28" x14ac:dyDescent="0.25">
      <c r="A80" s="3">
        <v>79</v>
      </c>
      <c r="B80" s="4" t="s">
        <v>79</v>
      </c>
      <c r="C80" s="17">
        <v>4.666666666666667</v>
      </c>
      <c r="D80" s="21">
        <f t="shared" si="4"/>
        <v>1.16571466635581E-4</v>
      </c>
      <c r="E80" s="32">
        <f>'CENSO 2022'!C80</f>
        <v>7750</v>
      </c>
      <c r="F80" s="21">
        <f t="shared" si="5"/>
        <v>4.8271043340919256E-4</v>
      </c>
      <c r="G80" s="21">
        <f>'CENSO 2022'!D80</f>
        <v>397.214</v>
      </c>
      <c r="H80" s="21">
        <f t="shared" si="6"/>
        <v>9.0790887384730838E-3</v>
      </c>
      <c r="I80" s="21">
        <f>'CENSO 2022'!E80</f>
        <v>1.43</v>
      </c>
      <c r="J80" s="21">
        <f t="shared" si="7"/>
        <v>5.0620723345357217E-4</v>
      </c>
      <c r="L80" s="3">
        <v>79</v>
      </c>
      <c r="M80" s="4" t="s">
        <v>79</v>
      </c>
      <c r="N80" s="34">
        <v>1.16571466635581E-4</v>
      </c>
      <c r="O80" s="21">
        <v>4.8271043340919256E-4</v>
      </c>
      <c r="P80" s="65"/>
      <c r="Q80" s="9"/>
      <c r="R80" s="3">
        <v>19</v>
      </c>
      <c r="S80" s="4" t="s">
        <v>19</v>
      </c>
      <c r="T80" s="34">
        <v>1.9567353328115381E-3</v>
      </c>
      <c r="U80" s="21">
        <v>2.4831529640419957E-3</v>
      </c>
      <c r="V80" s="65"/>
      <c r="W80" s="9"/>
      <c r="X80" s="3">
        <v>79</v>
      </c>
      <c r="Y80" s="4" t="s">
        <v>79</v>
      </c>
      <c r="Z80" s="34">
        <v>1.16571466635581E-4</v>
      </c>
      <c r="AA80" s="21">
        <v>5.0620723345357217E-4</v>
      </c>
      <c r="AB80" s="65"/>
    </row>
    <row r="81" spans="1:28" s="9" customFormat="1" x14ac:dyDescent="0.25">
      <c r="A81" s="3">
        <v>80</v>
      </c>
      <c r="B81" s="4" t="s">
        <v>80</v>
      </c>
      <c r="C81" s="17">
        <v>10.333333333333334</v>
      </c>
      <c r="D81" s="21">
        <f t="shared" si="4"/>
        <v>2.5812253326450076E-4</v>
      </c>
      <c r="E81" s="32">
        <f>'CENSO 2022'!C81</f>
        <v>17729</v>
      </c>
      <c r="F81" s="21">
        <f t="shared" si="5"/>
        <v>1.1042546159885903E-3</v>
      </c>
      <c r="G81" s="21">
        <f>'CENSO 2022'!D81</f>
        <v>540.673</v>
      </c>
      <c r="H81" s="21">
        <f t="shared" si="6"/>
        <v>1.2358119667223355E-2</v>
      </c>
      <c r="I81" s="21">
        <f>'CENSO 2022'!E81</f>
        <v>4.2699999999999996</v>
      </c>
      <c r="J81" s="21">
        <f t="shared" si="7"/>
        <v>1.5115418789138132E-3</v>
      </c>
      <c r="L81" s="3">
        <v>80</v>
      </c>
      <c r="M81" s="4" t="s">
        <v>80</v>
      </c>
      <c r="N81" s="34">
        <v>2.5812253326450076E-4</v>
      </c>
      <c r="O81" s="21">
        <v>1.1042546159885903E-3</v>
      </c>
      <c r="P81" s="65"/>
      <c r="Q81" s="6"/>
      <c r="R81" s="10">
        <v>42</v>
      </c>
      <c r="S81" s="4" t="s">
        <v>42</v>
      </c>
      <c r="T81" s="34">
        <v>1.9650618661426512E-3</v>
      </c>
      <c r="U81" s="21">
        <v>2.178813070300161E-3</v>
      </c>
      <c r="V81" s="65"/>
      <c r="W81" s="6"/>
      <c r="X81" s="3">
        <v>80</v>
      </c>
      <c r="Y81" s="4" t="s">
        <v>80</v>
      </c>
      <c r="Z81" s="34">
        <v>2.5812253326450076E-4</v>
      </c>
      <c r="AA81" s="21">
        <v>1.5115418789138132E-3</v>
      </c>
      <c r="AB81" s="65"/>
    </row>
    <row r="82" spans="1:28" x14ac:dyDescent="0.25">
      <c r="A82" s="3">
        <v>81</v>
      </c>
      <c r="B82" s="4" t="s">
        <v>81</v>
      </c>
      <c r="C82" s="17">
        <v>120.66666666666667</v>
      </c>
      <c r="D82" s="21">
        <f t="shared" si="4"/>
        <v>3.0142050658628801E-3</v>
      </c>
      <c r="E82" s="32">
        <f>'CENSO 2022'!C82</f>
        <v>89559</v>
      </c>
      <c r="F82" s="21">
        <f t="shared" si="5"/>
        <v>5.5782017684766292E-3</v>
      </c>
      <c r="G82" s="21">
        <f>'CENSO 2022'!D82</f>
        <v>352.13</v>
      </c>
      <c r="H82" s="21">
        <f t="shared" si="6"/>
        <v>8.048607343846206E-3</v>
      </c>
      <c r="I82" s="21">
        <f>'CENSO 2022'!E82</f>
        <v>52.9</v>
      </c>
      <c r="J82" s="21">
        <f t="shared" si="7"/>
        <v>1.8726127727058717E-2</v>
      </c>
      <c r="L82" s="3">
        <v>81</v>
      </c>
      <c r="M82" s="4" t="s">
        <v>81</v>
      </c>
      <c r="N82" s="35">
        <v>3.0142050658628801E-3</v>
      </c>
      <c r="O82" s="25">
        <v>5.5782017684766292E-3</v>
      </c>
      <c r="P82" s="65"/>
      <c r="R82" s="3">
        <v>2</v>
      </c>
      <c r="S82" s="4" t="s">
        <v>2</v>
      </c>
      <c r="T82" s="34">
        <v>5.5787773318456615E-4</v>
      </c>
      <c r="U82" s="21">
        <v>2.1609389586286542E-3</v>
      </c>
      <c r="V82" s="65"/>
      <c r="X82" s="3">
        <v>81</v>
      </c>
      <c r="Y82" s="4" t="s">
        <v>81</v>
      </c>
      <c r="Z82" s="35">
        <v>3.0142050658628801E-3</v>
      </c>
      <c r="AA82" s="25">
        <v>1.8726127727058717E-2</v>
      </c>
      <c r="AB82" s="65"/>
    </row>
    <row r="83" spans="1:28" x14ac:dyDescent="0.25">
      <c r="A83" s="3">
        <v>82</v>
      </c>
      <c r="B83" s="4" t="s">
        <v>82</v>
      </c>
      <c r="C83" s="17">
        <v>132</v>
      </c>
      <c r="D83" s="21">
        <f t="shared" si="4"/>
        <v>3.2973071991207197E-3</v>
      </c>
      <c r="E83" s="32">
        <f>'CENSO 2022'!C83</f>
        <v>80596</v>
      </c>
      <c r="F83" s="21">
        <f t="shared" si="5"/>
        <v>5.0199393665867464E-3</v>
      </c>
      <c r="G83" s="21">
        <f>'CENSO 2022'!D83</f>
        <v>265.18900000000002</v>
      </c>
      <c r="H83" s="21">
        <f t="shared" si="6"/>
        <v>6.061403836387788E-3</v>
      </c>
      <c r="I83" s="21">
        <f>'CENSO 2022'!E83</f>
        <v>30.28</v>
      </c>
      <c r="J83" s="21">
        <f t="shared" si="7"/>
        <v>1.0718849670611305E-2</v>
      </c>
      <c r="L83" s="3">
        <v>82</v>
      </c>
      <c r="M83" s="4" t="s">
        <v>82</v>
      </c>
      <c r="N83" s="35">
        <v>3.2973071991207197E-3</v>
      </c>
      <c r="O83" s="25">
        <v>5.0199393665867464E-3</v>
      </c>
      <c r="P83" s="65"/>
      <c r="Q83" s="9"/>
      <c r="R83" s="3">
        <v>56</v>
      </c>
      <c r="S83" s="4" t="s">
        <v>56</v>
      </c>
      <c r="T83" s="34">
        <v>2.9142866658895248E-4</v>
      </c>
      <c r="U83" s="21">
        <v>1.8800731220308575E-3</v>
      </c>
      <c r="V83" s="65"/>
      <c r="W83" s="9"/>
      <c r="X83" s="3">
        <v>82</v>
      </c>
      <c r="Y83" s="4" t="s">
        <v>82</v>
      </c>
      <c r="Z83" s="35">
        <v>3.2973071991207197E-3</v>
      </c>
      <c r="AA83" s="25">
        <v>1.0718849670611305E-2</v>
      </c>
      <c r="AB83" s="65"/>
    </row>
    <row r="84" spans="1:28" s="9" customFormat="1" x14ac:dyDescent="0.25">
      <c r="A84" s="3">
        <v>83</v>
      </c>
      <c r="B84" s="4" t="s">
        <v>83</v>
      </c>
      <c r="C84" s="17">
        <v>4</v>
      </c>
      <c r="D84" s="21">
        <f t="shared" si="4"/>
        <v>9.9918399973355137E-5</v>
      </c>
      <c r="E84" s="32">
        <f>'CENSO 2022'!C84</f>
        <v>21352</v>
      </c>
      <c r="F84" s="21">
        <f t="shared" si="5"/>
        <v>1.329913957955236E-3</v>
      </c>
      <c r="G84" s="21">
        <f>'CENSO 2022'!D84</f>
        <v>937.755</v>
      </c>
      <c r="H84" s="21">
        <f t="shared" si="6"/>
        <v>2.143419129221736E-2</v>
      </c>
      <c r="I84" s="21">
        <f>'CENSO 2022'!E84</f>
        <v>7.82</v>
      </c>
      <c r="J84" s="21">
        <f t="shared" si="7"/>
        <v>2.7682101857391152E-3</v>
      </c>
      <c r="L84" s="3">
        <v>83</v>
      </c>
      <c r="M84" s="4" t="s">
        <v>83</v>
      </c>
      <c r="N84" s="34">
        <v>9.9918399973355137E-5</v>
      </c>
      <c r="O84" s="21">
        <v>1.329913957955236E-3</v>
      </c>
      <c r="P84" s="65"/>
      <c r="Q84" s="6"/>
      <c r="R84" s="3">
        <v>35</v>
      </c>
      <c r="S84" s="4" t="s">
        <v>35</v>
      </c>
      <c r="T84" s="34">
        <v>1.0907758663757936E-3</v>
      </c>
      <c r="U84" s="21">
        <v>1.8673418174259607E-3</v>
      </c>
      <c r="V84" s="65"/>
      <c r="W84" s="6"/>
      <c r="X84" s="3">
        <v>83</v>
      </c>
      <c r="Y84" s="4" t="s">
        <v>83</v>
      </c>
      <c r="Z84" s="34">
        <v>9.9918399973355137E-5</v>
      </c>
      <c r="AA84" s="21">
        <v>2.7682101857391152E-3</v>
      </c>
      <c r="AB84" s="65"/>
    </row>
    <row r="85" spans="1:28" x14ac:dyDescent="0.25">
      <c r="A85" s="3">
        <v>84</v>
      </c>
      <c r="B85" s="4" t="s">
        <v>84</v>
      </c>
      <c r="C85" s="17">
        <v>7.666666666666667</v>
      </c>
      <c r="D85" s="21">
        <f t="shared" si="4"/>
        <v>1.9151026661559734E-4</v>
      </c>
      <c r="E85" s="32">
        <f>'CENSO 2022'!C85</f>
        <v>15206</v>
      </c>
      <c r="F85" s="21">
        <f t="shared" si="5"/>
        <v>9.4710901295744286E-4</v>
      </c>
      <c r="G85" s="21">
        <f>'CENSO 2022'!D85</f>
        <v>413.40699999999998</v>
      </c>
      <c r="H85" s="21">
        <f t="shared" si="6"/>
        <v>9.4492108488269354E-3</v>
      </c>
      <c r="I85" s="21">
        <f>'CENSO 2022'!E85</f>
        <v>2.16</v>
      </c>
      <c r="J85" s="21">
        <f t="shared" si="7"/>
        <v>7.6462071626553563E-4</v>
      </c>
      <c r="L85" s="3">
        <v>84</v>
      </c>
      <c r="M85" s="4" t="s">
        <v>84</v>
      </c>
      <c r="N85" s="34">
        <v>1.9151026661559734E-4</v>
      </c>
      <c r="O85" s="21">
        <v>9.4710901295744286E-4</v>
      </c>
      <c r="P85" s="65"/>
      <c r="R85" s="3">
        <v>9</v>
      </c>
      <c r="S85" s="4" t="s">
        <v>9</v>
      </c>
      <c r="T85" s="35">
        <v>1.4413229196156478E-2</v>
      </c>
      <c r="U85" s="21">
        <v>1.8053538495830875E-3</v>
      </c>
      <c r="V85" s="65"/>
      <c r="X85" s="3">
        <v>84</v>
      </c>
      <c r="Y85" s="4" t="s">
        <v>84</v>
      </c>
      <c r="Z85" s="34">
        <v>1.9151026661559734E-4</v>
      </c>
      <c r="AA85" s="21">
        <v>7.6462071626553563E-4</v>
      </c>
      <c r="AB85" s="65"/>
    </row>
    <row r="86" spans="1:28" x14ac:dyDescent="0.25">
      <c r="A86" s="3">
        <v>85</v>
      </c>
      <c r="B86" s="4" t="s">
        <v>85</v>
      </c>
      <c r="C86" s="17">
        <v>20.666666666666668</v>
      </c>
      <c r="D86" s="21">
        <f t="shared" si="4"/>
        <v>5.1624506652900152E-4</v>
      </c>
      <c r="E86" s="32">
        <f>'CENSO 2022'!C86</f>
        <v>31086</v>
      </c>
      <c r="F86" s="21">
        <f t="shared" si="5"/>
        <v>1.936198262317182E-3</v>
      </c>
      <c r="G86" s="21">
        <f>'CENSO 2022'!D86</f>
        <v>143.00700000000001</v>
      </c>
      <c r="H86" s="21">
        <f t="shared" si="6"/>
        <v>3.2686996007764589E-3</v>
      </c>
      <c r="I86" s="21">
        <f>'CENSO 2022'!E86</f>
        <v>10.72</v>
      </c>
      <c r="J86" s="21">
        <f t="shared" si="7"/>
        <v>3.7947842955400658E-3</v>
      </c>
      <c r="L86" s="3">
        <v>85</v>
      </c>
      <c r="M86" s="4" t="s">
        <v>85</v>
      </c>
      <c r="N86" s="34">
        <v>5.1624506652900152E-4</v>
      </c>
      <c r="O86" s="21">
        <v>1.936198262317182E-3</v>
      </c>
      <c r="P86" s="65"/>
      <c r="R86" s="10">
        <v>38</v>
      </c>
      <c r="S86" s="11" t="s">
        <v>38</v>
      </c>
      <c r="T86" s="34">
        <v>5.8285733317790499E-5</v>
      </c>
      <c r="U86" s="21">
        <v>1.7911597020792438E-3</v>
      </c>
      <c r="V86" s="65"/>
      <c r="X86" s="3">
        <v>85</v>
      </c>
      <c r="Y86" s="4" t="s">
        <v>85</v>
      </c>
      <c r="Z86" s="34">
        <v>5.1624506652900152E-4</v>
      </c>
      <c r="AA86" s="21">
        <v>3.7947842955400658E-3</v>
      </c>
      <c r="AB86" s="65"/>
    </row>
    <row r="87" spans="1:28" x14ac:dyDescent="0.25">
      <c r="A87" s="3">
        <v>86</v>
      </c>
      <c r="B87" s="4" t="s">
        <v>86</v>
      </c>
      <c r="C87" s="17">
        <v>401.66666666666669</v>
      </c>
      <c r="D87" s="21">
        <f t="shared" si="4"/>
        <v>1.0033472663991079E-2</v>
      </c>
      <c r="E87" s="32">
        <f>'CENSO 2022'!C87</f>
        <v>165123</v>
      </c>
      <c r="F87" s="21">
        <f t="shared" si="5"/>
        <v>1.0284721922042078E-2</v>
      </c>
      <c r="G87" s="21">
        <f>'CENSO 2022'!D87</f>
        <v>773.33799999999997</v>
      </c>
      <c r="H87" s="21">
        <f t="shared" si="6"/>
        <v>1.7676125027902584E-2</v>
      </c>
      <c r="I87" s="21">
        <f>'CENSO 2022'!E87</f>
        <v>54.01</v>
      </c>
      <c r="J87" s="21">
        <f t="shared" si="7"/>
        <v>1.911905781736184E-2</v>
      </c>
      <c r="L87" s="3">
        <v>86</v>
      </c>
      <c r="M87" s="4" t="s">
        <v>86</v>
      </c>
      <c r="N87" s="34">
        <v>1.0033472663991079E-2</v>
      </c>
      <c r="O87" s="25">
        <v>1.0284721922042078E-2</v>
      </c>
      <c r="P87" s="65"/>
      <c r="R87" s="3">
        <v>61</v>
      </c>
      <c r="S87" s="4" t="s">
        <v>61</v>
      </c>
      <c r="T87" s="34">
        <v>2.9142866658895248E-3</v>
      </c>
      <c r="U87" s="21">
        <v>1.735457387317783E-3</v>
      </c>
      <c r="V87" s="65"/>
      <c r="X87" s="3">
        <v>86</v>
      </c>
      <c r="Y87" s="4" t="s">
        <v>86</v>
      </c>
      <c r="Z87" s="34">
        <v>1.0033472663991079E-2</v>
      </c>
      <c r="AA87" s="25">
        <v>1.911905781736184E-2</v>
      </c>
      <c r="AB87" s="65"/>
    </row>
    <row r="88" spans="1:28" x14ac:dyDescent="0.25">
      <c r="A88" s="3">
        <v>87</v>
      </c>
      <c r="B88" s="4" t="s">
        <v>87</v>
      </c>
      <c r="C88" s="17">
        <v>9</v>
      </c>
      <c r="D88" s="21">
        <f t="shared" si="4"/>
        <v>2.2481639994004907E-4</v>
      </c>
      <c r="E88" s="32">
        <f>'CENSO 2022'!C88</f>
        <v>10302</v>
      </c>
      <c r="F88" s="21">
        <f t="shared" si="5"/>
        <v>6.4166230773954867E-4</v>
      </c>
      <c r="G88" s="21">
        <f>'CENSO 2022'!D88</f>
        <v>591.15099999999995</v>
      </c>
      <c r="H88" s="21">
        <f t="shared" si="6"/>
        <v>1.3511891289927096E-2</v>
      </c>
      <c r="I88" s="21">
        <f>'CENSO 2022'!E88</f>
        <v>2.79</v>
      </c>
      <c r="J88" s="21">
        <f t="shared" si="7"/>
        <v>9.8763509184298347E-4</v>
      </c>
      <c r="L88" s="3">
        <v>87</v>
      </c>
      <c r="M88" s="4" t="s">
        <v>87</v>
      </c>
      <c r="N88" s="34">
        <v>2.2481639994004907E-4</v>
      </c>
      <c r="O88" s="21">
        <v>6.4166230773954867E-4</v>
      </c>
      <c r="P88" s="65"/>
      <c r="R88" s="3">
        <v>5</v>
      </c>
      <c r="S88" s="4" t="s">
        <v>5</v>
      </c>
      <c r="T88" s="34">
        <v>2.9642458658762027E-3</v>
      </c>
      <c r="U88" s="21">
        <v>1.6223156318523619E-3</v>
      </c>
      <c r="V88" s="65"/>
      <c r="X88" s="3">
        <v>87</v>
      </c>
      <c r="Y88" s="4" t="s">
        <v>87</v>
      </c>
      <c r="Z88" s="34">
        <v>2.2481639994004907E-4</v>
      </c>
      <c r="AA88" s="21">
        <v>9.8763509184298347E-4</v>
      </c>
      <c r="AB88" s="65"/>
    </row>
    <row r="89" spans="1:28" x14ac:dyDescent="0.25">
      <c r="A89" s="3">
        <v>88</v>
      </c>
      <c r="B89" s="4" t="s">
        <v>88</v>
      </c>
      <c r="C89" s="17">
        <v>157</v>
      </c>
      <c r="D89" s="21">
        <f t="shared" si="4"/>
        <v>3.9217971989541894E-3</v>
      </c>
      <c r="E89" s="32">
        <f>'CENSO 2022'!C89</f>
        <v>78346</v>
      </c>
      <c r="F89" s="21">
        <f t="shared" si="5"/>
        <v>4.8797976278550457E-3</v>
      </c>
      <c r="G89" s="21">
        <f>'CENSO 2022'!D89</f>
        <v>322.84300000000002</v>
      </c>
      <c r="H89" s="21">
        <f t="shared" si="6"/>
        <v>7.3791967191359472E-3</v>
      </c>
      <c r="I89" s="21">
        <f>'CENSO 2022'!E89</f>
        <v>16.82</v>
      </c>
      <c r="J89" s="21">
        <f t="shared" si="7"/>
        <v>5.9541298368455129E-3</v>
      </c>
      <c r="L89" s="3">
        <v>88</v>
      </c>
      <c r="M89" s="4" t="s">
        <v>88</v>
      </c>
      <c r="N89" s="34">
        <v>3.9217971989541894E-3</v>
      </c>
      <c r="O89" s="21">
        <v>4.8797976278550457E-3</v>
      </c>
      <c r="P89" s="65"/>
      <c r="R89" s="3">
        <v>28</v>
      </c>
      <c r="S89" s="4" t="s">
        <v>28</v>
      </c>
      <c r="T89" s="34">
        <v>7.910206664557282E-4</v>
      </c>
      <c r="U89" s="21">
        <v>1.1651772259314685E-3</v>
      </c>
      <c r="V89" s="65"/>
      <c r="X89" s="3">
        <v>88</v>
      </c>
      <c r="Y89" s="4" t="s">
        <v>88</v>
      </c>
      <c r="Z89" s="35">
        <v>3.9217971989541894E-3</v>
      </c>
      <c r="AA89" s="25">
        <v>5.9541298368455129E-3</v>
      </c>
      <c r="AB89" s="65"/>
    </row>
    <row r="90" spans="1:28" x14ac:dyDescent="0.25">
      <c r="A90" s="3">
        <v>89</v>
      </c>
      <c r="B90" s="4" t="s">
        <v>89</v>
      </c>
      <c r="C90" s="17">
        <v>169.66666666666666</v>
      </c>
      <c r="D90" s="21">
        <f t="shared" si="4"/>
        <v>4.2382054655364801E-3</v>
      </c>
      <c r="E90" s="32">
        <f>'CENSO 2022'!C90</f>
        <v>68088</v>
      </c>
      <c r="F90" s="21">
        <f t="shared" si="5"/>
        <v>4.2408758696729169E-3</v>
      </c>
      <c r="G90" s="21">
        <f>'CENSO 2022'!D90</f>
        <v>1300.7670000000001</v>
      </c>
      <c r="H90" s="21">
        <f t="shared" si="6"/>
        <v>2.9731527642725127E-2</v>
      </c>
      <c r="I90" s="21">
        <f>'CENSO 2022'!E90</f>
        <v>14.5</v>
      </c>
      <c r="J90" s="21">
        <f t="shared" si="7"/>
        <v>5.1328705490047526E-3</v>
      </c>
      <c r="L90" s="3">
        <v>89</v>
      </c>
      <c r="M90" s="4" t="s">
        <v>89</v>
      </c>
      <c r="N90" s="34">
        <v>4.2382054655364801E-3</v>
      </c>
      <c r="O90" s="21">
        <v>4.2408758696729169E-3</v>
      </c>
      <c r="P90" s="65"/>
      <c r="R90" s="3">
        <v>59</v>
      </c>
      <c r="S90" s="4" t="s">
        <v>59</v>
      </c>
      <c r="T90" s="34">
        <v>2.1648986660893611E-4</v>
      </c>
      <c r="U90" s="21">
        <v>1.163234387706305E-3</v>
      </c>
      <c r="V90" s="65"/>
      <c r="X90" s="3">
        <v>89</v>
      </c>
      <c r="Y90" s="4" t="s">
        <v>89</v>
      </c>
      <c r="Z90" s="35">
        <v>4.2382054655364801E-3</v>
      </c>
      <c r="AA90" s="25">
        <v>5.1328705490047526E-3</v>
      </c>
      <c r="AB90" s="65"/>
    </row>
    <row r="91" spans="1:28" x14ac:dyDescent="0.25">
      <c r="A91" s="3">
        <v>90</v>
      </c>
      <c r="B91" s="4" t="s">
        <v>90</v>
      </c>
      <c r="C91" s="17">
        <v>0.33333333333333331</v>
      </c>
      <c r="D91" s="21">
        <f t="shared" si="4"/>
        <v>8.326533331112927E-6</v>
      </c>
      <c r="E91" s="32">
        <f>'CENSO 2022'!C91</f>
        <v>10207</v>
      </c>
      <c r="F91" s="21">
        <f t="shared" si="5"/>
        <v>6.3574521210421012E-4</v>
      </c>
      <c r="G91" s="21">
        <f>'CENSO 2022'!D91</f>
        <v>201.93799999999999</v>
      </c>
      <c r="H91" s="21">
        <f t="shared" si="6"/>
        <v>4.6156807707426663E-3</v>
      </c>
      <c r="I91" s="21">
        <f>'CENSO 2022'!E91</f>
        <v>1.27</v>
      </c>
      <c r="J91" s="21">
        <f t="shared" si="7"/>
        <v>4.4956866187834734E-4</v>
      </c>
      <c r="L91" s="3">
        <v>90</v>
      </c>
      <c r="M91" s="4" t="s">
        <v>90</v>
      </c>
      <c r="N91" s="34">
        <v>8.326533331112927E-6</v>
      </c>
      <c r="O91" s="21">
        <v>6.3574521210421012E-4</v>
      </c>
      <c r="P91" s="65"/>
      <c r="R91" s="3">
        <v>43</v>
      </c>
      <c r="S91" s="4" t="s">
        <v>43</v>
      </c>
      <c r="T91" s="34">
        <v>4.787756665389933E-3</v>
      </c>
      <c r="U91" s="21">
        <v>9.4099655166786258E-4</v>
      </c>
      <c r="V91" s="65"/>
      <c r="X91" s="3">
        <v>90</v>
      </c>
      <c r="Y91" s="4" t="s">
        <v>90</v>
      </c>
      <c r="Z91" s="34">
        <v>8.326533331112927E-6</v>
      </c>
      <c r="AA91" s="21">
        <v>4.4956866187834734E-4</v>
      </c>
      <c r="AB91" s="65"/>
    </row>
    <row r="92" spans="1:28" x14ac:dyDescent="0.25">
      <c r="A92" s="3">
        <v>91</v>
      </c>
      <c r="B92" s="4" t="s">
        <v>91</v>
      </c>
      <c r="C92" s="17">
        <v>123.66666666666667</v>
      </c>
      <c r="D92" s="21">
        <f t="shared" si="4"/>
        <v>3.0891438658428964E-3</v>
      </c>
      <c r="E92" s="32">
        <f>'CENSO 2022'!C92</f>
        <v>33976</v>
      </c>
      <c r="F92" s="21">
        <f t="shared" si="5"/>
        <v>2.1162025400659002E-3</v>
      </c>
      <c r="G92" s="21">
        <f>'CENSO 2022'!D92</f>
        <v>536.07299999999998</v>
      </c>
      <c r="H92" s="21">
        <f t="shared" si="6"/>
        <v>1.2252977833861549E-2</v>
      </c>
      <c r="I92" s="21">
        <f>'CENSO 2022'!E92</f>
        <v>10.43</v>
      </c>
      <c r="J92" s="21">
        <f t="shared" si="7"/>
        <v>3.6921268845599704E-3</v>
      </c>
      <c r="L92" s="3">
        <v>91</v>
      </c>
      <c r="M92" s="4" t="s">
        <v>91</v>
      </c>
      <c r="N92" s="34">
        <v>3.0891438658428964E-3</v>
      </c>
      <c r="O92" s="21">
        <v>2.1162025400659002E-3</v>
      </c>
      <c r="P92" s="65"/>
      <c r="R92" s="3">
        <v>75</v>
      </c>
      <c r="S92" s="4" t="s">
        <v>75</v>
      </c>
      <c r="T92" s="35">
        <v>1.3430698263085152E-2</v>
      </c>
      <c r="U92" s="21">
        <v>8.0492930514550881E-4</v>
      </c>
      <c r="V92" s="65"/>
      <c r="X92" s="3">
        <v>91</v>
      </c>
      <c r="Y92" s="4" t="s">
        <v>91</v>
      </c>
      <c r="Z92" s="34">
        <v>3.0891438658428964E-3</v>
      </c>
      <c r="AA92" s="21">
        <v>3.6921268845599704E-3</v>
      </c>
      <c r="AB92" s="65"/>
    </row>
    <row r="93" spans="1:28" x14ac:dyDescent="0.25">
      <c r="A93" s="3">
        <v>92</v>
      </c>
      <c r="B93" s="4" t="s">
        <v>92</v>
      </c>
      <c r="C93" s="17">
        <v>535.66666666666663</v>
      </c>
      <c r="D93" s="21">
        <f t="shared" si="4"/>
        <v>1.3380739063098473E-2</v>
      </c>
      <c r="E93" s="32">
        <f>'CENSO 2022'!C93</f>
        <v>261563</v>
      </c>
      <c r="F93" s="21">
        <f t="shared" si="5"/>
        <v>1.6291508270168856E-2</v>
      </c>
      <c r="G93" s="21">
        <f>'CENSO 2022'!D93</f>
        <v>182.10499999999999</v>
      </c>
      <c r="H93" s="21">
        <f t="shared" si="6"/>
        <v>4.1623594705112125E-3</v>
      </c>
      <c r="I93" s="21">
        <f>'CENSO 2022'!E93</f>
        <v>43.57</v>
      </c>
      <c r="J93" s="21">
        <f t="shared" si="7"/>
        <v>1.5423391022078419E-2</v>
      </c>
      <c r="L93" s="59">
        <v>92</v>
      </c>
      <c r="M93" s="4" t="s">
        <v>92</v>
      </c>
      <c r="N93" s="34">
        <v>1.3380739063098473E-2</v>
      </c>
      <c r="O93" s="25">
        <v>1.6291508270168856E-2</v>
      </c>
      <c r="P93" s="65"/>
      <c r="R93" s="59">
        <v>47</v>
      </c>
      <c r="S93" s="4" t="s">
        <v>47</v>
      </c>
      <c r="T93" s="35">
        <v>6.9276757314859555E-3</v>
      </c>
      <c r="U93" s="21">
        <v>4.432642553011941E-4</v>
      </c>
      <c r="V93" s="65"/>
      <c r="X93" s="3">
        <v>92</v>
      </c>
      <c r="Y93" s="4" t="s">
        <v>92</v>
      </c>
      <c r="Z93" s="34">
        <v>1.3380739063098473E-2</v>
      </c>
      <c r="AA93" s="25">
        <v>1.5423391022078419E-2</v>
      </c>
      <c r="AB93" s="65"/>
    </row>
    <row r="94" spans="1:28" x14ac:dyDescent="0.25">
      <c r="A94" s="8"/>
      <c r="B94" s="20" t="s">
        <v>105</v>
      </c>
      <c r="C94" s="18">
        <f>SUM(C2:C93)</f>
        <v>40032.66666666665</v>
      </c>
      <c r="D94" s="18">
        <f t="shared" ref="D94:J94" si="8">SUM(D2:D93)</f>
        <v>1.0000000000000007</v>
      </c>
      <c r="E94" s="18">
        <f t="shared" si="8"/>
        <v>16055174</v>
      </c>
      <c r="F94" s="18">
        <f t="shared" si="8"/>
        <v>1.0000000000000002</v>
      </c>
      <c r="G94" s="29">
        <f t="shared" si="8"/>
        <v>43750.425999999999</v>
      </c>
      <c r="H94" s="18">
        <f t="shared" si="8"/>
        <v>1</v>
      </c>
      <c r="I94" s="29">
        <f t="shared" si="8"/>
        <v>2824.9300000000007</v>
      </c>
      <c r="J94" s="18">
        <f t="shared" si="8"/>
        <v>1</v>
      </c>
    </row>
    <row r="95" spans="1:28" x14ac:dyDescent="0.25">
      <c r="N95" s="30" t="s">
        <v>129</v>
      </c>
      <c r="T95" s="30" t="s">
        <v>133</v>
      </c>
      <c r="Z95" s="30" t="s">
        <v>132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23"/>
  <sheetViews>
    <sheetView workbookViewId="0">
      <selection activeCell="N11" sqref="N11"/>
    </sheetView>
  </sheetViews>
  <sheetFormatPr defaultRowHeight="15" x14ac:dyDescent="0.25"/>
  <cols>
    <col min="2" max="2" width="20.140625" bestFit="1" customWidth="1"/>
    <col min="3" max="3" width="10.140625" bestFit="1" customWidth="1"/>
    <col min="4" max="4" width="4.7109375" bestFit="1" customWidth="1"/>
    <col min="5" max="5" width="5" bestFit="1" customWidth="1"/>
    <col min="6" max="6" width="5.7109375" bestFit="1" customWidth="1"/>
    <col min="7" max="7" width="6.7109375" bestFit="1" customWidth="1"/>
    <col min="8" max="8" width="7" bestFit="1" customWidth="1"/>
    <col min="9" max="9" width="7.7109375" bestFit="1" customWidth="1"/>
  </cols>
  <sheetData>
    <row r="1" spans="2:10" ht="15.75" thickBot="1" x14ac:dyDescent="0.3">
      <c r="B1" s="41" t="s">
        <v>136</v>
      </c>
      <c r="C1" s="50" t="s">
        <v>138</v>
      </c>
      <c r="D1" s="42" t="s">
        <v>117</v>
      </c>
      <c r="E1" s="42" t="s">
        <v>144</v>
      </c>
      <c r="F1" s="42" t="s">
        <v>143</v>
      </c>
      <c r="G1" s="42" t="s">
        <v>140</v>
      </c>
      <c r="H1" s="42" t="s">
        <v>141</v>
      </c>
      <c r="I1" s="42" t="s">
        <v>142</v>
      </c>
    </row>
    <row r="2" spans="2:10" ht="15.75" thickBot="1" x14ac:dyDescent="0.3">
      <c r="B2" s="43" t="s">
        <v>94</v>
      </c>
      <c r="C2" s="51">
        <v>29</v>
      </c>
      <c r="D2" s="45">
        <v>83.7</v>
      </c>
      <c r="E2" s="45"/>
      <c r="F2" s="44">
        <f>100-D2</f>
        <v>16.299999999999997</v>
      </c>
      <c r="G2" s="54">
        <f>D2*$C2/100</f>
        <v>24.273000000000003</v>
      </c>
      <c r="H2" s="54"/>
      <c r="I2" s="54">
        <f>F2*$C2/100</f>
        <v>4.7269999999999994</v>
      </c>
    </row>
    <row r="3" spans="2:10" ht="15.75" thickBot="1" x14ac:dyDescent="0.3">
      <c r="B3" s="43" t="s">
        <v>93</v>
      </c>
      <c r="C3" s="51">
        <v>33</v>
      </c>
      <c r="D3" s="45"/>
      <c r="E3" s="45">
        <v>95.7</v>
      </c>
      <c r="F3" s="44">
        <f>100-E3</f>
        <v>4.2999999999999972</v>
      </c>
      <c r="G3" s="54"/>
      <c r="H3" s="54">
        <f>E3*$C3/100</f>
        <v>31.581</v>
      </c>
      <c r="I3" s="54">
        <f>F3*$C3/100</f>
        <v>1.4189999999999992</v>
      </c>
    </row>
    <row r="4" spans="2:10" ht="15.75" thickBot="1" x14ac:dyDescent="0.3">
      <c r="B4" s="43" t="s">
        <v>137</v>
      </c>
      <c r="C4" s="51">
        <v>11</v>
      </c>
      <c r="D4" s="46">
        <v>85.9</v>
      </c>
      <c r="E4" s="44"/>
      <c r="F4" s="44">
        <f>100-D4</f>
        <v>14.099999999999994</v>
      </c>
      <c r="G4" s="54">
        <f>D4*$C4/100</f>
        <v>9.4490000000000016</v>
      </c>
      <c r="H4" s="54"/>
      <c r="I4" s="54">
        <f>F4*$C4/100</f>
        <v>1.5509999999999993</v>
      </c>
    </row>
    <row r="5" spans="2:10" ht="15.75" thickBot="1" x14ac:dyDescent="0.3">
      <c r="B5" s="43" t="s">
        <v>97</v>
      </c>
      <c r="C5" s="51">
        <v>6</v>
      </c>
      <c r="D5" s="47">
        <f>100-F5</f>
        <v>15.200000000000003</v>
      </c>
      <c r="E5" s="44"/>
      <c r="F5" s="46">
        <v>84.8</v>
      </c>
      <c r="G5" s="54">
        <f>D5*$C5/100</f>
        <v>0.91200000000000014</v>
      </c>
      <c r="H5" s="54"/>
      <c r="I5" s="54">
        <f>F5*$C5/100</f>
        <v>5.0879999999999992</v>
      </c>
    </row>
    <row r="6" spans="2:10" ht="15.75" thickBot="1" x14ac:dyDescent="0.3">
      <c r="B6" s="43" t="s">
        <v>98</v>
      </c>
      <c r="C6" s="51">
        <v>21</v>
      </c>
      <c r="D6" s="46">
        <v>84.8</v>
      </c>
      <c r="E6" s="44"/>
      <c r="F6" s="44">
        <f>100-D6</f>
        <v>15.200000000000003</v>
      </c>
      <c r="G6" s="54">
        <f>D6*$C6/100</f>
        <v>17.808</v>
      </c>
      <c r="H6" s="54"/>
      <c r="I6" s="54">
        <f>F6*$C6/100</f>
        <v>3.1920000000000006</v>
      </c>
    </row>
    <row r="7" spans="2:10" ht="15.75" thickBot="1" x14ac:dyDescent="0.3">
      <c r="B7" s="49" t="s">
        <v>105</v>
      </c>
      <c r="C7" s="52">
        <f>SUM(C2:C6)</f>
        <v>100</v>
      </c>
      <c r="D7" s="48"/>
      <c r="E7" s="48"/>
      <c r="F7" s="48"/>
      <c r="G7" s="53"/>
      <c r="H7" s="53"/>
      <c r="I7" s="53"/>
    </row>
    <row r="8" spans="2:10" ht="15.75" thickBot="1" x14ac:dyDescent="0.3">
      <c r="B8" s="49" t="s">
        <v>139</v>
      </c>
      <c r="C8" s="48"/>
      <c r="G8" s="55">
        <f xml:space="preserve"> SUM(G2:G6)</f>
        <v>52.442000000000007</v>
      </c>
      <c r="H8" s="55">
        <f t="shared" ref="H8:I8" si="0" xml:space="preserve"> SUM(H2:H6)</f>
        <v>31.581</v>
      </c>
      <c r="I8" s="55">
        <f t="shared" si="0"/>
        <v>15.976999999999997</v>
      </c>
      <c r="J8" s="56">
        <f>SUM(G8:I8)</f>
        <v>100</v>
      </c>
    </row>
    <row r="9" spans="2:10" x14ac:dyDescent="0.25">
      <c r="C9" s="48"/>
      <c r="D9" s="48"/>
      <c r="E9" s="48"/>
      <c r="F9" s="48"/>
      <c r="G9" s="53"/>
      <c r="H9" s="53"/>
      <c r="I9" s="53"/>
    </row>
    <row r="10" spans="2:10" x14ac:dyDescent="0.25">
      <c r="C10" s="48"/>
      <c r="D10" s="48"/>
      <c r="E10" s="48"/>
      <c r="F10" s="48"/>
      <c r="G10" s="53"/>
      <c r="H10" s="53"/>
      <c r="I10" s="53"/>
    </row>
    <row r="11" spans="2:10" x14ac:dyDescent="0.25">
      <c r="C11" s="48"/>
      <c r="D11" s="48"/>
      <c r="E11" s="48"/>
      <c r="F11" s="48"/>
      <c r="G11" s="53"/>
      <c r="H11" s="53"/>
      <c r="I11" s="53"/>
    </row>
    <row r="12" spans="2:10" x14ac:dyDescent="0.25">
      <c r="C12" s="48"/>
      <c r="D12" s="48"/>
      <c r="E12" s="48"/>
      <c r="F12" s="48"/>
      <c r="G12" s="53"/>
      <c r="H12" s="53"/>
      <c r="I12" s="53"/>
    </row>
    <row r="13" spans="2:10" x14ac:dyDescent="0.25">
      <c r="C13" s="48"/>
      <c r="D13" s="48"/>
      <c r="E13" s="48"/>
      <c r="F13" s="48"/>
      <c r="G13" s="53"/>
      <c r="H13" s="53"/>
      <c r="I13" s="53"/>
    </row>
    <row r="14" spans="2:10" x14ac:dyDescent="0.25">
      <c r="C14" s="48"/>
      <c r="D14" s="48"/>
      <c r="E14" s="48"/>
      <c r="F14" s="48"/>
      <c r="G14" s="53"/>
      <c r="H14" s="53"/>
      <c r="I14" s="53"/>
    </row>
    <row r="15" spans="2:10" x14ac:dyDescent="0.25">
      <c r="C15" s="48"/>
      <c r="D15" s="48"/>
      <c r="E15" s="48"/>
      <c r="F15" s="48"/>
      <c r="G15" s="53"/>
      <c r="H15" s="53"/>
      <c r="I15" s="53"/>
    </row>
    <row r="16" spans="2:10" x14ac:dyDescent="0.25">
      <c r="C16" s="48"/>
      <c r="D16" s="48"/>
      <c r="E16" s="48"/>
      <c r="F16" s="48"/>
      <c r="G16" s="53"/>
      <c r="H16" s="53"/>
      <c r="I16" s="53"/>
    </row>
    <row r="17" spans="3:9" x14ac:dyDescent="0.25">
      <c r="C17" s="48"/>
      <c r="D17" s="48"/>
      <c r="E17" s="48"/>
      <c r="F17" s="48"/>
      <c r="G17" s="53"/>
      <c r="H17" s="53"/>
      <c r="I17" s="53"/>
    </row>
    <row r="18" spans="3:9" x14ac:dyDescent="0.25">
      <c r="C18" s="48"/>
      <c r="D18" s="48"/>
      <c r="E18" s="48"/>
      <c r="F18" s="48"/>
      <c r="G18" s="53"/>
      <c r="H18" s="53"/>
      <c r="I18" s="53"/>
    </row>
    <row r="19" spans="3:9" x14ac:dyDescent="0.25">
      <c r="C19" s="48"/>
      <c r="D19" s="48"/>
      <c r="E19" s="48"/>
      <c r="F19" s="48"/>
      <c r="G19" s="53"/>
      <c r="H19" s="53"/>
      <c r="I19" s="53"/>
    </row>
    <row r="20" spans="3:9" x14ac:dyDescent="0.25">
      <c r="C20" s="48"/>
      <c r="D20" s="48"/>
      <c r="E20" s="48"/>
      <c r="F20" s="48"/>
      <c r="G20" s="53"/>
      <c r="H20" s="53"/>
      <c r="I20" s="53"/>
    </row>
    <row r="21" spans="3:9" x14ac:dyDescent="0.25">
      <c r="C21" s="48"/>
      <c r="D21" s="48"/>
      <c r="E21" s="48"/>
      <c r="F21" s="48"/>
      <c r="G21" s="53"/>
      <c r="H21" s="53"/>
      <c r="I21" s="53"/>
    </row>
    <row r="22" spans="3:9" x14ac:dyDescent="0.25">
      <c r="C22" s="48"/>
      <c r="D22" s="48"/>
      <c r="E22" s="48"/>
      <c r="F22" s="48"/>
      <c r="G22" s="53"/>
      <c r="H22" s="53"/>
      <c r="I22" s="53"/>
    </row>
    <row r="23" spans="3:9" x14ac:dyDescent="0.25">
      <c r="C23" s="48"/>
      <c r="D23" s="48"/>
      <c r="E23" s="48"/>
      <c r="F23" s="48"/>
      <c r="G23" s="53"/>
      <c r="H23" s="53"/>
      <c r="I23" s="53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8"/>
  <sheetViews>
    <sheetView workbookViewId="0">
      <selection activeCell="G78" sqref="G78"/>
    </sheetView>
  </sheetViews>
  <sheetFormatPr defaultRowHeight="15" x14ac:dyDescent="0.25"/>
  <cols>
    <col min="1" max="1" width="3.42578125" style="6" bestFit="1" customWidth="1"/>
    <col min="2" max="2" width="27.42578125" style="7" bestFit="1" customWidth="1"/>
    <col min="3" max="3" width="12.140625" style="6" bestFit="1" customWidth="1"/>
    <col min="4" max="4" width="14" style="6" bestFit="1" customWidth="1"/>
    <col min="5" max="5" width="9.7109375" style="6" bestFit="1" customWidth="1"/>
    <col min="6" max="6" width="3.85546875" style="6" customWidth="1"/>
    <col min="7" max="7" width="21.5703125" style="6" bestFit="1" customWidth="1"/>
    <col min="8" max="8" width="12.140625" style="6" bestFit="1" customWidth="1"/>
    <col min="9" max="9" width="14" style="6" bestFit="1" customWidth="1"/>
    <col min="10" max="10" width="9.7109375" style="6" bestFit="1" customWidth="1"/>
    <col min="11" max="16384" width="9.140625" style="6"/>
  </cols>
  <sheetData>
    <row r="1" spans="1:10" x14ac:dyDescent="0.25">
      <c r="A1" s="8"/>
      <c r="B1" s="1" t="s">
        <v>95</v>
      </c>
      <c r="C1" s="2" t="s">
        <v>101</v>
      </c>
      <c r="D1" s="2" t="s">
        <v>102</v>
      </c>
      <c r="E1" s="2" t="s">
        <v>100</v>
      </c>
      <c r="G1" s="58"/>
      <c r="H1" s="2" t="s">
        <v>101</v>
      </c>
      <c r="I1" s="2" t="s">
        <v>102</v>
      </c>
      <c r="J1" s="2" t="s">
        <v>100</v>
      </c>
    </row>
    <row r="2" spans="1:10" s="9" customFormat="1" x14ac:dyDescent="0.25">
      <c r="A2" s="3">
        <v>68</v>
      </c>
      <c r="B2" s="4" t="s">
        <v>68</v>
      </c>
      <c r="C2" s="17">
        <v>6211223</v>
      </c>
      <c r="D2" s="17">
        <v>640.34</v>
      </c>
      <c r="E2" s="17">
        <v>3197406</v>
      </c>
      <c r="G2" s="60" t="s">
        <v>146</v>
      </c>
      <c r="H2" s="17">
        <v>15214337</v>
      </c>
      <c r="I2" s="17">
        <v>2616.1000000000008</v>
      </c>
      <c r="J2" s="17">
        <v>7551799</v>
      </c>
    </row>
    <row r="3" spans="1:10" s="9" customFormat="1" x14ac:dyDescent="0.25">
      <c r="A3" s="3">
        <v>73</v>
      </c>
      <c r="B3" s="4" t="s">
        <v>73</v>
      </c>
      <c r="C3" s="17">
        <v>896744</v>
      </c>
      <c r="D3" s="17">
        <v>129.83000000000001</v>
      </c>
      <c r="E3" s="17">
        <v>373648</v>
      </c>
      <c r="G3" s="60" t="s">
        <v>99</v>
      </c>
      <c r="H3" s="17">
        <v>16055174</v>
      </c>
      <c r="I3" s="17">
        <v>2824.9300000000007</v>
      </c>
      <c r="J3" s="17">
        <v>7907477</v>
      </c>
    </row>
    <row r="4" spans="1:10" s="9" customFormat="1" x14ac:dyDescent="0.25">
      <c r="A4" s="3">
        <v>25</v>
      </c>
      <c r="B4" s="4" t="s">
        <v>25</v>
      </c>
      <c r="C4" s="17">
        <v>808161</v>
      </c>
      <c r="D4" s="17">
        <v>138.68</v>
      </c>
      <c r="E4" s="17">
        <v>342338</v>
      </c>
      <c r="G4" s="60" t="s">
        <v>147</v>
      </c>
      <c r="H4" s="57">
        <v>94.762828481335674</v>
      </c>
      <c r="I4" s="57">
        <v>92.607604436216121</v>
      </c>
      <c r="J4" s="57">
        <v>95.502003989388783</v>
      </c>
    </row>
    <row r="5" spans="1:10" x14ac:dyDescent="0.25">
      <c r="A5" s="10">
        <v>50</v>
      </c>
      <c r="B5" s="4" t="s">
        <v>50</v>
      </c>
      <c r="C5" s="17">
        <v>785867</v>
      </c>
      <c r="D5" s="17">
        <v>122.99</v>
      </c>
      <c r="E5" s="17">
        <v>317590</v>
      </c>
    </row>
    <row r="6" spans="1:10" x14ac:dyDescent="0.25">
      <c r="A6" s="10">
        <v>48</v>
      </c>
      <c r="B6" s="4" t="s">
        <v>48</v>
      </c>
      <c r="C6" s="17">
        <v>481749</v>
      </c>
      <c r="D6" s="17">
        <v>70.52</v>
      </c>
      <c r="E6" s="17">
        <v>295077</v>
      </c>
    </row>
    <row r="7" spans="1:10" s="9" customFormat="1" x14ac:dyDescent="0.25">
      <c r="A7" s="3">
        <v>15</v>
      </c>
      <c r="B7" s="4" t="s">
        <v>15</v>
      </c>
      <c r="C7" s="17">
        <v>483540</v>
      </c>
      <c r="D7" s="17">
        <v>95.17</v>
      </c>
      <c r="E7" s="17">
        <v>255643</v>
      </c>
    </row>
    <row r="8" spans="1:10" x14ac:dyDescent="0.25">
      <c r="A8" s="3">
        <v>9</v>
      </c>
      <c r="B8" s="4" t="s">
        <v>9</v>
      </c>
      <c r="C8" s="17">
        <v>483087</v>
      </c>
      <c r="D8" s="17">
        <v>62.89</v>
      </c>
      <c r="E8" s="17">
        <v>140084</v>
      </c>
    </row>
    <row r="9" spans="1:10" x14ac:dyDescent="0.25">
      <c r="A9" s="3">
        <v>75</v>
      </c>
      <c r="B9" s="4" t="s">
        <v>75</v>
      </c>
      <c r="C9" s="17">
        <v>440962</v>
      </c>
      <c r="D9" s="17">
        <v>35.21</v>
      </c>
      <c r="E9" s="17">
        <v>177435</v>
      </c>
    </row>
    <row r="10" spans="1:10" x14ac:dyDescent="0.25">
      <c r="A10" s="3">
        <v>55</v>
      </c>
      <c r="B10" s="4" t="s">
        <v>55</v>
      </c>
      <c r="C10" s="17">
        <v>278881</v>
      </c>
      <c r="D10" s="17">
        <v>81.78</v>
      </c>
      <c r="E10" s="17">
        <v>189755</v>
      </c>
    </row>
    <row r="11" spans="1:10" x14ac:dyDescent="0.25">
      <c r="A11" s="3">
        <v>92</v>
      </c>
      <c r="B11" s="4" t="s">
        <v>92</v>
      </c>
      <c r="C11" s="17">
        <v>261563</v>
      </c>
      <c r="D11" s="17">
        <v>43.57</v>
      </c>
      <c r="E11" s="17">
        <v>157229</v>
      </c>
    </row>
    <row r="12" spans="1:10" s="9" customFormat="1" x14ac:dyDescent="0.25">
      <c r="A12" s="3">
        <v>29</v>
      </c>
      <c r="B12" s="4" t="s">
        <v>29</v>
      </c>
      <c r="C12" s="17">
        <v>224267</v>
      </c>
      <c r="D12" s="17">
        <v>92.81</v>
      </c>
      <c r="E12" s="17">
        <v>104826</v>
      </c>
    </row>
    <row r="13" spans="1:10" x14ac:dyDescent="0.25">
      <c r="A13" s="3">
        <v>37</v>
      </c>
      <c r="B13" s="4" t="s">
        <v>37</v>
      </c>
      <c r="C13" s="17">
        <v>246391</v>
      </c>
      <c r="D13" s="17">
        <v>47.97</v>
      </c>
      <c r="E13" s="17">
        <v>132677</v>
      </c>
    </row>
    <row r="14" spans="1:10" x14ac:dyDescent="0.25">
      <c r="A14" s="3">
        <v>12</v>
      </c>
      <c r="B14" s="4" t="s">
        <v>12</v>
      </c>
      <c r="C14" s="17">
        <v>222161</v>
      </c>
      <c r="D14" s="17">
        <v>61.44</v>
      </c>
      <c r="E14" s="17">
        <v>127526</v>
      </c>
    </row>
    <row r="15" spans="1:10" s="9" customFormat="1" x14ac:dyDescent="0.25">
      <c r="A15" s="3">
        <v>41</v>
      </c>
      <c r="B15" s="4" t="s">
        <v>41</v>
      </c>
      <c r="C15" s="17">
        <v>197277</v>
      </c>
      <c r="D15" s="17">
        <v>85.88</v>
      </c>
      <c r="E15" s="17">
        <v>91294</v>
      </c>
    </row>
    <row r="16" spans="1:10" x14ac:dyDescent="0.25">
      <c r="A16" s="3">
        <v>39</v>
      </c>
      <c r="B16" s="4" t="s">
        <v>39</v>
      </c>
      <c r="C16" s="17">
        <v>228127</v>
      </c>
      <c r="D16" s="17">
        <v>64.72</v>
      </c>
      <c r="E16" s="17">
        <v>92090</v>
      </c>
    </row>
    <row r="17" spans="1:5" s="9" customFormat="1" x14ac:dyDescent="0.25">
      <c r="A17" s="3">
        <v>49</v>
      </c>
      <c r="B17" s="4" t="s">
        <v>49</v>
      </c>
      <c r="C17" s="17">
        <v>189939</v>
      </c>
      <c r="D17" s="17">
        <v>43.43</v>
      </c>
      <c r="E17" s="17">
        <v>138199</v>
      </c>
    </row>
    <row r="18" spans="1:5" x14ac:dyDescent="0.25">
      <c r="A18" s="3">
        <v>86</v>
      </c>
      <c r="B18" s="4" t="s">
        <v>86</v>
      </c>
      <c r="C18" s="17">
        <v>165123</v>
      </c>
      <c r="D18" s="17">
        <v>54.01</v>
      </c>
      <c r="E18" s="17">
        <v>112754</v>
      </c>
    </row>
    <row r="19" spans="1:5" x14ac:dyDescent="0.25">
      <c r="A19" s="3">
        <v>3</v>
      </c>
      <c r="B19" s="4" t="s">
        <v>3</v>
      </c>
      <c r="C19" s="17">
        <v>129671</v>
      </c>
      <c r="D19" s="17">
        <v>64.84</v>
      </c>
      <c r="E19" s="17">
        <v>78042</v>
      </c>
    </row>
    <row r="20" spans="1:5" s="9" customFormat="1" x14ac:dyDescent="0.25">
      <c r="A20" s="3">
        <v>8</v>
      </c>
      <c r="B20" s="4" t="s">
        <v>8</v>
      </c>
      <c r="C20" s="17">
        <v>169894</v>
      </c>
      <c r="D20" s="17">
        <v>30.25</v>
      </c>
      <c r="E20" s="17">
        <v>86647</v>
      </c>
    </row>
    <row r="21" spans="1:5" x14ac:dyDescent="0.25">
      <c r="A21" s="3">
        <v>1</v>
      </c>
      <c r="B21" s="4" t="s">
        <v>1</v>
      </c>
      <c r="C21" s="17">
        <v>167434</v>
      </c>
      <c r="D21" s="17">
        <v>40.06</v>
      </c>
      <c r="E21" s="17">
        <v>73380</v>
      </c>
    </row>
    <row r="22" spans="1:5" x14ac:dyDescent="0.25">
      <c r="A22" s="3">
        <v>63</v>
      </c>
      <c r="B22" s="4" t="s">
        <v>63</v>
      </c>
      <c r="C22" s="17">
        <v>129612</v>
      </c>
      <c r="D22" s="17">
        <v>38.369999999999997</v>
      </c>
      <c r="E22" s="17">
        <v>87185</v>
      </c>
    </row>
    <row r="23" spans="1:5" s="9" customFormat="1" x14ac:dyDescent="0.25">
      <c r="A23" s="3">
        <v>67</v>
      </c>
      <c r="B23" s="4" t="s">
        <v>67</v>
      </c>
      <c r="C23" s="17">
        <v>156491</v>
      </c>
      <c r="D23" s="17">
        <v>34.1</v>
      </c>
      <c r="E23" s="17">
        <v>73394</v>
      </c>
    </row>
    <row r="24" spans="1:5" x14ac:dyDescent="0.25">
      <c r="A24" s="3">
        <v>81</v>
      </c>
      <c r="B24" s="4" t="s">
        <v>81</v>
      </c>
      <c r="C24" s="17">
        <v>89559</v>
      </c>
      <c r="D24" s="17">
        <v>52.9</v>
      </c>
      <c r="E24" s="17">
        <v>46690</v>
      </c>
    </row>
    <row r="25" spans="1:5" x14ac:dyDescent="0.25">
      <c r="A25" s="3">
        <v>47</v>
      </c>
      <c r="B25" s="4" t="s">
        <v>47</v>
      </c>
      <c r="C25" s="17">
        <v>146774</v>
      </c>
      <c r="D25" s="17">
        <v>9.58</v>
      </c>
      <c r="E25" s="17">
        <v>63407</v>
      </c>
    </row>
    <row r="26" spans="1:5" x14ac:dyDescent="0.25">
      <c r="A26" s="3">
        <v>78</v>
      </c>
      <c r="B26" s="4" t="s">
        <v>78</v>
      </c>
      <c r="C26" s="17">
        <v>104029</v>
      </c>
      <c r="D26" s="17">
        <v>32.03</v>
      </c>
      <c r="E26" s="17">
        <v>45503</v>
      </c>
    </row>
    <row r="27" spans="1:5" x14ac:dyDescent="0.25">
      <c r="A27" s="3">
        <v>33</v>
      </c>
      <c r="B27" s="4" t="s">
        <v>33</v>
      </c>
      <c r="C27" s="17">
        <v>101041</v>
      </c>
      <c r="D27" s="17">
        <v>19.920000000000002</v>
      </c>
      <c r="E27" s="17">
        <v>52734</v>
      </c>
    </row>
    <row r="28" spans="1:5" x14ac:dyDescent="0.25">
      <c r="A28" s="3">
        <v>88</v>
      </c>
      <c r="B28" s="4" t="s">
        <v>88</v>
      </c>
      <c r="C28" s="17">
        <v>78346</v>
      </c>
      <c r="D28" s="17">
        <v>16.82</v>
      </c>
      <c r="E28" s="17">
        <v>40787</v>
      </c>
    </row>
    <row r="29" spans="1:5" x14ac:dyDescent="0.25">
      <c r="A29" s="3">
        <v>64</v>
      </c>
      <c r="B29" s="4" t="s">
        <v>64</v>
      </c>
      <c r="C29" s="17">
        <v>56276</v>
      </c>
      <c r="D29" s="17">
        <v>16</v>
      </c>
      <c r="E29" s="17">
        <v>54564</v>
      </c>
    </row>
    <row r="30" spans="1:5" x14ac:dyDescent="0.25">
      <c r="A30" s="3">
        <v>13</v>
      </c>
      <c r="B30" s="4" t="s">
        <v>13</v>
      </c>
      <c r="C30" s="17">
        <v>56943</v>
      </c>
      <c r="D30" s="17">
        <v>24.55</v>
      </c>
      <c r="E30" s="17">
        <v>30187</v>
      </c>
    </row>
    <row r="31" spans="1:5" x14ac:dyDescent="0.25">
      <c r="A31" s="3">
        <v>89</v>
      </c>
      <c r="B31" s="4" t="s">
        <v>89</v>
      </c>
      <c r="C31" s="17">
        <v>68088</v>
      </c>
      <c r="D31" s="17">
        <v>14.5</v>
      </c>
      <c r="E31" s="17">
        <v>30011</v>
      </c>
    </row>
    <row r="32" spans="1:5" x14ac:dyDescent="0.25">
      <c r="A32" s="3">
        <v>27</v>
      </c>
      <c r="B32" s="4" t="s">
        <v>27</v>
      </c>
      <c r="C32" s="17">
        <v>51696</v>
      </c>
      <c r="D32" s="17">
        <v>27.15</v>
      </c>
      <c r="E32" s="17">
        <v>21795</v>
      </c>
    </row>
    <row r="33" spans="1:5" x14ac:dyDescent="0.25">
      <c r="A33" s="3">
        <v>5</v>
      </c>
      <c r="B33" s="4" t="s">
        <v>5</v>
      </c>
      <c r="C33" s="17">
        <v>40006</v>
      </c>
      <c r="D33" s="17">
        <v>18.690000000000001</v>
      </c>
      <c r="E33" s="17">
        <v>26728</v>
      </c>
    </row>
    <row r="34" spans="1:5" x14ac:dyDescent="0.25">
      <c r="A34" s="3">
        <v>74</v>
      </c>
      <c r="B34" s="4" t="s">
        <v>74</v>
      </c>
      <c r="C34" s="17">
        <v>36573</v>
      </c>
      <c r="D34" s="17">
        <v>20.64</v>
      </c>
      <c r="E34" s="17">
        <v>17718</v>
      </c>
    </row>
    <row r="35" spans="1:5" x14ac:dyDescent="0.25">
      <c r="A35" s="3">
        <v>20</v>
      </c>
      <c r="B35" s="4" t="s">
        <v>20</v>
      </c>
      <c r="C35" s="17">
        <v>46110</v>
      </c>
      <c r="D35" s="17">
        <v>11.13</v>
      </c>
      <c r="E35" s="17">
        <v>20652</v>
      </c>
    </row>
    <row r="36" spans="1:5" x14ac:dyDescent="0.25">
      <c r="A36" s="10">
        <v>40</v>
      </c>
      <c r="B36" s="4" t="s">
        <v>40</v>
      </c>
      <c r="C36" s="17">
        <v>41220</v>
      </c>
      <c r="D36" s="17">
        <v>14.06</v>
      </c>
      <c r="E36" s="17">
        <v>18092</v>
      </c>
    </row>
    <row r="37" spans="1:5" x14ac:dyDescent="0.25">
      <c r="A37" s="3">
        <v>70</v>
      </c>
      <c r="B37" s="4" t="s">
        <v>70</v>
      </c>
      <c r="C37" s="17">
        <v>41325</v>
      </c>
      <c r="D37" s="17">
        <v>8.5500000000000007</v>
      </c>
      <c r="E37" s="17">
        <v>23657</v>
      </c>
    </row>
    <row r="38" spans="1:5" x14ac:dyDescent="0.25">
      <c r="A38" s="3">
        <v>52</v>
      </c>
      <c r="B38" s="4" t="s">
        <v>52</v>
      </c>
      <c r="C38" s="17">
        <v>42063</v>
      </c>
      <c r="D38" s="17">
        <v>10.31</v>
      </c>
      <c r="E38" s="17">
        <v>19523</v>
      </c>
    </row>
    <row r="39" spans="1:5" x14ac:dyDescent="0.25">
      <c r="A39" s="3">
        <v>51</v>
      </c>
      <c r="B39" s="4" t="s">
        <v>51</v>
      </c>
      <c r="C39" s="17">
        <v>41375</v>
      </c>
      <c r="D39" s="17">
        <v>6.88</v>
      </c>
      <c r="E39" s="17">
        <v>22776</v>
      </c>
    </row>
    <row r="40" spans="1:5" x14ac:dyDescent="0.25">
      <c r="A40" s="3">
        <v>91</v>
      </c>
      <c r="B40" s="4" t="s">
        <v>91</v>
      </c>
      <c r="C40" s="17">
        <v>33976</v>
      </c>
      <c r="D40" s="17">
        <v>10.43</v>
      </c>
      <c r="E40" s="17">
        <v>18726</v>
      </c>
    </row>
    <row r="41" spans="1:5" x14ac:dyDescent="0.25">
      <c r="A41" s="3">
        <v>54</v>
      </c>
      <c r="B41" s="4" t="s">
        <v>54</v>
      </c>
      <c r="C41" s="17">
        <v>29619</v>
      </c>
      <c r="D41" s="17">
        <v>12.98</v>
      </c>
      <c r="E41" s="17">
        <v>17977</v>
      </c>
    </row>
    <row r="42" spans="1:5" x14ac:dyDescent="0.25">
      <c r="A42" s="10">
        <v>44</v>
      </c>
      <c r="B42" s="4" t="s">
        <v>44</v>
      </c>
      <c r="C42" s="17">
        <v>26582</v>
      </c>
      <c r="D42" s="17">
        <v>13.21</v>
      </c>
      <c r="E42" s="17">
        <v>19219</v>
      </c>
    </row>
    <row r="43" spans="1:5" x14ac:dyDescent="0.25">
      <c r="A43" s="3">
        <v>34</v>
      </c>
      <c r="B43" s="4" t="s">
        <v>34</v>
      </c>
      <c r="C43" s="17">
        <v>30908</v>
      </c>
      <c r="D43" s="17">
        <v>16.66</v>
      </c>
      <c r="E43" s="17">
        <v>8786</v>
      </c>
    </row>
    <row r="44" spans="1:5" x14ac:dyDescent="0.25">
      <c r="A44" s="3">
        <v>28</v>
      </c>
      <c r="B44" s="4" t="s">
        <v>28</v>
      </c>
      <c r="C44" s="17">
        <v>27920</v>
      </c>
      <c r="D44" s="17">
        <v>13.46</v>
      </c>
      <c r="E44" s="17">
        <v>15066</v>
      </c>
    </row>
    <row r="45" spans="1:5" x14ac:dyDescent="0.25">
      <c r="A45" s="3">
        <v>72</v>
      </c>
      <c r="B45" s="4" t="s">
        <v>72</v>
      </c>
      <c r="C45" s="17">
        <v>38961</v>
      </c>
      <c r="D45" s="17">
        <v>5.84</v>
      </c>
      <c r="E45" s="17">
        <v>18093</v>
      </c>
    </row>
    <row r="46" spans="1:5" x14ac:dyDescent="0.25">
      <c r="A46" s="3">
        <v>11</v>
      </c>
      <c r="B46" s="4" t="s">
        <v>11</v>
      </c>
      <c r="C46" s="17">
        <v>35173</v>
      </c>
      <c r="D46" s="17">
        <v>7.06</v>
      </c>
      <c r="E46" s="17">
        <v>17142</v>
      </c>
    </row>
    <row r="47" spans="1:5" x14ac:dyDescent="0.25">
      <c r="A47" s="3">
        <v>6</v>
      </c>
      <c r="B47" s="4" t="s">
        <v>6</v>
      </c>
      <c r="C47" s="17">
        <v>30986</v>
      </c>
      <c r="D47" s="17">
        <v>9.67</v>
      </c>
      <c r="E47" s="17">
        <v>14679</v>
      </c>
    </row>
    <row r="48" spans="1:5" x14ac:dyDescent="0.25">
      <c r="A48" s="3">
        <v>85</v>
      </c>
      <c r="B48" s="4" t="s">
        <v>85</v>
      </c>
      <c r="C48" s="17">
        <v>31086</v>
      </c>
      <c r="D48" s="17">
        <v>10.72</v>
      </c>
      <c r="E48" s="17">
        <v>12304</v>
      </c>
    </row>
    <row r="49" spans="1:5" x14ac:dyDescent="0.25">
      <c r="A49" s="3">
        <v>10</v>
      </c>
      <c r="B49" s="4" t="s">
        <v>10</v>
      </c>
      <c r="C49" s="17">
        <v>28102</v>
      </c>
      <c r="D49" s="17">
        <v>7.46</v>
      </c>
      <c r="E49" s="17">
        <v>17641</v>
      </c>
    </row>
    <row r="50" spans="1:5" x14ac:dyDescent="0.25">
      <c r="A50" s="3">
        <v>57</v>
      </c>
      <c r="B50" s="4" t="s">
        <v>57</v>
      </c>
      <c r="C50" s="17">
        <v>27474</v>
      </c>
      <c r="D50" s="17">
        <v>8.44</v>
      </c>
      <c r="E50" s="17">
        <v>11959</v>
      </c>
    </row>
    <row r="51" spans="1:5" x14ac:dyDescent="0.25">
      <c r="A51" s="3">
        <v>77</v>
      </c>
      <c r="B51" s="4" t="s">
        <v>77</v>
      </c>
      <c r="C51" s="17">
        <v>22080</v>
      </c>
      <c r="D51" s="17">
        <v>7.85</v>
      </c>
      <c r="E51" s="17">
        <v>13830</v>
      </c>
    </row>
    <row r="52" spans="1:5" x14ac:dyDescent="0.25">
      <c r="A52" s="3">
        <v>32</v>
      </c>
      <c r="B52" s="4" t="s">
        <v>32</v>
      </c>
      <c r="C52" s="17">
        <v>22919</v>
      </c>
      <c r="D52" s="17">
        <v>5.36</v>
      </c>
      <c r="E52" s="17">
        <v>16661</v>
      </c>
    </row>
    <row r="53" spans="1:5" x14ac:dyDescent="0.25">
      <c r="A53" s="3">
        <v>45</v>
      </c>
      <c r="B53" s="4" t="s">
        <v>45</v>
      </c>
      <c r="C53" s="17">
        <v>26881</v>
      </c>
      <c r="D53" s="17">
        <v>4.71</v>
      </c>
      <c r="E53" s="17">
        <v>13000</v>
      </c>
    </row>
    <row r="54" spans="1:5" x14ac:dyDescent="0.25">
      <c r="A54" s="3">
        <v>59</v>
      </c>
      <c r="B54" s="4" t="s">
        <v>59</v>
      </c>
      <c r="C54" s="17">
        <v>20373</v>
      </c>
      <c r="D54" s="17">
        <v>10.8</v>
      </c>
      <c r="E54" s="17">
        <v>7487</v>
      </c>
    </row>
    <row r="55" spans="1:5" x14ac:dyDescent="0.25">
      <c r="A55" s="3">
        <v>83</v>
      </c>
      <c r="B55" s="4" t="s">
        <v>83</v>
      </c>
      <c r="C55" s="17">
        <v>21352</v>
      </c>
      <c r="D55" s="17">
        <v>7.82</v>
      </c>
      <c r="E55" s="17">
        <v>9428</v>
      </c>
    </row>
    <row r="56" spans="1:5" x14ac:dyDescent="0.25">
      <c r="A56" s="3">
        <v>56</v>
      </c>
      <c r="B56" s="4" t="s">
        <v>56</v>
      </c>
      <c r="C56" s="17">
        <v>24298</v>
      </c>
      <c r="D56" s="17">
        <v>6.1</v>
      </c>
      <c r="E56" s="17">
        <v>9716</v>
      </c>
    </row>
    <row r="57" spans="1:5" x14ac:dyDescent="0.25">
      <c r="A57" s="3">
        <v>62</v>
      </c>
      <c r="B57" s="4" t="s">
        <v>62</v>
      </c>
      <c r="C57" s="17">
        <v>22393</v>
      </c>
      <c r="D57" s="17">
        <v>5.8</v>
      </c>
      <c r="E57" s="17">
        <v>9965</v>
      </c>
    </row>
    <row r="58" spans="1:5" x14ac:dyDescent="0.25">
      <c r="A58" s="3">
        <v>22</v>
      </c>
      <c r="B58" s="4" t="s">
        <v>22</v>
      </c>
      <c r="C58" s="17">
        <v>21104</v>
      </c>
      <c r="D58" s="17">
        <v>5.1100000000000003</v>
      </c>
      <c r="E58" s="17">
        <v>10892</v>
      </c>
    </row>
    <row r="59" spans="1:5" x14ac:dyDescent="0.25">
      <c r="A59" s="3">
        <v>23</v>
      </c>
      <c r="B59" s="4" t="s">
        <v>23</v>
      </c>
      <c r="C59" s="17">
        <v>20783</v>
      </c>
      <c r="D59" s="17">
        <v>3.93</v>
      </c>
      <c r="E59" s="17">
        <v>12056</v>
      </c>
    </row>
    <row r="60" spans="1:5" x14ac:dyDescent="0.25">
      <c r="A60" s="10">
        <v>42</v>
      </c>
      <c r="B60" s="4" t="s">
        <v>42</v>
      </c>
      <c r="C60" s="17">
        <v>17502</v>
      </c>
      <c r="D60" s="17">
        <v>6.02</v>
      </c>
      <c r="E60" s="17">
        <v>8646</v>
      </c>
    </row>
    <row r="61" spans="1:5" x14ac:dyDescent="0.25">
      <c r="A61" s="3">
        <v>65</v>
      </c>
      <c r="B61" s="4" t="s">
        <v>65</v>
      </c>
      <c r="C61" s="17">
        <v>17401</v>
      </c>
      <c r="D61" s="17">
        <v>5.92</v>
      </c>
      <c r="E61" s="17">
        <v>6921</v>
      </c>
    </row>
    <row r="62" spans="1:5" x14ac:dyDescent="0.25">
      <c r="A62" s="3">
        <v>16</v>
      </c>
      <c r="B62" s="4" t="s">
        <v>16</v>
      </c>
      <c r="C62" s="17">
        <v>17198</v>
      </c>
      <c r="D62" s="17">
        <v>3.14</v>
      </c>
      <c r="E62" s="17">
        <v>9322</v>
      </c>
    </row>
    <row r="63" spans="1:5" x14ac:dyDescent="0.25">
      <c r="A63" s="3">
        <v>21</v>
      </c>
      <c r="B63" s="4" t="s">
        <v>21</v>
      </c>
      <c r="C63" s="17">
        <v>19390</v>
      </c>
      <c r="D63" s="17">
        <v>4.59</v>
      </c>
      <c r="E63" s="17">
        <v>5089</v>
      </c>
    </row>
    <row r="64" spans="1:5" x14ac:dyDescent="0.25">
      <c r="A64" s="3">
        <v>80</v>
      </c>
      <c r="B64" s="4" t="s">
        <v>80</v>
      </c>
      <c r="C64" s="17">
        <v>17729</v>
      </c>
      <c r="D64" s="17">
        <v>4.2699999999999996</v>
      </c>
      <c r="E64" s="17">
        <v>5758</v>
      </c>
    </row>
    <row r="65" spans="1:5" x14ac:dyDescent="0.25">
      <c r="A65" s="3">
        <v>84</v>
      </c>
      <c r="B65" s="4" t="s">
        <v>84</v>
      </c>
      <c r="C65" s="17">
        <v>15206</v>
      </c>
      <c r="D65" s="17">
        <v>2.16</v>
      </c>
      <c r="E65" s="17">
        <v>10468</v>
      </c>
    </row>
    <row r="66" spans="1:5" x14ac:dyDescent="0.25">
      <c r="A66" s="3">
        <v>31</v>
      </c>
      <c r="B66" s="4" t="s">
        <v>31</v>
      </c>
      <c r="C66" s="17">
        <v>14073</v>
      </c>
      <c r="D66" s="17">
        <v>3.44</v>
      </c>
      <c r="E66" s="17">
        <v>7164</v>
      </c>
    </row>
    <row r="67" spans="1:5" x14ac:dyDescent="0.25">
      <c r="A67" s="3">
        <v>4</v>
      </c>
      <c r="B67" s="4" t="s">
        <v>4</v>
      </c>
      <c r="C67" s="17">
        <v>11828</v>
      </c>
      <c r="D67" s="17">
        <v>3.73</v>
      </c>
      <c r="E67" s="17">
        <v>7861</v>
      </c>
    </row>
    <row r="68" spans="1:5" x14ac:dyDescent="0.25">
      <c r="A68" s="10">
        <v>46</v>
      </c>
      <c r="B68" s="4" t="s">
        <v>46</v>
      </c>
      <c r="C68" s="17">
        <v>15074</v>
      </c>
      <c r="D68" s="17">
        <v>2.64</v>
      </c>
      <c r="E68" s="17">
        <v>6742</v>
      </c>
    </row>
    <row r="69" spans="1:5" x14ac:dyDescent="0.25">
      <c r="A69" s="3">
        <v>14</v>
      </c>
      <c r="B69" s="4" t="s">
        <v>14</v>
      </c>
      <c r="C69" s="17">
        <v>14616</v>
      </c>
      <c r="D69" s="17">
        <v>2.99</v>
      </c>
      <c r="E69" s="17">
        <v>6506</v>
      </c>
    </row>
    <row r="70" spans="1:5" x14ac:dyDescent="0.25">
      <c r="A70" s="3">
        <v>26</v>
      </c>
      <c r="B70" s="4" t="s">
        <v>26</v>
      </c>
      <c r="C70" s="17">
        <v>12242</v>
      </c>
      <c r="D70" s="17">
        <v>4.29</v>
      </c>
      <c r="E70" s="17">
        <v>6237</v>
      </c>
    </row>
    <row r="71" spans="1:5" x14ac:dyDescent="0.25">
      <c r="A71" s="3">
        <v>58</v>
      </c>
      <c r="B71" s="4" t="s">
        <v>58</v>
      </c>
      <c r="C71" s="17">
        <v>17288</v>
      </c>
      <c r="D71" s="17">
        <v>2.71</v>
      </c>
      <c r="E71" s="17">
        <v>4662</v>
      </c>
    </row>
    <row r="72" spans="1:5" x14ac:dyDescent="0.25">
      <c r="A72" s="3">
        <v>17</v>
      </c>
      <c r="B72" s="4" t="s">
        <v>17</v>
      </c>
      <c r="C72" s="17">
        <v>13847</v>
      </c>
      <c r="D72" s="17">
        <v>3.01</v>
      </c>
      <c r="E72" s="17">
        <v>6027</v>
      </c>
    </row>
    <row r="73" spans="1:5" x14ac:dyDescent="0.25">
      <c r="A73" s="3">
        <v>18</v>
      </c>
      <c r="B73" s="4" t="s">
        <v>18</v>
      </c>
      <c r="C73" s="17">
        <v>12958</v>
      </c>
      <c r="D73" s="17">
        <v>3.33</v>
      </c>
      <c r="E73" s="17">
        <v>5675</v>
      </c>
    </row>
    <row r="74" spans="1:5" x14ac:dyDescent="0.25">
      <c r="A74" s="3">
        <v>60</v>
      </c>
      <c r="B74" s="4" t="s">
        <v>60</v>
      </c>
      <c r="C74" s="17">
        <v>13682</v>
      </c>
      <c r="D74" s="17">
        <v>2.91</v>
      </c>
      <c r="E74" s="17">
        <v>5175</v>
      </c>
    </row>
    <row r="75" spans="1:5" x14ac:dyDescent="0.25">
      <c r="A75" s="3">
        <v>2</v>
      </c>
      <c r="B75" s="4" t="s">
        <v>2</v>
      </c>
      <c r="C75" s="17">
        <v>11034</v>
      </c>
      <c r="D75" s="17">
        <v>2.7</v>
      </c>
      <c r="E75" s="17">
        <v>7370</v>
      </c>
    </row>
    <row r="76" spans="1:5" x14ac:dyDescent="0.25">
      <c r="A76" s="3">
        <v>19</v>
      </c>
      <c r="B76" s="4" t="s">
        <v>19</v>
      </c>
      <c r="C76" s="17">
        <v>8741</v>
      </c>
      <c r="D76" s="17">
        <v>2.67</v>
      </c>
      <c r="E76" s="17">
        <v>6897</v>
      </c>
    </row>
    <row r="77" spans="1:5" x14ac:dyDescent="0.25">
      <c r="A77" s="3">
        <v>24</v>
      </c>
      <c r="B77" s="4" t="s">
        <v>24</v>
      </c>
      <c r="C77" s="17">
        <v>10980</v>
      </c>
      <c r="D77" s="17">
        <v>2.08</v>
      </c>
      <c r="E77" s="17">
        <v>5352</v>
      </c>
    </row>
    <row r="78" spans="1:5" x14ac:dyDescent="0.25">
      <c r="A78" s="3">
        <v>87</v>
      </c>
      <c r="B78" s="4" t="s">
        <v>87</v>
      </c>
      <c r="C78" s="17">
        <v>10302</v>
      </c>
      <c r="D78" s="17">
        <v>2.79</v>
      </c>
      <c r="E78" s="17">
        <v>4311</v>
      </c>
    </row>
    <row r="79" spans="1:5" x14ac:dyDescent="0.25">
      <c r="A79" s="3">
        <v>69</v>
      </c>
      <c r="B79" s="4" t="s">
        <v>69</v>
      </c>
      <c r="C79" s="17">
        <v>10232</v>
      </c>
      <c r="D79" s="17">
        <v>2.5299999999999998</v>
      </c>
      <c r="E79" s="17">
        <v>4219</v>
      </c>
    </row>
    <row r="80" spans="1:5" x14ac:dyDescent="0.25">
      <c r="A80" s="3">
        <v>90</v>
      </c>
      <c r="B80" s="4" t="s">
        <v>90</v>
      </c>
      <c r="C80" s="17">
        <v>10207</v>
      </c>
      <c r="D80" s="17">
        <v>1.27</v>
      </c>
      <c r="E80" s="17">
        <v>3805</v>
      </c>
    </row>
    <row r="81" spans="1:5" x14ac:dyDescent="0.25">
      <c r="A81" s="3">
        <v>66</v>
      </c>
      <c r="B81" s="4" t="s">
        <v>66</v>
      </c>
      <c r="C81" s="17">
        <v>8954</v>
      </c>
      <c r="D81" s="17">
        <v>2.1</v>
      </c>
      <c r="E81" s="17">
        <v>3306</v>
      </c>
    </row>
    <row r="82" spans="1:5" x14ac:dyDescent="0.25">
      <c r="A82" s="3">
        <v>79</v>
      </c>
      <c r="B82" s="4" t="s">
        <v>79</v>
      </c>
      <c r="C82" s="17">
        <v>7750</v>
      </c>
      <c r="D82" s="17">
        <v>1.43</v>
      </c>
      <c r="E82" s="17">
        <v>4486</v>
      </c>
    </row>
    <row r="83" spans="1:5" x14ac:dyDescent="0.25">
      <c r="A83" s="3">
        <v>76</v>
      </c>
      <c r="B83" s="4" t="s">
        <v>76</v>
      </c>
      <c r="C83" s="17">
        <v>7070</v>
      </c>
      <c r="D83" s="17">
        <v>1.07</v>
      </c>
      <c r="E83" s="17">
        <v>3664</v>
      </c>
    </row>
    <row r="84" spans="1:5" x14ac:dyDescent="0.25">
      <c r="A84" s="10">
        <v>38</v>
      </c>
      <c r="B84" s="11" t="s">
        <v>38</v>
      </c>
      <c r="C84" s="17">
        <v>5415</v>
      </c>
      <c r="D84" s="17">
        <v>1.1499999999999999</v>
      </c>
      <c r="E84" s="17">
        <v>4488</v>
      </c>
    </row>
    <row r="85" spans="1:5" x14ac:dyDescent="0.25">
      <c r="A85" s="10">
        <v>36</v>
      </c>
      <c r="B85" s="11" t="s">
        <v>36</v>
      </c>
      <c r="C85" s="17">
        <v>7336</v>
      </c>
      <c r="D85" s="17">
        <v>1.18</v>
      </c>
      <c r="E85" s="17">
        <v>2542</v>
      </c>
    </row>
    <row r="86" spans="1:5" x14ac:dyDescent="0.25">
      <c r="A86" s="8"/>
      <c r="B86" s="13" t="s">
        <v>105</v>
      </c>
      <c r="C86" s="18">
        <f>SUM(C2:C85)</f>
        <v>15270613</v>
      </c>
      <c r="D86" s="18">
        <f>SUM(D2:D85)</f>
        <v>2632.1000000000008</v>
      </c>
      <c r="E86" s="18">
        <f>SUM(E2:E85)</f>
        <v>7606363</v>
      </c>
    </row>
    <row r="87" spans="1:5" x14ac:dyDescent="0.25">
      <c r="A87" s="8"/>
      <c r="B87" s="13" t="s">
        <v>99</v>
      </c>
      <c r="C87" s="18">
        <v>16055174</v>
      </c>
      <c r="D87" s="18">
        <v>2824.9300000000007</v>
      </c>
      <c r="E87" s="18">
        <v>7907477</v>
      </c>
    </row>
    <row r="88" spans="1:5" x14ac:dyDescent="0.25">
      <c r="A88" s="8"/>
      <c r="B88" s="13" t="s">
        <v>145</v>
      </c>
      <c r="C88" s="57">
        <f>C86*100/C87</f>
        <v>95.113344769729679</v>
      </c>
      <c r="D88" s="57">
        <f>D86*100/D87</f>
        <v>93.173990151968368</v>
      </c>
      <c r="E88" s="57">
        <f>E86*100/E87</f>
        <v>96.19203445043216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85" workbookViewId="0">
      <selection activeCell="G95" sqref="G95"/>
    </sheetView>
  </sheetViews>
  <sheetFormatPr defaultRowHeight="15" x14ac:dyDescent="0.25"/>
  <cols>
    <col min="1" max="1" width="3.42578125" style="6" bestFit="1" customWidth="1"/>
    <col min="2" max="2" width="27.42578125" style="7" bestFit="1" customWidth="1"/>
    <col min="3" max="4" width="6" style="6" bestFit="1" customWidth="1"/>
    <col min="5" max="5" width="18.42578125" style="6" bestFit="1" customWidth="1"/>
    <col min="6" max="6" width="20.140625" style="6" bestFit="1" customWidth="1"/>
    <col min="7" max="7" width="13.5703125" style="6" bestFit="1" customWidth="1"/>
    <col min="8" max="16384" width="9.140625" style="6"/>
  </cols>
  <sheetData>
    <row r="1" spans="1:7" x14ac:dyDescent="0.25">
      <c r="A1" s="8"/>
      <c r="B1" s="1" t="s">
        <v>95</v>
      </c>
      <c r="C1" s="2" t="s">
        <v>94</v>
      </c>
      <c r="D1" s="2" t="s">
        <v>93</v>
      </c>
      <c r="E1" s="2" t="s">
        <v>96</v>
      </c>
      <c r="F1" s="2" t="s">
        <v>97</v>
      </c>
      <c r="G1" s="2" t="s">
        <v>98</v>
      </c>
    </row>
    <row r="2" spans="1:7" x14ac:dyDescent="0.25">
      <c r="A2" s="3">
        <v>1</v>
      </c>
      <c r="B2" s="4" t="s">
        <v>1</v>
      </c>
      <c r="C2" s="5">
        <v>1091</v>
      </c>
      <c r="D2" s="5">
        <v>538</v>
      </c>
      <c r="E2" s="5">
        <v>185</v>
      </c>
      <c r="F2" s="15">
        <v>33</v>
      </c>
      <c r="G2" s="5">
        <v>294</v>
      </c>
    </row>
    <row r="3" spans="1:7" x14ac:dyDescent="0.25">
      <c r="A3" s="3">
        <v>2</v>
      </c>
      <c r="B3" s="4" t="s">
        <v>2</v>
      </c>
      <c r="C3" s="5">
        <v>21</v>
      </c>
      <c r="D3" s="5">
        <v>42</v>
      </c>
      <c r="E3" s="5">
        <v>9</v>
      </c>
      <c r="F3" s="15">
        <v>27</v>
      </c>
      <c r="G3" s="5">
        <v>27</v>
      </c>
    </row>
    <row r="4" spans="1:7" x14ac:dyDescent="0.25">
      <c r="A4" s="3">
        <v>3</v>
      </c>
      <c r="B4" s="4" t="s">
        <v>3</v>
      </c>
      <c r="C4" s="5">
        <v>1196</v>
      </c>
      <c r="D4" s="5">
        <v>659</v>
      </c>
      <c r="E4" s="5">
        <v>74</v>
      </c>
      <c r="F4" s="15">
        <v>336</v>
      </c>
      <c r="G4" s="5">
        <v>207</v>
      </c>
    </row>
    <row r="5" spans="1:7" x14ac:dyDescent="0.25">
      <c r="A5" s="3">
        <v>4</v>
      </c>
      <c r="B5" s="4" t="s">
        <v>4</v>
      </c>
      <c r="C5" s="5">
        <v>5</v>
      </c>
      <c r="D5" s="5">
        <v>11</v>
      </c>
      <c r="E5" s="5">
        <v>2</v>
      </c>
      <c r="F5" s="15">
        <v>9</v>
      </c>
      <c r="G5" s="5">
        <v>15</v>
      </c>
    </row>
    <row r="6" spans="1:7" x14ac:dyDescent="0.25">
      <c r="A6" s="3">
        <v>5</v>
      </c>
      <c r="B6" s="4" t="s">
        <v>5</v>
      </c>
      <c r="C6" s="5">
        <v>362</v>
      </c>
      <c r="D6" s="5">
        <v>310</v>
      </c>
      <c r="E6" s="5">
        <v>49</v>
      </c>
      <c r="F6" s="15">
        <v>106</v>
      </c>
      <c r="G6" s="5">
        <v>125</v>
      </c>
    </row>
    <row r="7" spans="1:7" x14ac:dyDescent="0.25">
      <c r="A7" s="3">
        <v>6</v>
      </c>
      <c r="B7" s="4" t="s">
        <v>6</v>
      </c>
      <c r="C7" s="5">
        <v>43</v>
      </c>
      <c r="D7" s="5">
        <v>119</v>
      </c>
      <c r="E7" s="5">
        <v>46</v>
      </c>
      <c r="F7" s="15">
        <v>70</v>
      </c>
      <c r="G7" s="5">
        <v>72</v>
      </c>
    </row>
    <row r="8" spans="1:7" x14ac:dyDescent="0.25">
      <c r="A8" s="3">
        <v>7</v>
      </c>
      <c r="B8" s="4" t="s">
        <v>7</v>
      </c>
      <c r="C8" s="5">
        <v>297</v>
      </c>
      <c r="D8" s="5">
        <v>134</v>
      </c>
      <c r="E8" s="5">
        <v>34</v>
      </c>
      <c r="F8" s="15">
        <v>121</v>
      </c>
      <c r="G8" s="5">
        <v>232</v>
      </c>
    </row>
    <row r="9" spans="1:7" x14ac:dyDescent="0.25">
      <c r="A9" s="3">
        <v>8</v>
      </c>
      <c r="B9" s="4" t="s">
        <v>8</v>
      </c>
      <c r="C9" s="5">
        <v>385</v>
      </c>
      <c r="D9" s="5">
        <v>299</v>
      </c>
      <c r="E9" s="5">
        <v>72</v>
      </c>
      <c r="F9" s="15">
        <v>239</v>
      </c>
      <c r="G9" s="5">
        <v>250</v>
      </c>
    </row>
    <row r="10" spans="1:7" x14ac:dyDescent="0.25">
      <c r="A10" s="3">
        <v>9</v>
      </c>
      <c r="B10" s="4" t="s">
        <v>9</v>
      </c>
      <c r="C10" s="5">
        <v>617</v>
      </c>
      <c r="D10" s="5">
        <v>872</v>
      </c>
      <c r="E10" s="5">
        <v>456</v>
      </c>
      <c r="F10" s="15">
        <v>178</v>
      </c>
      <c r="G10" s="5">
        <v>665</v>
      </c>
    </row>
    <row r="11" spans="1:7" x14ac:dyDescent="0.25">
      <c r="A11" s="3">
        <v>10</v>
      </c>
      <c r="B11" s="4" t="s">
        <v>10</v>
      </c>
      <c r="C11" s="5">
        <v>201</v>
      </c>
      <c r="D11" s="5">
        <v>109</v>
      </c>
      <c r="E11" s="5">
        <v>17</v>
      </c>
      <c r="F11" s="15">
        <v>53</v>
      </c>
      <c r="G11" s="5">
        <v>69</v>
      </c>
    </row>
    <row r="12" spans="1:7" x14ac:dyDescent="0.25">
      <c r="A12" s="3">
        <v>11</v>
      </c>
      <c r="B12" s="4" t="s">
        <v>11</v>
      </c>
      <c r="C12" s="5">
        <v>162</v>
      </c>
      <c r="D12" s="5">
        <v>116</v>
      </c>
      <c r="E12" s="5">
        <v>47</v>
      </c>
      <c r="F12" s="15">
        <v>43</v>
      </c>
      <c r="G12" s="5">
        <v>114</v>
      </c>
    </row>
    <row r="13" spans="1:7" x14ac:dyDescent="0.25">
      <c r="A13" s="3">
        <v>12</v>
      </c>
      <c r="B13" s="4" t="s">
        <v>12</v>
      </c>
      <c r="C13" s="5">
        <v>861</v>
      </c>
      <c r="D13" s="5">
        <v>834</v>
      </c>
      <c r="E13" s="5">
        <v>154</v>
      </c>
      <c r="F13" s="15">
        <v>142</v>
      </c>
      <c r="G13" s="5">
        <v>327</v>
      </c>
    </row>
    <row r="14" spans="1:7" x14ac:dyDescent="0.25">
      <c r="A14" s="3">
        <v>13</v>
      </c>
      <c r="B14" s="4" t="s">
        <v>13</v>
      </c>
      <c r="C14" s="5">
        <v>18</v>
      </c>
      <c r="D14" s="5">
        <v>99</v>
      </c>
      <c r="E14" s="5">
        <v>35</v>
      </c>
      <c r="F14" s="15">
        <v>44</v>
      </c>
      <c r="G14" s="5">
        <v>122</v>
      </c>
    </row>
    <row r="15" spans="1:7" x14ac:dyDescent="0.25">
      <c r="A15" s="3">
        <v>14</v>
      </c>
      <c r="B15" s="4" t="s">
        <v>14</v>
      </c>
      <c r="C15" s="5">
        <v>315</v>
      </c>
      <c r="D15" s="5">
        <v>51</v>
      </c>
      <c r="E15" s="5">
        <v>9</v>
      </c>
      <c r="F15" s="15">
        <v>25</v>
      </c>
      <c r="G15" s="5">
        <v>54</v>
      </c>
    </row>
    <row r="16" spans="1:7" x14ac:dyDescent="0.25">
      <c r="A16" s="3">
        <v>15</v>
      </c>
      <c r="B16" s="4" t="s">
        <v>15</v>
      </c>
      <c r="C16" s="5">
        <v>2326</v>
      </c>
      <c r="D16" s="5">
        <v>1965</v>
      </c>
      <c r="E16" s="5">
        <v>242</v>
      </c>
      <c r="F16" s="15">
        <v>295</v>
      </c>
      <c r="G16" s="5">
        <v>346</v>
      </c>
    </row>
    <row r="17" spans="1:7" x14ac:dyDescent="0.25">
      <c r="A17" s="3">
        <v>16</v>
      </c>
      <c r="B17" s="4" t="s">
        <v>16</v>
      </c>
      <c r="C17" s="5">
        <v>5</v>
      </c>
      <c r="D17" s="5">
        <v>56</v>
      </c>
      <c r="E17" s="5">
        <v>6</v>
      </c>
      <c r="F17" s="15">
        <v>53</v>
      </c>
      <c r="G17" s="5">
        <v>63</v>
      </c>
    </row>
    <row r="18" spans="1:7" x14ac:dyDescent="0.25">
      <c r="A18" s="3">
        <v>17</v>
      </c>
      <c r="B18" s="4" t="s">
        <v>17</v>
      </c>
      <c r="C18" s="5">
        <v>2</v>
      </c>
      <c r="D18" s="5">
        <v>5</v>
      </c>
      <c r="E18" s="5">
        <v>0</v>
      </c>
      <c r="F18" s="15">
        <v>12</v>
      </c>
      <c r="G18" s="5">
        <v>2</v>
      </c>
    </row>
    <row r="19" spans="1:7" x14ac:dyDescent="0.25">
      <c r="A19" s="3">
        <v>18</v>
      </c>
      <c r="B19" s="4" t="s">
        <v>18</v>
      </c>
      <c r="C19" s="5">
        <v>3</v>
      </c>
      <c r="D19" s="5">
        <v>5</v>
      </c>
      <c r="E19" s="5">
        <v>7</v>
      </c>
      <c r="F19" s="15">
        <v>14</v>
      </c>
      <c r="G19" s="5">
        <v>10</v>
      </c>
    </row>
    <row r="20" spans="1:7" x14ac:dyDescent="0.25">
      <c r="A20" s="3">
        <v>19</v>
      </c>
      <c r="B20" s="4" t="s">
        <v>19</v>
      </c>
      <c r="C20" s="5">
        <v>10</v>
      </c>
      <c r="D20" s="5">
        <v>30</v>
      </c>
      <c r="E20" s="5">
        <v>8</v>
      </c>
      <c r="F20" s="15">
        <v>26</v>
      </c>
      <c r="G20" s="5">
        <v>79</v>
      </c>
    </row>
    <row r="21" spans="1:7" x14ac:dyDescent="0.25">
      <c r="A21" s="3">
        <v>20</v>
      </c>
      <c r="B21" s="4" t="s">
        <v>20</v>
      </c>
      <c r="C21" s="5">
        <v>317</v>
      </c>
      <c r="D21" s="5">
        <v>141</v>
      </c>
      <c r="E21" s="5">
        <v>17</v>
      </c>
      <c r="F21" s="15">
        <v>30</v>
      </c>
      <c r="G21" s="5">
        <v>42</v>
      </c>
    </row>
    <row r="22" spans="1:7" x14ac:dyDescent="0.25">
      <c r="A22" s="3">
        <v>21</v>
      </c>
      <c r="B22" s="4" t="s">
        <v>21</v>
      </c>
      <c r="C22" s="5">
        <v>2</v>
      </c>
      <c r="D22" s="5">
        <v>11</v>
      </c>
      <c r="E22" s="5">
        <v>3</v>
      </c>
      <c r="F22" s="15">
        <v>4</v>
      </c>
      <c r="G22" s="5">
        <v>9</v>
      </c>
    </row>
    <row r="23" spans="1:7" x14ac:dyDescent="0.25">
      <c r="A23" s="3">
        <v>22</v>
      </c>
      <c r="B23" s="4" t="s">
        <v>22</v>
      </c>
      <c r="C23" s="5">
        <v>135</v>
      </c>
      <c r="D23" s="5">
        <v>95</v>
      </c>
      <c r="E23" s="5">
        <v>15</v>
      </c>
      <c r="F23" s="15">
        <v>29</v>
      </c>
      <c r="G23" s="5">
        <v>21</v>
      </c>
    </row>
    <row r="24" spans="1:7" x14ac:dyDescent="0.25">
      <c r="A24" s="3">
        <v>23</v>
      </c>
      <c r="B24" s="4" t="s">
        <v>23</v>
      </c>
      <c r="C24" s="5">
        <v>247</v>
      </c>
      <c r="D24" s="5">
        <v>58</v>
      </c>
      <c r="E24" s="5">
        <v>15</v>
      </c>
      <c r="F24" s="15">
        <v>26</v>
      </c>
      <c r="G24" s="5">
        <v>91</v>
      </c>
    </row>
    <row r="25" spans="1:7" x14ac:dyDescent="0.25">
      <c r="A25" s="3">
        <v>24</v>
      </c>
      <c r="B25" s="4" t="s">
        <v>24</v>
      </c>
      <c r="C25" s="5">
        <v>0</v>
      </c>
      <c r="D25" s="5">
        <v>6</v>
      </c>
      <c r="E25" s="5">
        <v>0</v>
      </c>
      <c r="F25" s="15">
        <v>3</v>
      </c>
      <c r="G25" s="5">
        <v>5</v>
      </c>
    </row>
    <row r="26" spans="1:7" x14ac:dyDescent="0.25">
      <c r="A26" s="3">
        <v>25</v>
      </c>
      <c r="B26" s="4" t="s">
        <v>25</v>
      </c>
      <c r="C26" s="5">
        <v>2612</v>
      </c>
      <c r="D26" s="5">
        <v>2761</v>
      </c>
      <c r="E26" s="5">
        <v>1533</v>
      </c>
      <c r="F26" s="15">
        <v>473</v>
      </c>
      <c r="G26" s="5">
        <v>1701</v>
      </c>
    </row>
    <row r="27" spans="1:7" x14ac:dyDescent="0.25">
      <c r="A27" s="3">
        <v>26</v>
      </c>
      <c r="B27" s="4" t="s">
        <v>26</v>
      </c>
      <c r="C27" s="5">
        <v>9</v>
      </c>
      <c r="D27" s="5">
        <v>28</v>
      </c>
      <c r="E27" s="5">
        <v>2</v>
      </c>
      <c r="F27" s="15">
        <v>11</v>
      </c>
      <c r="G27" s="5">
        <v>28</v>
      </c>
    </row>
    <row r="28" spans="1:7" x14ac:dyDescent="0.25">
      <c r="A28" s="3">
        <v>27</v>
      </c>
      <c r="B28" s="4" t="s">
        <v>27</v>
      </c>
      <c r="C28" s="5">
        <v>26</v>
      </c>
      <c r="D28" s="5">
        <v>85</v>
      </c>
      <c r="E28" s="5">
        <v>29</v>
      </c>
      <c r="F28" s="15">
        <v>38</v>
      </c>
      <c r="G28" s="5">
        <v>50</v>
      </c>
    </row>
    <row r="29" spans="1:7" x14ac:dyDescent="0.25">
      <c r="A29" s="3">
        <v>28</v>
      </c>
      <c r="B29" s="4" t="s">
        <v>28</v>
      </c>
      <c r="C29" s="5">
        <v>91</v>
      </c>
      <c r="D29" s="5">
        <v>113</v>
      </c>
      <c r="E29" s="5">
        <v>14</v>
      </c>
      <c r="F29" s="15">
        <v>33</v>
      </c>
      <c r="G29" s="5">
        <v>24</v>
      </c>
    </row>
    <row r="30" spans="1:7" x14ac:dyDescent="0.25">
      <c r="A30" s="3">
        <v>29</v>
      </c>
      <c r="B30" s="4" t="s">
        <v>29</v>
      </c>
      <c r="C30" s="5">
        <v>442</v>
      </c>
      <c r="D30" s="5">
        <v>709</v>
      </c>
      <c r="E30" s="5">
        <v>140</v>
      </c>
      <c r="F30" s="15">
        <v>115</v>
      </c>
      <c r="G30" s="5">
        <v>243</v>
      </c>
    </row>
    <row r="31" spans="1:7" x14ac:dyDescent="0.25">
      <c r="A31" s="3">
        <v>30</v>
      </c>
      <c r="B31" s="4" t="s">
        <v>30</v>
      </c>
      <c r="C31" s="5">
        <v>235</v>
      </c>
      <c r="D31" s="5">
        <v>311</v>
      </c>
      <c r="E31" s="5">
        <v>116</v>
      </c>
      <c r="F31" s="15">
        <v>84</v>
      </c>
      <c r="G31" s="5">
        <v>115</v>
      </c>
    </row>
    <row r="32" spans="1:7" x14ac:dyDescent="0.25">
      <c r="A32" s="3">
        <v>31</v>
      </c>
      <c r="B32" s="4" t="s">
        <v>31</v>
      </c>
      <c r="C32" s="5">
        <v>128</v>
      </c>
      <c r="D32" s="5">
        <v>42</v>
      </c>
      <c r="E32" s="5">
        <v>15</v>
      </c>
      <c r="F32" s="15">
        <v>36</v>
      </c>
      <c r="G32" s="5">
        <v>48</v>
      </c>
    </row>
    <row r="33" spans="1:7" x14ac:dyDescent="0.25">
      <c r="A33" s="3">
        <v>32</v>
      </c>
      <c r="B33" s="4" t="s">
        <v>32</v>
      </c>
      <c r="C33" s="5">
        <v>319</v>
      </c>
      <c r="D33" s="5">
        <v>111</v>
      </c>
      <c r="E33" s="5">
        <v>31</v>
      </c>
      <c r="F33" s="15">
        <v>78</v>
      </c>
      <c r="G33" s="5">
        <v>78</v>
      </c>
    </row>
    <row r="34" spans="1:7" x14ac:dyDescent="0.25">
      <c r="A34" s="3">
        <v>33</v>
      </c>
      <c r="B34" s="4" t="s">
        <v>33</v>
      </c>
      <c r="C34" s="5">
        <v>434</v>
      </c>
      <c r="D34" s="5">
        <v>546</v>
      </c>
      <c r="E34" s="5">
        <v>81</v>
      </c>
      <c r="F34" s="15">
        <v>184</v>
      </c>
      <c r="G34" s="5">
        <v>386</v>
      </c>
    </row>
    <row r="35" spans="1:7" x14ac:dyDescent="0.25">
      <c r="A35" s="3">
        <v>34</v>
      </c>
      <c r="B35" s="4" t="s">
        <v>34</v>
      </c>
      <c r="C35" s="5">
        <v>24</v>
      </c>
      <c r="D35" s="5">
        <v>51</v>
      </c>
      <c r="E35" s="5">
        <v>22</v>
      </c>
      <c r="F35" s="15">
        <v>77</v>
      </c>
      <c r="G35" s="5">
        <v>75</v>
      </c>
    </row>
    <row r="36" spans="1:7" x14ac:dyDescent="0.25">
      <c r="A36" s="3">
        <v>35</v>
      </c>
      <c r="B36" s="4" t="s">
        <v>35</v>
      </c>
      <c r="C36" s="5">
        <v>56</v>
      </c>
      <c r="D36" s="5">
        <v>164</v>
      </c>
      <c r="E36" s="5">
        <v>33</v>
      </c>
      <c r="F36" s="15">
        <v>23</v>
      </c>
      <c r="G36" s="5">
        <v>34</v>
      </c>
    </row>
    <row r="37" spans="1:7" x14ac:dyDescent="0.25">
      <c r="A37" s="10">
        <v>36</v>
      </c>
      <c r="B37" s="11" t="s">
        <v>36</v>
      </c>
      <c r="C37" s="5">
        <v>0</v>
      </c>
      <c r="D37" s="5">
        <v>2</v>
      </c>
      <c r="E37" s="5">
        <v>0</v>
      </c>
      <c r="F37" s="15">
        <v>1</v>
      </c>
      <c r="G37" s="5">
        <v>0</v>
      </c>
    </row>
    <row r="38" spans="1:7" x14ac:dyDescent="0.25">
      <c r="A38" s="3">
        <v>37</v>
      </c>
      <c r="B38" s="4" t="s">
        <v>37</v>
      </c>
      <c r="C38" s="5">
        <v>681</v>
      </c>
      <c r="D38" s="5">
        <v>950</v>
      </c>
      <c r="E38" s="5">
        <v>137</v>
      </c>
      <c r="F38" s="15">
        <v>225</v>
      </c>
      <c r="G38" s="5">
        <v>173</v>
      </c>
    </row>
    <row r="39" spans="1:7" x14ac:dyDescent="0.25">
      <c r="A39" s="10">
        <v>38</v>
      </c>
      <c r="B39" s="11" t="s">
        <v>38</v>
      </c>
      <c r="C39" s="5">
        <v>0</v>
      </c>
      <c r="D39" s="5">
        <v>6</v>
      </c>
      <c r="E39" s="5">
        <v>2</v>
      </c>
      <c r="F39" s="15">
        <v>7</v>
      </c>
      <c r="G39" s="5">
        <v>1</v>
      </c>
    </row>
    <row r="40" spans="1:7" x14ac:dyDescent="0.25">
      <c r="A40" s="3">
        <v>39</v>
      </c>
      <c r="B40" s="4" t="s">
        <v>39</v>
      </c>
      <c r="C40" s="5">
        <v>305</v>
      </c>
      <c r="D40" s="5">
        <v>595</v>
      </c>
      <c r="E40" s="5">
        <v>197</v>
      </c>
      <c r="F40" s="15">
        <v>126</v>
      </c>
      <c r="G40" s="5">
        <v>206</v>
      </c>
    </row>
    <row r="41" spans="1:7" x14ac:dyDescent="0.25">
      <c r="A41" s="10">
        <v>40</v>
      </c>
      <c r="B41" s="4" t="s">
        <v>40</v>
      </c>
      <c r="C41" s="5">
        <v>139</v>
      </c>
      <c r="D41" s="5">
        <v>171</v>
      </c>
      <c r="E41" s="5">
        <v>42</v>
      </c>
      <c r="F41" s="15">
        <v>19</v>
      </c>
      <c r="G41" s="5">
        <v>72</v>
      </c>
    </row>
    <row r="42" spans="1:7" x14ac:dyDescent="0.25">
      <c r="A42" s="3">
        <v>41</v>
      </c>
      <c r="B42" s="4" t="s">
        <v>41</v>
      </c>
      <c r="C42" s="5">
        <v>398</v>
      </c>
      <c r="D42" s="5">
        <v>947</v>
      </c>
      <c r="E42" s="5">
        <v>161</v>
      </c>
      <c r="F42" s="15">
        <v>341</v>
      </c>
      <c r="G42" s="5">
        <v>381</v>
      </c>
    </row>
    <row r="43" spans="1:7" x14ac:dyDescent="0.25">
      <c r="A43" s="10">
        <v>42</v>
      </c>
      <c r="B43" s="4" t="s">
        <v>42</v>
      </c>
      <c r="C43" s="5">
        <v>87</v>
      </c>
      <c r="D43" s="5">
        <v>56</v>
      </c>
      <c r="E43" s="5">
        <v>15</v>
      </c>
      <c r="F43" s="15">
        <v>54</v>
      </c>
      <c r="G43" s="5">
        <v>71</v>
      </c>
    </row>
    <row r="44" spans="1:7" x14ac:dyDescent="0.25">
      <c r="A44" s="3">
        <v>43</v>
      </c>
      <c r="B44" s="4" t="s">
        <v>43</v>
      </c>
      <c r="C44" s="5">
        <v>185</v>
      </c>
      <c r="D44" s="5">
        <v>295</v>
      </c>
      <c r="E44" s="5">
        <v>171</v>
      </c>
      <c r="F44" s="15">
        <v>32</v>
      </c>
      <c r="G44" s="5">
        <v>189</v>
      </c>
    </row>
    <row r="45" spans="1:7" x14ac:dyDescent="0.25">
      <c r="A45" s="10">
        <v>44</v>
      </c>
      <c r="B45" s="4" t="s">
        <v>44</v>
      </c>
      <c r="C45" s="5">
        <v>177</v>
      </c>
      <c r="D45" s="5">
        <v>96</v>
      </c>
      <c r="E45" s="5">
        <v>14</v>
      </c>
      <c r="F45" s="15">
        <v>31</v>
      </c>
      <c r="G45" s="5">
        <v>141</v>
      </c>
    </row>
    <row r="46" spans="1:7" x14ac:dyDescent="0.25">
      <c r="A46" s="3">
        <v>45</v>
      </c>
      <c r="B46" s="4" t="s">
        <v>45</v>
      </c>
      <c r="C46" s="5">
        <v>0</v>
      </c>
      <c r="D46" s="5">
        <v>10</v>
      </c>
      <c r="E46" s="5">
        <v>1</v>
      </c>
      <c r="F46" s="15">
        <v>17</v>
      </c>
      <c r="G46" s="5">
        <v>8</v>
      </c>
    </row>
    <row r="47" spans="1:7" x14ac:dyDescent="0.25">
      <c r="A47" s="10">
        <v>46</v>
      </c>
      <c r="B47" s="4" t="s">
        <v>46</v>
      </c>
      <c r="C47" s="5">
        <v>6</v>
      </c>
      <c r="D47" s="5">
        <v>33</v>
      </c>
      <c r="E47" s="5">
        <v>14</v>
      </c>
      <c r="F47" s="15">
        <v>27</v>
      </c>
      <c r="G47" s="5">
        <v>36</v>
      </c>
    </row>
    <row r="48" spans="1:7" x14ac:dyDescent="0.25">
      <c r="A48" s="3">
        <v>47</v>
      </c>
      <c r="B48" s="4" t="s">
        <v>47</v>
      </c>
      <c r="C48" s="5">
        <v>316</v>
      </c>
      <c r="D48" s="5">
        <v>345</v>
      </c>
      <c r="E48" s="5">
        <v>166</v>
      </c>
      <c r="F48" s="15">
        <v>40</v>
      </c>
      <c r="G48" s="5">
        <v>251</v>
      </c>
    </row>
    <row r="49" spans="1:7" x14ac:dyDescent="0.25">
      <c r="A49" s="10">
        <v>48</v>
      </c>
      <c r="B49" s="4" t="s">
        <v>48</v>
      </c>
      <c r="C49" s="5">
        <v>2316</v>
      </c>
      <c r="D49" s="5">
        <v>2536</v>
      </c>
      <c r="E49" s="5">
        <v>504</v>
      </c>
      <c r="F49" s="15">
        <v>207</v>
      </c>
      <c r="G49" s="5">
        <v>580</v>
      </c>
    </row>
    <row r="50" spans="1:7" x14ac:dyDescent="0.25">
      <c r="A50" s="3">
        <v>49</v>
      </c>
      <c r="B50" s="4" t="s">
        <v>49</v>
      </c>
      <c r="C50" s="5">
        <v>806</v>
      </c>
      <c r="D50" s="5">
        <v>693</v>
      </c>
      <c r="E50" s="5">
        <v>77</v>
      </c>
      <c r="F50" s="15">
        <v>229</v>
      </c>
      <c r="G50" s="5">
        <v>392</v>
      </c>
    </row>
    <row r="51" spans="1:7" x14ac:dyDescent="0.25">
      <c r="A51" s="10">
        <v>50</v>
      </c>
      <c r="B51" s="4" t="s">
        <v>50</v>
      </c>
      <c r="C51" s="5">
        <v>1492</v>
      </c>
      <c r="D51" s="5">
        <v>2189</v>
      </c>
      <c r="E51" s="5">
        <v>767</v>
      </c>
      <c r="F51" s="15">
        <v>369</v>
      </c>
      <c r="G51" s="5">
        <v>1206</v>
      </c>
    </row>
    <row r="52" spans="1:7" x14ac:dyDescent="0.25">
      <c r="A52" s="3">
        <v>51</v>
      </c>
      <c r="B52" s="4" t="s">
        <v>51</v>
      </c>
      <c r="C52" s="5">
        <v>130</v>
      </c>
      <c r="D52" s="5">
        <v>99</v>
      </c>
      <c r="E52" s="5">
        <v>40</v>
      </c>
      <c r="F52" s="15">
        <v>59</v>
      </c>
      <c r="G52" s="5">
        <v>86</v>
      </c>
    </row>
    <row r="53" spans="1:7" x14ac:dyDescent="0.25">
      <c r="A53" s="3">
        <v>52</v>
      </c>
      <c r="B53" s="4" t="s">
        <v>52</v>
      </c>
      <c r="C53" s="5">
        <v>27</v>
      </c>
      <c r="D53" s="5">
        <v>35</v>
      </c>
      <c r="E53" s="5">
        <v>17</v>
      </c>
      <c r="F53" s="15">
        <v>64</v>
      </c>
      <c r="G53" s="5">
        <v>32</v>
      </c>
    </row>
    <row r="54" spans="1:7" x14ac:dyDescent="0.25">
      <c r="A54" s="3">
        <v>53</v>
      </c>
      <c r="B54" s="4" t="s">
        <v>53</v>
      </c>
      <c r="C54" s="5">
        <v>558</v>
      </c>
      <c r="D54" s="5">
        <v>233</v>
      </c>
      <c r="E54" s="5">
        <v>65</v>
      </c>
      <c r="F54" s="15">
        <v>40</v>
      </c>
      <c r="G54" s="5">
        <v>139</v>
      </c>
    </row>
    <row r="55" spans="1:7" x14ac:dyDescent="0.25">
      <c r="A55" s="3">
        <v>54</v>
      </c>
      <c r="B55" s="4" t="s">
        <v>54</v>
      </c>
      <c r="C55" s="5">
        <v>48</v>
      </c>
      <c r="D55" s="5">
        <v>63</v>
      </c>
      <c r="E55" s="5">
        <v>8</v>
      </c>
      <c r="F55" s="15">
        <v>30</v>
      </c>
      <c r="G55" s="5">
        <v>35</v>
      </c>
    </row>
    <row r="56" spans="1:7" x14ac:dyDescent="0.25">
      <c r="A56" s="3">
        <v>55</v>
      </c>
      <c r="B56" s="4" t="s">
        <v>55</v>
      </c>
      <c r="C56" s="5">
        <v>1089</v>
      </c>
      <c r="D56" s="5">
        <v>1321</v>
      </c>
      <c r="E56" s="5">
        <v>113</v>
      </c>
      <c r="F56" s="15">
        <v>202</v>
      </c>
      <c r="G56" s="5">
        <v>597</v>
      </c>
    </row>
    <row r="57" spans="1:7" x14ac:dyDescent="0.25">
      <c r="A57" s="3">
        <v>56</v>
      </c>
      <c r="B57" s="4" t="s">
        <v>56</v>
      </c>
      <c r="C57" s="5">
        <v>1</v>
      </c>
      <c r="D57" s="5">
        <v>10</v>
      </c>
      <c r="E57" s="5">
        <v>6</v>
      </c>
      <c r="F57" s="15">
        <v>14</v>
      </c>
      <c r="G57" s="5">
        <v>13</v>
      </c>
    </row>
    <row r="58" spans="1:7" x14ac:dyDescent="0.25">
      <c r="A58" s="3">
        <v>57</v>
      </c>
      <c r="B58" s="4" t="s">
        <v>57</v>
      </c>
      <c r="C58" s="5">
        <v>13</v>
      </c>
      <c r="D58" s="5">
        <v>56</v>
      </c>
      <c r="E58" s="5">
        <v>9</v>
      </c>
      <c r="F58" s="15">
        <v>104</v>
      </c>
      <c r="G58" s="5">
        <v>80</v>
      </c>
    </row>
    <row r="59" spans="1:7" x14ac:dyDescent="0.25">
      <c r="A59" s="3">
        <v>58</v>
      </c>
      <c r="B59" s="4" t="s">
        <v>58</v>
      </c>
      <c r="C59" s="5">
        <v>1</v>
      </c>
      <c r="D59" s="5">
        <v>1</v>
      </c>
      <c r="E59" s="5">
        <v>4</v>
      </c>
      <c r="F59" s="15">
        <v>15</v>
      </c>
      <c r="G59" s="5">
        <v>13</v>
      </c>
    </row>
    <row r="60" spans="1:7" x14ac:dyDescent="0.25">
      <c r="A60" s="3">
        <v>59</v>
      </c>
      <c r="B60" s="4" t="s">
        <v>59</v>
      </c>
      <c r="C60" s="5">
        <v>4</v>
      </c>
      <c r="D60" s="5">
        <v>11</v>
      </c>
      <c r="E60" s="5">
        <v>8</v>
      </c>
      <c r="F60" s="15">
        <v>6</v>
      </c>
      <c r="G60" s="5">
        <v>4</v>
      </c>
    </row>
    <row r="61" spans="1:7" x14ac:dyDescent="0.25">
      <c r="A61" s="3">
        <v>60</v>
      </c>
      <c r="B61" s="4" t="s">
        <v>60</v>
      </c>
      <c r="C61" s="5">
        <v>1</v>
      </c>
      <c r="D61" s="5">
        <v>1</v>
      </c>
      <c r="E61" s="5">
        <v>0</v>
      </c>
      <c r="F61" s="15">
        <v>2</v>
      </c>
      <c r="G61" s="5">
        <v>3</v>
      </c>
    </row>
    <row r="62" spans="1:7" x14ac:dyDescent="0.25">
      <c r="A62" s="3">
        <v>61</v>
      </c>
      <c r="B62" s="4" t="s">
        <v>61</v>
      </c>
      <c r="C62" s="5">
        <v>104</v>
      </c>
      <c r="D62" s="5">
        <v>304</v>
      </c>
      <c r="E62" s="5">
        <v>101</v>
      </c>
      <c r="F62" s="15">
        <v>85</v>
      </c>
      <c r="G62" s="5">
        <v>128</v>
      </c>
    </row>
    <row r="63" spans="1:7" x14ac:dyDescent="0.25">
      <c r="A63" s="3">
        <v>62</v>
      </c>
      <c r="B63" s="4" t="s">
        <v>62</v>
      </c>
      <c r="C63" s="5">
        <v>1</v>
      </c>
      <c r="D63" s="5">
        <v>1</v>
      </c>
      <c r="E63" s="5">
        <v>1</v>
      </c>
      <c r="F63" s="15">
        <v>8</v>
      </c>
      <c r="G63" s="5">
        <v>0</v>
      </c>
    </row>
    <row r="64" spans="1:7" x14ac:dyDescent="0.25">
      <c r="A64" s="3">
        <v>63</v>
      </c>
      <c r="B64" s="4" t="s">
        <v>63</v>
      </c>
      <c r="C64" s="5">
        <v>571</v>
      </c>
      <c r="D64" s="5">
        <v>335</v>
      </c>
      <c r="E64" s="5">
        <v>72</v>
      </c>
      <c r="F64" s="15">
        <v>190</v>
      </c>
      <c r="G64" s="5">
        <v>350</v>
      </c>
    </row>
    <row r="65" spans="1:7" x14ac:dyDescent="0.25">
      <c r="A65" s="3">
        <v>64</v>
      </c>
      <c r="B65" s="4" t="s">
        <v>64</v>
      </c>
      <c r="C65" s="5">
        <v>124</v>
      </c>
      <c r="D65" s="5">
        <v>129</v>
      </c>
      <c r="E65" s="5">
        <v>26</v>
      </c>
      <c r="F65" s="15">
        <v>77</v>
      </c>
      <c r="G65" s="5">
        <v>100</v>
      </c>
    </row>
    <row r="66" spans="1:7" x14ac:dyDescent="0.25">
      <c r="A66" s="3">
        <v>65</v>
      </c>
      <c r="B66" s="4" t="s">
        <v>65</v>
      </c>
      <c r="C66" s="5">
        <v>0</v>
      </c>
      <c r="D66" s="5">
        <v>13</v>
      </c>
      <c r="E66" s="5">
        <v>0</v>
      </c>
      <c r="F66" s="15">
        <v>4</v>
      </c>
      <c r="G66" s="5">
        <v>4</v>
      </c>
    </row>
    <row r="67" spans="1:7" x14ac:dyDescent="0.25">
      <c r="A67" s="3">
        <v>66</v>
      </c>
      <c r="B67" s="4" t="s">
        <v>66</v>
      </c>
      <c r="C67" s="5">
        <v>0</v>
      </c>
      <c r="D67" s="5">
        <v>6</v>
      </c>
      <c r="E67" s="5">
        <v>1</v>
      </c>
      <c r="F67" s="15">
        <v>4</v>
      </c>
      <c r="G67" s="5">
        <v>6</v>
      </c>
    </row>
    <row r="68" spans="1:7" x14ac:dyDescent="0.25">
      <c r="A68" s="3">
        <v>67</v>
      </c>
      <c r="B68" s="4" t="s">
        <v>67</v>
      </c>
      <c r="C68" s="5">
        <v>737</v>
      </c>
      <c r="D68" s="5">
        <v>656</v>
      </c>
      <c r="E68" s="5">
        <v>99</v>
      </c>
      <c r="F68" s="15">
        <v>127</v>
      </c>
      <c r="G68" s="5">
        <v>99</v>
      </c>
    </row>
    <row r="69" spans="1:7" x14ac:dyDescent="0.25">
      <c r="A69" s="3">
        <v>68</v>
      </c>
      <c r="B69" s="4" t="s">
        <v>68</v>
      </c>
      <c r="C69" s="5">
        <v>28099</v>
      </c>
      <c r="D69" s="5">
        <v>29639</v>
      </c>
      <c r="E69" s="5">
        <v>11468</v>
      </c>
      <c r="F69" s="15">
        <v>3679</v>
      </c>
      <c r="G69" s="5">
        <v>25204</v>
      </c>
    </row>
    <row r="70" spans="1:7" x14ac:dyDescent="0.25">
      <c r="A70" s="3">
        <v>69</v>
      </c>
      <c r="B70" s="4" t="s">
        <v>69</v>
      </c>
      <c r="C70" s="5">
        <v>6</v>
      </c>
      <c r="D70" s="5">
        <v>25</v>
      </c>
      <c r="E70" s="5">
        <v>3</v>
      </c>
      <c r="F70" s="15">
        <v>23</v>
      </c>
      <c r="G70" s="5">
        <v>24</v>
      </c>
    </row>
    <row r="71" spans="1:7" x14ac:dyDescent="0.25">
      <c r="A71" s="3">
        <v>70</v>
      </c>
      <c r="B71" s="4" t="s">
        <v>70</v>
      </c>
      <c r="C71" s="5">
        <v>378</v>
      </c>
      <c r="D71" s="5">
        <v>223</v>
      </c>
      <c r="E71" s="5">
        <v>14</v>
      </c>
      <c r="F71" s="15">
        <v>65</v>
      </c>
      <c r="G71" s="5">
        <v>90</v>
      </c>
    </row>
    <row r="72" spans="1:7" x14ac:dyDescent="0.25">
      <c r="A72" s="3">
        <v>71</v>
      </c>
      <c r="B72" s="4" t="s">
        <v>71</v>
      </c>
      <c r="C72" s="5">
        <v>756</v>
      </c>
      <c r="D72" s="5">
        <v>178</v>
      </c>
      <c r="E72" s="5">
        <v>46</v>
      </c>
      <c r="F72" s="15">
        <v>85</v>
      </c>
      <c r="G72" s="5">
        <v>134</v>
      </c>
    </row>
    <row r="73" spans="1:7" x14ac:dyDescent="0.25">
      <c r="A73" s="3">
        <v>72</v>
      </c>
      <c r="B73" s="4" t="s">
        <v>72</v>
      </c>
      <c r="C73" s="5">
        <v>1</v>
      </c>
      <c r="D73" s="5">
        <v>1</v>
      </c>
      <c r="E73" s="5">
        <v>6</v>
      </c>
      <c r="F73" s="15">
        <v>7</v>
      </c>
      <c r="G73" s="5">
        <v>1</v>
      </c>
    </row>
    <row r="74" spans="1:7" x14ac:dyDescent="0.25">
      <c r="A74" s="3">
        <v>73</v>
      </c>
      <c r="B74" s="4" t="s">
        <v>73</v>
      </c>
      <c r="C74" s="5">
        <v>1832</v>
      </c>
      <c r="D74" s="5">
        <v>2679</v>
      </c>
      <c r="E74" s="5">
        <v>555</v>
      </c>
      <c r="F74" s="15">
        <v>225</v>
      </c>
      <c r="G74" s="5">
        <v>605</v>
      </c>
    </row>
    <row r="75" spans="1:7" x14ac:dyDescent="0.25">
      <c r="A75" s="3">
        <v>74</v>
      </c>
      <c r="B75" s="4" t="s">
        <v>74</v>
      </c>
      <c r="C75" s="5">
        <v>223</v>
      </c>
      <c r="D75" s="5">
        <v>141</v>
      </c>
      <c r="E75" s="5">
        <v>25</v>
      </c>
      <c r="F75" s="15">
        <v>105</v>
      </c>
      <c r="G75" s="5">
        <v>26</v>
      </c>
    </row>
    <row r="76" spans="1:7" x14ac:dyDescent="0.25">
      <c r="A76" s="3">
        <v>75</v>
      </c>
      <c r="B76" s="4" t="s">
        <v>75</v>
      </c>
      <c r="C76" s="5">
        <v>659</v>
      </c>
      <c r="D76" s="5">
        <v>985</v>
      </c>
      <c r="E76" s="5">
        <v>480</v>
      </c>
      <c r="F76" s="15">
        <v>101</v>
      </c>
      <c r="G76" s="5">
        <v>518</v>
      </c>
    </row>
    <row r="77" spans="1:7" x14ac:dyDescent="0.25">
      <c r="A77" s="3">
        <v>76</v>
      </c>
      <c r="B77" s="4" t="s">
        <v>76</v>
      </c>
      <c r="C77" s="5">
        <v>0</v>
      </c>
      <c r="D77" s="5">
        <v>5</v>
      </c>
      <c r="E77" s="5">
        <v>2</v>
      </c>
      <c r="F77" s="15">
        <v>2</v>
      </c>
      <c r="G77" s="5">
        <v>2</v>
      </c>
    </row>
    <row r="78" spans="1:7" x14ac:dyDescent="0.25">
      <c r="A78" s="3">
        <v>77</v>
      </c>
      <c r="B78" s="4" t="s">
        <v>77</v>
      </c>
      <c r="C78" s="5">
        <v>2</v>
      </c>
      <c r="D78" s="5">
        <v>6</v>
      </c>
      <c r="E78" s="5">
        <v>2</v>
      </c>
      <c r="F78" s="15">
        <v>8</v>
      </c>
      <c r="G78" s="5">
        <v>2</v>
      </c>
    </row>
    <row r="79" spans="1:7" x14ac:dyDescent="0.25">
      <c r="A79" s="3">
        <v>78</v>
      </c>
      <c r="B79" s="4" t="s">
        <v>78</v>
      </c>
      <c r="C79" s="5">
        <v>547</v>
      </c>
      <c r="D79" s="5">
        <v>391</v>
      </c>
      <c r="E79" s="5">
        <v>47</v>
      </c>
      <c r="F79" s="15">
        <v>186</v>
      </c>
      <c r="G79" s="5">
        <v>124</v>
      </c>
    </row>
    <row r="80" spans="1:7" x14ac:dyDescent="0.25">
      <c r="A80" s="3">
        <v>79</v>
      </c>
      <c r="B80" s="4" t="s">
        <v>79</v>
      </c>
      <c r="C80" s="5">
        <v>1</v>
      </c>
      <c r="D80" s="5">
        <v>7</v>
      </c>
      <c r="E80" s="5">
        <v>2</v>
      </c>
      <c r="F80" s="15">
        <v>16</v>
      </c>
      <c r="G80" s="5">
        <v>5</v>
      </c>
    </row>
    <row r="81" spans="1:7" x14ac:dyDescent="0.25">
      <c r="A81" s="3">
        <v>80</v>
      </c>
      <c r="B81" s="4" t="s">
        <v>80</v>
      </c>
      <c r="C81" s="5">
        <v>0</v>
      </c>
      <c r="D81" s="5">
        <v>17</v>
      </c>
      <c r="E81" s="5">
        <v>0</v>
      </c>
      <c r="F81" s="15">
        <v>19</v>
      </c>
      <c r="G81" s="5">
        <v>8</v>
      </c>
    </row>
    <row r="82" spans="1:7" x14ac:dyDescent="0.25">
      <c r="A82" s="3">
        <v>81</v>
      </c>
      <c r="B82" s="4" t="s">
        <v>81</v>
      </c>
      <c r="C82" s="5">
        <v>429</v>
      </c>
      <c r="D82" s="5">
        <v>511</v>
      </c>
      <c r="E82" s="5">
        <v>38</v>
      </c>
      <c r="F82" s="15">
        <v>123</v>
      </c>
      <c r="G82" s="5">
        <v>93</v>
      </c>
    </row>
    <row r="83" spans="1:7" x14ac:dyDescent="0.25">
      <c r="A83" s="3">
        <v>82</v>
      </c>
      <c r="B83" s="4" t="s">
        <v>82</v>
      </c>
      <c r="C83" s="5">
        <v>81</v>
      </c>
      <c r="D83" s="5">
        <v>239</v>
      </c>
      <c r="E83" s="5">
        <v>77</v>
      </c>
      <c r="F83" s="15">
        <v>84</v>
      </c>
      <c r="G83" s="5">
        <v>97</v>
      </c>
    </row>
    <row r="84" spans="1:7" x14ac:dyDescent="0.25">
      <c r="A84" s="3">
        <v>83</v>
      </c>
      <c r="B84" s="4" t="s">
        <v>83</v>
      </c>
      <c r="C84" s="5">
        <v>3</v>
      </c>
      <c r="D84" s="5">
        <v>14</v>
      </c>
      <c r="E84" s="5">
        <v>14</v>
      </c>
      <c r="F84" s="15">
        <v>11</v>
      </c>
      <c r="G84" s="5">
        <v>5</v>
      </c>
    </row>
    <row r="85" spans="1:7" x14ac:dyDescent="0.25">
      <c r="A85" s="3">
        <v>84</v>
      </c>
      <c r="B85" s="4" t="s">
        <v>84</v>
      </c>
      <c r="C85" s="5">
        <v>4</v>
      </c>
      <c r="D85" s="5">
        <v>8</v>
      </c>
      <c r="E85" s="5">
        <v>1</v>
      </c>
      <c r="F85" s="15">
        <v>8</v>
      </c>
      <c r="G85" s="5">
        <v>8</v>
      </c>
    </row>
    <row r="86" spans="1:7" x14ac:dyDescent="0.25">
      <c r="A86" s="3">
        <v>85</v>
      </c>
      <c r="B86" s="4" t="s">
        <v>85</v>
      </c>
      <c r="C86" s="5">
        <v>5</v>
      </c>
      <c r="D86" s="5">
        <v>28</v>
      </c>
      <c r="E86" s="5">
        <v>11</v>
      </c>
      <c r="F86" s="15">
        <v>22</v>
      </c>
      <c r="G86" s="5">
        <v>14</v>
      </c>
    </row>
    <row r="87" spans="1:7" x14ac:dyDescent="0.25">
      <c r="A87" s="3">
        <v>86</v>
      </c>
      <c r="B87" s="4" t="s">
        <v>86</v>
      </c>
      <c r="C87" s="5">
        <v>660</v>
      </c>
      <c r="D87" s="5">
        <v>691</v>
      </c>
      <c r="E87" s="5">
        <v>77</v>
      </c>
      <c r="F87" s="15">
        <v>131</v>
      </c>
      <c r="G87" s="5">
        <v>322</v>
      </c>
    </row>
    <row r="88" spans="1:7" x14ac:dyDescent="0.25">
      <c r="A88" s="3">
        <v>87</v>
      </c>
      <c r="B88" s="4" t="s">
        <v>87</v>
      </c>
      <c r="C88" s="5">
        <v>2</v>
      </c>
      <c r="D88" s="5">
        <v>9</v>
      </c>
      <c r="E88" s="5">
        <v>1</v>
      </c>
      <c r="F88" s="15">
        <v>6</v>
      </c>
      <c r="G88" s="5">
        <v>12</v>
      </c>
    </row>
    <row r="89" spans="1:7" x14ac:dyDescent="0.25">
      <c r="A89" s="3">
        <v>88</v>
      </c>
      <c r="B89" s="4" t="s">
        <v>88</v>
      </c>
      <c r="C89" s="5">
        <v>424</v>
      </c>
      <c r="D89" s="5">
        <v>211</v>
      </c>
      <c r="E89" s="5">
        <v>55</v>
      </c>
      <c r="F89" s="15">
        <v>154</v>
      </c>
      <c r="G89" s="5">
        <v>141</v>
      </c>
    </row>
    <row r="90" spans="1:7" x14ac:dyDescent="0.25">
      <c r="A90" s="3">
        <v>89</v>
      </c>
      <c r="B90" s="4" t="s">
        <v>89</v>
      </c>
      <c r="C90" s="5">
        <v>257</v>
      </c>
      <c r="D90" s="5">
        <v>112</v>
      </c>
      <c r="E90" s="5">
        <v>25</v>
      </c>
      <c r="F90" s="15">
        <v>113</v>
      </c>
      <c r="G90" s="5">
        <v>170</v>
      </c>
    </row>
    <row r="91" spans="1:7" x14ac:dyDescent="0.25">
      <c r="A91" s="3">
        <v>90</v>
      </c>
      <c r="B91" s="4" t="s">
        <v>90</v>
      </c>
      <c r="C91" s="5">
        <v>0</v>
      </c>
      <c r="D91" s="5">
        <v>1</v>
      </c>
      <c r="E91" s="5">
        <v>0</v>
      </c>
      <c r="F91" s="15">
        <v>2</v>
      </c>
      <c r="G91" s="5">
        <v>0</v>
      </c>
    </row>
    <row r="92" spans="1:7" x14ac:dyDescent="0.25">
      <c r="A92" s="3">
        <v>91</v>
      </c>
      <c r="B92" s="4" t="s">
        <v>91</v>
      </c>
      <c r="C92" s="5">
        <v>5</v>
      </c>
      <c r="D92" s="5">
        <v>27</v>
      </c>
      <c r="E92" s="5">
        <v>17</v>
      </c>
      <c r="F92" s="15">
        <v>76</v>
      </c>
      <c r="G92" s="5">
        <v>128</v>
      </c>
    </row>
    <row r="93" spans="1:7" x14ac:dyDescent="0.25">
      <c r="A93" s="3">
        <v>92</v>
      </c>
      <c r="B93" s="4" t="s">
        <v>92</v>
      </c>
      <c r="C93" s="5">
        <v>536</v>
      </c>
      <c r="D93" s="5">
        <v>654</v>
      </c>
      <c r="E93" s="5">
        <v>140</v>
      </c>
      <c r="F93" s="15">
        <v>223</v>
      </c>
      <c r="G93" s="5">
        <v>532</v>
      </c>
    </row>
    <row r="94" spans="1:7" ht="15.75" thickBot="1" x14ac:dyDescent="0.3">
      <c r="A94" s="16"/>
      <c r="B94" s="14" t="s">
        <v>0</v>
      </c>
      <c r="C94" s="13">
        <v>58224</v>
      </c>
      <c r="D94" s="13">
        <v>60486</v>
      </c>
      <c r="E94" s="13">
        <v>19462</v>
      </c>
      <c r="F94" s="13">
        <v>11300</v>
      </c>
      <c r="G94" s="13">
        <v>39684</v>
      </c>
    </row>
    <row r="95" spans="1:7" ht="15.75" thickBot="1" x14ac:dyDescent="0.3">
      <c r="G95" s="63">
        <f>SUM(C94:G94)</f>
        <v>189156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82" workbookViewId="0">
      <selection activeCell="G95" sqref="G95"/>
    </sheetView>
  </sheetViews>
  <sheetFormatPr defaultRowHeight="15" x14ac:dyDescent="0.25"/>
  <cols>
    <col min="1" max="1" width="3.42578125" style="6" bestFit="1" customWidth="1"/>
    <col min="2" max="2" width="27.42578125" style="7" bestFit="1" customWidth="1"/>
    <col min="3" max="3" width="7" style="6" bestFit="1" customWidth="1"/>
    <col min="4" max="4" width="6" style="6" bestFit="1" customWidth="1"/>
    <col min="5" max="5" width="18.42578125" style="6" bestFit="1" customWidth="1"/>
    <col min="6" max="6" width="20.140625" style="6" bestFit="1" customWidth="1"/>
    <col min="7" max="7" width="13.5703125" style="6" bestFit="1" customWidth="1"/>
    <col min="8" max="16384" width="9.140625" style="6"/>
  </cols>
  <sheetData>
    <row r="1" spans="1:7" x14ac:dyDescent="0.25">
      <c r="A1" s="8"/>
      <c r="B1" s="1" t="s">
        <v>95</v>
      </c>
      <c r="C1" s="2" t="s">
        <v>94</v>
      </c>
      <c r="D1" s="2" t="s">
        <v>93</v>
      </c>
      <c r="E1" s="2" t="s">
        <v>96</v>
      </c>
      <c r="F1" s="2" t="s">
        <v>97</v>
      </c>
      <c r="G1" s="2" t="s">
        <v>98</v>
      </c>
    </row>
    <row r="2" spans="1:7" s="9" customFormat="1" x14ac:dyDescent="0.25">
      <c r="A2" s="3">
        <v>1</v>
      </c>
      <c r="B2" s="4" t="s">
        <v>1</v>
      </c>
      <c r="C2" s="5">
        <v>1116</v>
      </c>
      <c r="D2" s="5">
        <v>627</v>
      </c>
      <c r="E2" s="5">
        <v>223</v>
      </c>
      <c r="F2" s="15">
        <v>56</v>
      </c>
      <c r="G2" s="5">
        <v>415</v>
      </c>
    </row>
    <row r="3" spans="1:7" s="9" customFormat="1" x14ac:dyDescent="0.25">
      <c r="A3" s="3">
        <v>2</v>
      </c>
      <c r="B3" s="4" t="s">
        <v>2</v>
      </c>
      <c r="C3" s="5">
        <v>26</v>
      </c>
      <c r="D3" s="5">
        <v>31</v>
      </c>
      <c r="E3" s="5">
        <v>14</v>
      </c>
      <c r="F3" s="15">
        <v>15</v>
      </c>
      <c r="G3" s="5">
        <v>20</v>
      </c>
    </row>
    <row r="4" spans="1:7" s="9" customFormat="1" x14ac:dyDescent="0.25">
      <c r="A4" s="3">
        <v>3</v>
      </c>
      <c r="B4" s="4" t="s">
        <v>3</v>
      </c>
      <c r="C4" s="5">
        <v>1224</v>
      </c>
      <c r="D4" s="5">
        <v>684</v>
      </c>
      <c r="E4" s="5">
        <v>87</v>
      </c>
      <c r="F4" s="15">
        <v>333</v>
      </c>
      <c r="G4" s="5">
        <v>241</v>
      </c>
    </row>
    <row r="5" spans="1:7" x14ac:dyDescent="0.25">
      <c r="A5" s="3">
        <v>4</v>
      </c>
      <c r="B5" s="4" t="s">
        <v>4</v>
      </c>
      <c r="C5" s="5">
        <v>2</v>
      </c>
      <c r="D5" s="5">
        <v>12</v>
      </c>
      <c r="E5" s="5">
        <v>0</v>
      </c>
      <c r="F5" s="15">
        <v>14</v>
      </c>
      <c r="G5" s="5">
        <v>9</v>
      </c>
    </row>
    <row r="6" spans="1:7" x14ac:dyDescent="0.25">
      <c r="A6" s="3">
        <v>5</v>
      </c>
      <c r="B6" s="4" t="s">
        <v>5</v>
      </c>
      <c r="C6" s="5">
        <v>328</v>
      </c>
      <c r="D6" s="5">
        <v>299</v>
      </c>
      <c r="E6" s="5">
        <v>54</v>
      </c>
      <c r="F6" s="15">
        <v>77</v>
      </c>
      <c r="G6" s="5">
        <v>123</v>
      </c>
    </row>
    <row r="7" spans="1:7" s="9" customFormat="1" x14ac:dyDescent="0.25">
      <c r="A7" s="3">
        <v>6</v>
      </c>
      <c r="B7" s="4" t="s">
        <v>6</v>
      </c>
      <c r="C7" s="5">
        <v>40</v>
      </c>
      <c r="D7" s="5">
        <v>132</v>
      </c>
      <c r="E7" s="5">
        <v>58</v>
      </c>
      <c r="F7" s="15">
        <v>59</v>
      </c>
      <c r="G7" s="5">
        <v>106</v>
      </c>
    </row>
    <row r="8" spans="1:7" x14ac:dyDescent="0.25">
      <c r="A8" s="3">
        <v>7</v>
      </c>
      <c r="B8" s="4" t="s">
        <v>7</v>
      </c>
      <c r="C8" s="5">
        <v>238</v>
      </c>
      <c r="D8" s="5">
        <v>150</v>
      </c>
      <c r="E8" s="5">
        <v>37</v>
      </c>
      <c r="F8" s="15">
        <v>71</v>
      </c>
      <c r="G8" s="5">
        <v>217</v>
      </c>
    </row>
    <row r="9" spans="1:7" x14ac:dyDescent="0.25">
      <c r="A9" s="3">
        <v>8</v>
      </c>
      <c r="B9" s="4" t="s">
        <v>8</v>
      </c>
      <c r="C9" s="5">
        <v>404</v>
      </c>
      <c r="D9" s="5">
        <v>338</v>
      </c>
      <c r="E9" s="5">
        <v>98</v>
      </c>
      <c r="F9" s="15">
        <v>140</v>
      </c>
      <c r="G9" s="5">
        <v>252</v>
      </c>
    </row>
    <row r="10" spans="1:7" x14ac:dyDescent="0.25">
      <c r="A10" s="3">
        <v>9</v>
      </c>
      <c r="B10" s="4" t="s">
        <v>9</v>
      </c>
      <c r="C10" s="5">
        <v>691</v>
      </c>
      <c r="D10" s="5">
        <v>839</v>
      </c>
      <c r="E10" s="5">
        <v>542</v>
      </c>
      <c r="F10" s="15">
        <v>161</v>
      </c>
      <c r="G10" s="5">
        <v>633</v>
      </c>
    </row>
    <row r="11" spans="1:7" x14ac:dyDescent="0.25">
      <c r="A11" s="3">
        <v>10</v>
      </c>
      <c r="B11" s="4" t="s">
        <v>10</v>
      </c>
      <c r="C11" s="5">
        <v>259</v>
      </c>
      <c r="D11" s="5">
        <v>116</v>
      </c>
      <c r="E11" s="5">
        <v>18</v>
      </c>
      <c r="F11" s="15">
        <v>30</v>
      </c>
      <c r="G11" s="5">
        <v>81</v>
      </c>
    </row>
    <row r="12" spans="1:7" s="9" customFormat="1" x14ac:dyDescent="0.25">
      <c r="A12" s="3">
        <v>11</v>
      </c>
      <c r="B12" s="4" t="s">
        <v>11</v>
      </c>
      <c r="C12" s="5">
        <v>180</v>
      </c>
      <c r="D12" s="5">
        <v>141</v>
      </c>
      <c r="E12" s="5">
        <v>32</v>
      </c>
      <c r="F12" s="15">
        <v>44</v>
      </c>
      <c r="G12" s="5">
        <v>100</v>
      </c>
    </row>
    <row r="13" spans="1:7" x14ac:dyDescent="0.25">
      <c r="A13" s="3">
        <v>12</v>
      </c>
      <c r="B13" s="4" t="s">
        <v>12</v>
      </c>
      <c r="C13" s="5">
        <v>906</v>
      </c>
      <c r="D13" s="5">
        <v>892</v>
      </c>
      <c r="E13" s="5">
        <v>164</v>
      </c>
      <c r="F13" s="15">
        <v>174</v>
      </c>
      <c r="G13" s="5">
        <v>338</v>
      </c>
    </row>
    <row r="14" spans="1:7" x14ac:dyDescent="0.25">
      <c r="A14" s="3">
        <v>13</v>
      </c>
      <c r="B14" s="4" t="s">
        <v>13</v>
      </c>
      <c r="C14" s="5">
        <v>16</v>
      </c>
      <c r="D14" s="5">
        <v>90</v>
      </c>
      <c r="E14" s="5">
        <v>31</v>
      </c>
      <c r="F14" s="15">
        <v>45</v>
      </c>
      <c r="G14" s="5">
        <v>130</v>
      </c>
    </row>
    <row r="15" spans="1:7" s="9" customFormat="1" x14ac:dyDescent="0.25">
      <c r="A15" s="3">
        <v>14</v>
      </c>
      <c r="B15" s="4" t="s">
        <v>14</v>
      </c>
      <c r="C15" s="5">
        <v>260</v>
      </c>
      <c r="D15" s="5">
        <v>49</v>
      </c>
      <c r="E15" s="5">
        <v>19</v>
      </c>
      <c r="F15" s="15">
        <v>11</v>
      </c>
      <c r="G15" s="5">
        <v>47</v>
      </c>
    </row>
    <row r="16" spans="1:7" x14ac:dyDescent="0.25">
      <c r="A16" s="3">
        <v>15</v>
      </c>
      <c r="B16" s="4" t="s">
        <v>15</v>
      </c>
      <c r="C16" s="5">
        <v>2332</v>
      </c>
      <c r="D16" s="5">
        <v>2058</v>
      </c>
      <c r="E16" s="5">
        <v>309</v>
      </c>
      <c r="F16" s="15">
        <v>173</v>
      </c>
      <c r="G16" s="5">
        <v>340</v>
      </c>
    </row>
    <row r="17" spans="1:7" s="9" customFormat="1" x14ac:dyDescent="0.25">
      <c r="A17" s="3">
        <v>16</v>
      </c>
      <c r="B17" s="4" t="s">
        <v>16</v>
      </c>
      <c r="C17" s="5">
        <v>8</v>
      </c>
      <c r="D17" s="5">
        <v>48</v>
      </c>
      <c r="E17" s="5">
        <v>10</v>
      </c>
      <c r="F17" s="15">
        <v>32</v>
      </c>
      <c r="G17" s="5">
        <v>59</v>
      </c>
    </row>
    <row r="18" spans="1:7" x14ac:dyDescent="0.25">
      <c r="A18" s="3">
        <v>17</v>
      </c>
      <c r="B18" s="4" t="s">
        <v>17</v>
      </c>
      <c r="C18" s="5">
        <v>0</v>
      </c>
      <c r="D18" s="5">
        <v>8</v>
      </c>
      <c r="E18" s="5">
        <v>1</v>
      </c>
      <c r="F18" s="15">
        <v>4</v>
      </c>
      <c r="G18" s="5">
        <v>1</v>
      </c>
    </row>
    <row r="19" spans="1:7" x14ac:dyDescent="0.25">
      <c r="A19" s="3">
        <v>18</v>
      </c>
      <c r="B19" s="4" t="s">
        <v>18</v>
      </c>
      <c r="C19" s="5">
        <v>3</v>
      </c>
      <c r="D19" s="5">
        <v>11</v>
      </c>
      <c r="E19" s="5">
        <v>9</v>
      </c>
      <c r="F19" s="15">
        <v>7</v>
      </c>
      <c r="G19" s="5">
        <v>9</v>
      </c>
    </row>
    <row r="20" spans="1:7" s="9" customFormat="1" x14ac:dyDescent="0.25">
      <c r="A20" s="3">
        <v>19</v>
      </c>
      <c r="B20" s="4" t="s">
        <v>19</v>
      </c>
      <c r="C20" s="5">
        <v>7</v>
      </c>
      <c r="D20" s="5">
        <v>23</v>
      </c>
      <c r="E20" s="5">
        <v>13</v>
      </c>
      <c r="F20" s="15">
        <v>15</v>
      </c>
      <c r="G20" s="5">
        <v>94</v>
      </c>
    </row>
    <row r="21" spans="1:7" x14ac:dyDescent="0.25">
      <c r="A21" s="3">
        <v>20</v>
      </c>
      <c r="B21" s="4" t="s">
        <v>20</v>
      </c>
      <c r="C21" s="5">
        <v>334</v>
      </c>
      <c r="D21" s="5">
        <v>157</v>
      </c>
      <c r="E21" s="5">
        <v>29</v>
      </c>
      <c r="F21" s="15">
        <v>62</v>
      </c>
      <c r="G21" s="5">
        <v>50</v>
      </c>
    </row>
    <row r="22" spans="1:7" x14ac:dyDescent="0.25">
      <c r="A22" s="3">
        <v>21</v>
      </c>
      <c r="B22" s="4" t="s">
        <v>21</v>
      </c>
      <c r="C22" s="5">
        <v>1</v>
      </c>
      <c r="D22" s="5">
        <v>6</v>
      </c>
      <c r="E22" s="5">
        <v>4</v>
      </c>
      <c r="F22" s="15">
        <v>4</v>
      </c>
      <c r="G22" s="5">
        <v>10</v>
      </c>
    </row>
    <row r="23" spans="1:7" s="9" customFormat="1" x14ac:dyDescent="0.25">
      <c r="A23" s="3">
        <v>22</v>
      </c>
      <c r="B23" s="4" t="s">
        <v>22</v>
      </c>
      <c r="C23" s="5">
        <v>146</v>
      </c>
      <c r="D23" s="5">
        <v>92</v>
      </c>
      <c r="E23" s="5">
        <v>16</v>
      </c>
      <c r="F23" s="15">
        <v>18</v>
      </c>
      <c r="G23" s="5">
        <v>22</v>
      </c>
    </row>
    <row r="24" spans="1:7" x14ac:dyDescent="0.25">
      <c r="A24" s="3">
        <v>23</v>
      </c>
      <c r="B24" s="4" t="s">
        <v>23</v>
      </c>
      <c r="C24" s="5">
        <v>251</v>
      </c>
      <c r="D24" s="5">
        <v>72</v>
      </c>
      <c r="E24" s="5">
        <v>23</v>
      </c>
      <c r="F24" s="15">
        <v>29</v>
      </c>
      <c r="G24" s="5">
        <v>95</v>
      </c>
    </row>
    <row r="25" spans="1:7" s="9" customFormat="1" x14ac:dyDescent="0.25">
      <c r="A25" s="3">
        <v>24</v>
      </c>
      <c r="B25" s="4" t="s">
        <v>24</v>
      </c>
      <c r="C25" s="5">
        <v>0</v>
      </c>
      <c r="D25" s="5">
        <v>7</v>
      </c>
      <c r="E25" s="5">
        <v>4</v>
      </c>
      <c r="F25" s="15">
        <v>9</v>
      </c>
      <c r="G25" s="5">
        <v>4</v>
      </c>
    </row>
    <row r="26" spans="1:7" x14ac:dyDescent="0.25">
      <c r="A26" s="3">
        <v>25</v>
      </c>
      <c r="B26" s="4" t="s">
        <v>25</v>
      </c>
      <c r="C26" s="5">
        <v>2557</v>
      </c>
      <c r="D26" s="5">
        <v>3089</v>
      </c>
      <c r="E26" s="5">
        <v>1800</v>
      </c>
      <c r="F26" s="15">
        <v>423</v>
      </c>
      <c r="G26" s="5">
        <v>2075</v>
      </c>
    </row>
    <row r="27" spans="1:7" x14ac:dyDescent="0.25">
      <c r="A27" s="3">
        <v>26</v>
      </c>
      <c r="B27" s="4" t="s">
        <v>26</v>
      </c>
      <c r="C27" s="5">
        <v>7</v>
      </c>
      <c r="D27" s="5">
        <v>40</v>
      </c>
      <c r="E27" s="5">
        <v>6</v>
      </c>
      <c r="F27" s="15">
        <v>15</v>
      </c>
      <c r="G27" s="5">
        <v>22</v>
      </c>
    </row>
    <row r="28" spans="1:7" x14ac:dyDescent="0.25">
      <c r="A28" s="3">
        <v>27</v>
      </c>
      <c r="B28" s="4" t="s">
        <v>27</v>
      </c>
      <c r="C28" s="5">
        <v>37</v>
      </c>
      <c r="D28" s="5">
        <v>88</v>
      </c>
      <c r="E28" s="5">
        <v>42</v>
      </c>
      <c r="F28" s="15">
        <v>28</v>
      </c>
      <c r="G28" s="5">
        <v>62</v>
      </c>
    </row>
    <row r="29" spans="1:7" x14ac:dyDescent="0.25">
      <c r="A29" s="3">
        <v>28</v>
      </c>
      <c r="B29" s="4" t="s">
        <v>28</v>
      </c>
      <c r="C29" s="5">
        <v>86</v>
      </c>
      <c r="D29" s="5">
        <v>98</v>
      </c>
      <c r="E29" s="5">
        <v>7</v>
      </c>
      <c r="F29" s="15">
        <v>32</v>
      </c>
      <c r="G29" s="5">
        <v>39</v>
      </c>
    </row>
    <row r="30" spans="1:7" x14ac:dyDescent="0.25">
      <c r="A30" s="3">
        <v>29</v>
      </c>
      <c r="B30" s="4" t="s">
        <v>29</v>
      </c>
      <c r="C30" s="5">
        <v>589</v>
      </c>
      <c r="D30" s="5">
        <v>800</v>
      </c>
      <c r="E30" s="5">
        <v>181</v>
      </c>
      <c r="F30" s="15">
        <v>146</v>
      </c>
      <c r="G30" s="5">
        <v>269</v>
      </c>
    </row>
    <row r="31" spans="1:7" x14ac:dyDescent="0.25">
      <c r="A31" s="3">
        <v>30</v>
      </c>
      <c r="B31" s="4" t="s">
        <v>30</v>
      </c>
      <c r="C31" s="5">
        <v>259</v>
      </c>
      <c r="D31" s="5">
        <v>355</v>
      </c>
      <c r="E31" s="5">
        <v>108</v>
      </c>
      <c r="F31" s="15">
        <v>78</v>
      </c>
      <c r="G31" s="5">
        <v>191</v>
      </c>
    </row>
    <row r="32" spans="1:7" s="9" customFormat="1" x14ac:dyDescent="0.25">
      <c r="A32" s="3">
        <v>31</v>
      </c>
      <c r="B32" s="4" t="s">
        <v>31</v>
      </c>
      <c r="C32" s="5">
        <v>131</v>
      </c>
      <c r="D32" s="5">
        <v>47</v>
      </c>
      <c r="E32" s="5">
        <v>18</v>
      </c>
      <c r="F32" s="15">
        <v>18</v>
      </c>
      <c r="G32" s="5">
        <v>68</v>
      </c>
    </row>
    <row r="33" spans="1:7" x14ac:dyDescent="0.25">
      <c r="A33" s="3">
        <v>32</v>
      </c>
      <c r="B33" s="4" t="s">
        <v>32</v>
      </c>
      <c r="C33" s="5">
        <v>287</v>
      </c>
      <c r="D33" s="5">
        <v>137</v>
      </c>
      <c r="E33" s="5">
        <v>31</v>
      </c>
      <c r="F33" s="15">
        <v>55</v>
      </c>
      <c r="G33" s="5">
        <v>81</v>
      </c>
    </row>
    <row r="34" spans="1:7" x14ac:dyDescent="0.25">
      <c r="A34" s="3">
        <v>33</v>
      </c>
      <c r="B34" s="4" t="s">
        <v>33</v>
      </c>
      <c r="C34" s="5">
        <v>469</v>
      </c>
      <c r="D34" s="5">
        <v>524</v>
      </c>
      <c r="E34" s="5">
        <v>92</v>
      </c>
      <c r="F34" s="15">
        <v>130</v>
      </c>
      <c r="G34" s="5">
        <v>393</v>
      </c>
    </row>
    <row r="35" spans="1:7" x14ac:dyDescent="0.25">
      <c r="A35" s="3">
        <v>34</v>
      </c>
      <c r="B35" s="4" t="s">
        <v>34</v>
      </c>
      <c r="C35" s="5">
        <v>17</v>
      </c>
      <c r="D35" s="5">
        <v>47</v>
      </c>
      <c r="E35" s="5">
        <v>20</v>
      </c>
      <c r="F35" s="15">
        <v>57</v>
      </c>
      <c r="G35" s="5">
        <v>100</v>
      </c>
    </row>
    <row r="36" spans="1:7" s="9" customFormat="1" x14ac:dyDescent="0.25">
      <c r="A36" s="3">
        <v>35</v>
      </c>
      <c r="B36" s="4" t="s">
        <v>35</v>
      </c>
      <c r="C36" s="5">
        <v>87</v>
      </c>
      <c r="D36" s="5">
        <v>163</v>
      </c>
      <c r="E36" s="5">
        <v>42</v>
      </c>
      <c r="F36" s="15">
        <v>36</v>
      </c>
      <c r="G36" s="5">
        <v>60</v>
      </c>
    </row>
    <row r="37" spans="1:7" s="9" customFormat="1" x14ac:dyDescent="0.25">
      <c r="A37" s="10">
        <v>36</v>
      </c>
      <c r="B37" s="11" t="s">
        <v>36</v>
      </c>
      <c r="C37" s="5">
        <v>0</v>
      </c>
      <c r="D37" s="5">
        <v>2</v>
      </c>
      <c r="E37" s="5">
        <v>1</v>
      </c>
      <c r="F37" s="15">
        <v>4</v>
      </c>
      <c r="G37" s="5">
        <v>1</v>
      </c>
    </row>
    <row r="38" spans="1:7" x14ac:dyDescent="0.25">
      <c r="A38" s="3">
        <v>37</v>
      </c>
      <c r="B38" s="4" t="s">
        <v>37</v>
      </c>
      <c r="C38" s="5">
        <v>626</v>
      </c>
      <c r="D38" s="5">
        <v>1031</v>
      </c>
      <c r="E38" s="5">
        <v>154</v>
      </c>
      <c r="F38" s="15">
        <v>153</v>
      </c>
      <c r="G38" s="5">
        <v>191</v>
      </c>
    </row>
    <row r="39" spans="1:7" x14ac:dyDescent="0.25">
      <c r="A39" s="10">
        <v>38</v>
      </c>
      <c r="B39" s="11" t="s">
        <v>38</v>
      </c>
      <c r="C39" s="5">
        <v>1</v>
      </c>
      <c r="D39" s="5">
        <v>5</v>
      </c>
      <c r="E39" s="5">
        <v>1</v>
      </c>
      <c r="F39" s="15">
        <v>7</v>
      </c>
      <c r="G39" s="5">
        <v>2</v>
      </c>
    </row>
    <row r="40" spans="1:7" x14ac:dyDescent="0.25">
      <c r="A40" s="3">
        <v>39</v>
      </c>
      <c r="B40" s="4" t="s">
        <v>39</v>
      </c>
      <c r="C40" s="5">
        <v>445</v>
      </c>
      <c r="D40" s="5">
        <v>706</v>
      </c>
      <c r="E40" s="5">
        <v>217</v>
      </c>
      <c r="F40" s="15">
        <v>131</v>
      </c>
      <c r="G40" s="5">
        <v>348</v>
      </c>
    </row>
    <row r="41" spans="1:7" x14ac:dyDescent="0.25">
      <c r="A41" s="10">
        <v>40</v>
      </c>
      <c r="B41" s="4" t="s">
        <v>40</v>
      </c>
      <c r="C41" s="5">
        <v>199</v>
      </c>
      <c r="D41" s="5">
        <v>192</v>
      </c>
      <c r="E41" s="5">
        <v>63</v>
      </c>
      <c r="F41" s="15">
        <v>32</v>
      </c>
      <c r="G41" s="5">
        <v>93</v>
      </c>
    </row>
    <row r="42" spans="1:7" x14ac:dyDescent="0.25">
      <c r="A42" s="3">
        <v>41</v>
      </c>
      <c r="B42" s="4" t="s">
        <v>41</v>
      </c>
      <c r="C42" s="5">
        <v>513</v>
      </c>
      <c r="D42" s="5">
        <v>999</v>
      </c>
      <c r="E42" s="5">
        <v>183</v>
      </c>
      <c r="F42" s="15">
        <v>442</v>
      </c>
      <c r="G42" s="5">
        <v>382</v>
      </c>
    </row>
    <row r="43" spans="1:7" x14ac:dyDescent="0.25">
      <c r="A43" s="10">
        <v>42</v>
      </c>
      <c r="B43" s="4" t="s">
        <v>42</v>
      </c>
      <c r="C43" s="5">
        <v>141</v>
      </c>
      <c r="D43" s="5">
        <v>64</v>
      </c>
      <c r="E43" s="5">
        <v>16</v>
      </c>
      <c r="F43" s="15">
        <v>43</v>
      </c>
      <c r="G43" s="5">
        <v>89</v>
      </c>
    </row>
    <row r="44" spans="1:7" s="9" customFormat="1" x14ac:dyDescent="0.25">
      <c r="A44" s="3">
        <v>43</v>
      </c>
      <c r="B44" s="4" t="s">
        <v>43</v>
      </c>
      <c r="C44" s="5">
        <v>207</v>
      </c>
      <c r="D44" s="5">
        <v>323</v>
      </c>
      <c r="E44" s="5">
        <v>250</v>
      </c>
      <c r="F44" s="15">
        <v>27</v>
      </c>
      <c r="G44" s="5">
        <v>264</v>
      </c>
    </row>
    <row r="45" spans="1:7" x14ac:dyDescent="0.25">
      <c r="A45" s="10">
        <v>44</v>
      </c>
      <c r="B45" s="4" t="s">
        <v>44</v>
      </c>
      <c r="C45" s="5">
        <v>170</v>
      </c>
      <c r="D45" s="5">
        <v>89</v>
      </c>
      <c r="E45" s="5">
        <v>12</v>
      </c>
      <c r="F45" s="15">
        <v>47</v>
      </c>
      <c r="G45" s="5">
        <v>203</v>
      </c>
    </row>
    <row r="46" spans="1:7" x14ac:dyDescent="0.25">
      <c r="A46" s="3">
        <v>45</v>
      </c>
      <c r="B46" s="4" t="s">
        <v>45</v>
      </c>
      <c r="C46" s="5">
        <v>1</v>
      </c>
      <c r="D46" s="5">
        <v>7</v>
      </c>
      <c r="E46" s="5">
        <v>3</v>
      </c>
      <c r="F46" s="15">
        <v>8</v>
      </c>
      <c r="G46" s="5">
        <v>14</v>
      </c>
    </row>
    <row r="47" spans="1:7" s="9" customFormat="1" x14ac:dyDescent="0.25">
      <c r="A47" s="10">
        <v>46</v>
      </c>
      <c r="B47" s="4" t="s">
        <v>46</v>
      </c>
      <c r="C47" s="5">
        <v>13</v>
      </c>
      <c r="D47" s="5">
        <v>30</v>
      </c>
      <c r="E47" s="5">
        <v>16</v>
      </c>
      <c r="F47" s="15">
        <v>27</v>
      </c>
      <c r="G47" s="5">
        <v>57</v>
      </c>
    </row>
    <row r="48" spans="1:7" x14ac:dyDescent="0.25">
      <c r="A48" s="3">
        <v>47</v>
      </c>
      <c r="B48" s="4" t="s">
        <v>47</v>
      </c>
      <c r="C48" s="5">
        <v>269</v>
      </c>
      <c r="D48" s="5">
        <v>317</v>
      </c>
      <c r="E48" s="5">
        <v>222</v>
      </c>
      <c r="F48" s="15">
        <v>29</v>
      </c>
      <c r="G48" s="5">
        <v>368</v>
      </c>
    </row>
    <row r="49" spans="1:7" x14ac:dyDescent="0.25">
      <c r="A49" s="10">
        <v>48</v>
      </c>
      <c r="B49" s="4" t="s">
        <v>48</v>
      </c>
      <c r="C49" s="5">
        <v>2610</v>
      </c>
      <c r="D49" s="5">
        <v>2883</v>
      </c>
      <c r="E49" s="5">
        <v>781</v>
      </c>
      <c r="F49" s="15">
        <v>306</v>
      </c>
      <c r="G49" s="5">
        <v>880</v>
      </c>
    </row>
    <row r="50" spans="1:7" x14ac:dyDescent="0.25">
      <c r="A50" s="3">
        <v>49</v>
      </c>
      <c r="B50" s="4" t="s">
        <v>49</v>
      </c>
      <c r="C50" s="5">
        <v>1020</v>
      </c>
      <c r="D50" s="5">
        <v>778</v>
      </c>
      <c r="E50" s="5">
        <v>130</v>
      </c>
      <c r="F50" s="15">
        <v>172</v>
      </c>
      <c r="G50" s="5">
        <v>586</v>
      </c>
    </row>
    <row r="51" spans="1:7" x14ac:dyDescent="0.25">
      <c r="A51" s="10">
        <v>50</v>
      </c>
      <c r="B51" s="4" t="s">
        <v>50</v>
      </c>
      <c r="C51" s="5">
        <v>1160</v>
      </c>
      <c r="D51" s="5">
        <v>2030</v>
      </c>
      <c r="E51" s="5">
        <v>808</v>
      </c>
      <c r="F51" s="15">
        <v>297</v>
      </c>
      <c r="G51" s="5">
        <v>1246</v>
      </c>
    </row>
    <row r="52" spans="1:7" s="9" customFormat="1" x14ac:dyDescent="0.25">
      <c r="A52" s="3">
        <v>51</v>
      </c>
      <c r="B52" s="4" t="s">
        <v>51</v>
      </c>
      <c r="C52" s="5">
        <v>207</v>
      </c>
      <c r="D52" s="5">
        <v>115</v>
      </c>
      <c r="E52" s="5">
        <v>48</v>
      </c>
      <c r="F52" s="15">
        <v>40</v>
      </c>
      <c r="G52" s="5">
        <v>157</v>
      </c>
    </row>
    <row r="53" spans="1:7" s="9" customFormat="1" x14ac:dyDescent="0.25">
      <c r="A53" s="3">
        <v>52</v>
      </c>
      <c r="B53" s="4" t="s">
        <v>52</v>
      </c>
      <c r="C53" s="5">
        <v>27</v>
      </c>
      <c r="D53" s="5">
        <v>47</v>
      </c>
      <c r="E53" s="5">
        <v>8</v>
      </c>
      <c r="F53" s="15">
        <v>47</v>
      </c>
      <c r="G53" s="5">
        <v>52</v>
      </c>
    </row>
    <row r="54" spans="1:7" s="12" customFormat="1" x14ac:dyDescent="0.25">
      <c r="A54" s="3">
        <v>53</v>
      </c>
      <c r="B54" s="4" t="s">
        <v>53</v>
      </c>
      <c r="C54" s="5">
        <v>621</v>
      </c>
      <c r="D54" s="5">
        <v>276</v>
      </c>
      <c r="E54" s="5">
        <v>59</v>
      </c>
      <c r="F54" s="15">
        <v>17</v>
      </c>
      <c r="G54" s="5">
        <v>215</v>
      </c>
    </row>
    <row r="55" spans="1:7" s="9" customFormat="1" x14ac:dyDescent="0.25">
      <c r="A55" s="3">
        <v>54</v>
      </c>
      <c r="B55" s="4" t="s">
        <v>54</v>
      </c>
      <c r="C55" s="5">
        <v>73</v>
      </c>
      <c r="D55" s="5">
        <v>63</v>
      </c>
      <c r="E55" s="5">
        <v>8</v>
      </c>
      <c r="F55" s="15">
        <v>41</v>
      </c>
      <c r="G55" s="5">
        <v>54</v>
      </c>
    </row>
    <row r="56" spans="1:7" s="9" customFormat="1" x14ac:dyDescent="0.25">
      <c r="A56" s="3">
        <v>55</v>
      </c>
      <c r="B56" s="4" t="s">
        <v>55</v>
      </c>
      <c r="C56" s="5">
        <v>1127</v>
      </c>
      <c r="D56" s="5">
        <v>1417</v>
      </c>
      <c r="E56" s="5">
        <v>169</v>
      </c>
      <c r="F56" s="15">
        <v>159</v>
      </c>
      <c r="G56" s="5">
        <v>528</v>
      </c>
    </row>
    <row r="57" spans="1:7" x14ac:dyDescent="0.25">
      <c r="A57" s="3">
        <v>56</v>
      </c>
      <c r="B57" s="4" t="s">
        <v>56</v>
      </c>
      <c r="C57" s="5">
        <v>3</v>
      </c>
      <c r="D57" s="5">
        <v>5</v>
      </c>
      <c r="E57" s="5">
        <v>3</v>
      </c>
      <c r="F57" s="15">
        <v>14</v>
      </c>
      <c r="G57" s="5">
        <v>12</v>
      </c>
    </row>
    <row r="58" spans="1:7" s="12" customFormat="1" x14ac:dyDescent="0.25">
      <c r="A58" s="3">
        <v>57</v>
      </c>
      <c r="B58" s="4" t="s">
        <v>57</v>
      </c>
      <c r="C58" s="5">
        <v>2</v>
      </c>
      <c r="D58" s="5">
        <v>56</v>
      </c>
      <c r="E58" s="5">
        <v>4</v>
      </c>
      <c r="F58" s="15">
        <v>51</v>
      </c>
      <c r="G58" s="5">
        <v>68</v>
      </c>
    </row>
    <row r="59" spans="1:7" x14ac:dyDescent="0.25">
      <c r="A59" s="3">
        <v>58</v>
      </c>
      <c r="B59" s="4" t="s">
        <v>58</v>
      </c>
      <c r="C59" s="5">
        <v>1</v>
      </c>
      <c r="D59" s="5">
        <v>2</v>
      </c>
      <c r="E59" s="5">
        <v>12</v>
      </c>
      <c r="F59" s="15">
        <v>7</v>
      </c>
      <c r="G59" s="5">
        <v>2</v>
      </c>
    </row>
    <row r="60" spans="1:7" x14ac:dyDescent="0.25">
      <c r="A60" s="3">
        <v>59</v>
      </c>
      <c r="B60" s="4" t="s">
        <v>59</v>
      </c>
      <c r="C60" s="5">
        <v>6</v>
      </c>
      <c r="D60" s="5">
        <v>5</v>
      </c>
      <c r="E60" s="5">
        <v>8</v>
      </c>
      <c r="F60" s="15">
        <v>6</v>
      </c>
      <c r="G60" s="5">
        <v>9</v>
      </c>
    </row>
    <row r="61" spans="1:7" x14ac:dyDescent="0.25">
      <c r="A61" s="3">
        <v>60</v>
      </c>
      <c r="B61" s="4" t="s">
        <v>60</v>
      </c>
      <c r="C61" s="5">
        <v>0</v>
      </c>
      <c r="D61" s="5">
        <v>1</v>
      </c>
      <c r="E61" s="5">
        <v>1</v>
      </c>
      <c r="F61" s="15">
        <v>1</v>
      </c>
      <c r="G61" s="5">
        <v>4</v>
      </c>
    </row>
    <row r="62" spans="1:7" x14ac:dyDescent="0.25">
      <c r="A62" s="3">
        <v>61</v>
      </c>
      <c r="B62" s="4" t="s">
        <v>61</v>
      </c>
      <c r="C62" s="5">
        <v>187</v>
      </c>
      <c r="D62" s="5">
        <v>288</v>
      </c>
      <c r="E62" s="5">
        <v>159</v>
      </c>
      <c r="F62" s="15">
        <v>95</v>
      </c>
      <c r="G62" s="5">
        <v>152</v>
      </c>
    </row>
    <row r="63" spans="1:7" x14ac:dyDescent="0.25">
      <c r="A63" s="3">
        <v>62</v>
      </c>
      <c r="B63" s="4" t="s">
        <v>62</v>
      </c>
      <c r="C63" s="5">
        <v>1</v>
      </c>
      <c r="D63" s="5">
        <v>1</v>
      </c>
      <c r="E63" s="5">
        <v>0</v>
      </c>
      <c r="F63" s="15">
        <v>2</v>
      </c>
      <c r="G63" s="5">
        <v>0</v>
      </c>
    </row>
    <row r="64" spans="1:7" x14ac:dyDescent="0.25">
      <c r="A64" s="3">
        <v>63</v>
      </c>
      <c r="B64" s="4" t="s">
        <v>63</v>
      </c>
      <c r="C64" s="5">
        <v>519</v>
      </c>
      <c r="D64" s="5">
        <v>324</v>
      </c>
      <c r="E64" s="5">
        <v>96</v>
      </c>
      <c r="F64" s="15">
        <v>128</v>
      </c>
      <c r="G64" s="5">
        <v>355</v>
      </c>
    </row>
    <row r="65" spans="1:7" x14ac:dyDescent="0.25">
      <c r="A65" s="3">
        <v>64</v>
      </c>
      <c r="B65" s="4" t="s">
        <v>64</v>
      </c>
      <c r="C65" s="5">
        <v>89</v>
      </c>
      <c r="D65" s="5">
        <v>153</v>
      </c>
      <c r="E65" s="5">
        <v>49</v>
      </c>
      <c r="F65" s="15">
        <v>58</v>
      </c>
      <c r="G65" s="5">
        <v>84</v>
      </c>
    </row>
    <row r="66" spans="1:7" x14ac:dyDescent="0.25">
      <c r="A66" s="3">
        <v>65</v>
      </c>
      <c r="B66" s="4" t="s">
        <v>65</v>
      </c>
      <c r="C66" s="5">
        <v>2</v>
      </c>
      <c r="D66" s="5">
        <v>12</v>
      </c>
      <c r="E66" s="5">
        <v>0</v>
      </c>
      <c r="F66" s="15">
        <v>3</v>
      </c>
      <c r="G66" s="5">
        <v>4</v>
      </c>
    </row>
    <row r="67" spans="1:7" x14ac:dyDescent="0.25">
      <c r="A67" s="3">
        <v>66</v>
      </c>
      <c r="B67" s="4" t="s">
        <v>66</v>
      </c>
      <c r="C67" s="5">
        <v>0</v>
      </c>
      <c r="D67" s="5">
        <v>10</v>
      </c>
      <c r="E67" s="5">
        <v>1</v>
      </c>
      <c r="F67" s="15">
        <v>8</v>
      </c>
      <c r="G67" s="5">
        <v>3</v>
      </c>
    </row>
    <row r="68" spans="1:7" x14ac:dyDescent="0.25">
      <c r="A68" s="3">
        <v>67</v>
      </c>
      <c r="B68" s="4" t="s">
        <v>67</v>
      </c>
      <c r="C68" s="5">
        <v>708</v>
      </c>
      <c r="D68" s="5">
        <v>725</v>
      </c>
      <c r="E68" s="5">
        <v>145</v>
      </c>
      <c r="F68" s="15">
        <v>149</v>
      </c>
      <c r="G68" s="5">
        <v>141</v>
      </c>
    </row>
    <row r="69" spans="1:7" x14ac:dyDescent="0.25">
      <c r="A69" s="3">
        <v>68</v>
      </c>
      <c r="B69" s="4" t="s">
        <v>68</v>
      </c>
      <c r="C69" s="5">
        <v>30641</v>
      </c>
      <c r="D69" s="5">
        <v>31990</v>
      </c>
      <c r="E69" s="5">
        <v>12533</v>
      </c>
      <c r="F69" s="15">
        <v>3908</v>
      </c>
      <c r="G69" s="5">
        <v>28714</v>
      </c>
    </row>
    <row r="70" spans="1:7" x14ac:dyDescent="0.25">
      <c r="A70" s="3">
        <v>69</v>
      </c>
      <c r="B70" s="4" t="s">
        <v>69</v>
      </c>
      <c r="C70" s="5">
        <v>9</v>
      </c>
      <c r="D70" s="5">
        <v>39</v>
      </c>
      <c r="E70" s="5">
        <v>3</v>
      </c>
      <c r="F70" s="15">
        <v>23</v>
      </c>
      <c r="G70" s="5">
        <v>37</v>
      </c>
    </row>
    <row r="71" spans="1:7" s="9" customFormat="1" x14ac:dyDescent="0.25">
      <c r="A71" s="3">
        <v>70</v>
      </c>
      <c r="B71" s="4" t="s">
        <v>70</v>
      </c>
      <c r="C71" s="5">
        <v>404</v>
      </c>
      <c r="D71" s="5">
        <v>215</v>
      </c>
      <c r="E71" s="5">
        <v>24</v>
      </c>
      <c r="F71" s="15">
        <v>52</v>
      </c>
      <c r="G71" s="5">
        <v>96</v>
      </c>
    </row>
    <row r="72" spans="1:7" s="9" customFormat="1" x14ac:dyDescent="0.25">
      <c r="A72" s="3">
        <v>71</v>
      </c>
      <c r="B72" s="4" t="s">
        <v>71</v>
      </c>
      <c r="C72" s="5">
        <v>719</v>
      </c>
      <c r="D72" s="5">
        <v>183</v>
      </c>
      <c r="E72" s="5">
        <v>56</v>
      </c>
      <c r="F72" s="15">
        <v>50</v>
      </c>
      <c r="G72" s="5">
        <v>148</v>
      </c>
    </row>
    <row r="73" spans="1:7" x14ac:dyDescent="0.25">
      <c r="A73" s="3">
        <v>72</v>
      </c>
      <c r="B73" s="4" t="s">
        <v>72</v>
      </c>
      <c r="C73" s="5">
        <v>0</v>
      </c>
      <c r="D73" s="5">
        <v>6</v>
      </c>
      <c r="E73" s="5">
        <v>7</v>
      </c>
      <c r="F73" s="15">
        <v>5</v>
      </c>
      <c r="G73" s="5">
        <v>7</v>
      </c>
    </row>
    <row r="74" spans="1:7" x14ac:dyDescent="0.25">
      <c r="A74" s="3">
        <v>73</v>
      </c>
      <c r="B74" s="4" t="s">
        <v>73</v>
      </c>
      <c r="C74" s="5">
        <v>2080</v>
      </c>
      <c r="D74" s="5">
        <v>2994</v>
      </c>
      <c r="E74" s="5">
        <v>726</v>
      </c>
      <c r="F74" s="15">
        <v>317</v>
      </c>
      <c r="G74" s="5">
        <v>795</v>
      </c>
    </row>
    <row r="75" spans="1:7" x14ac:dyDescent="0.25">
      <c r="A75" s="3">
        <v>74</v>
      </c>
      <c r="B75" s="4" t="s">
        <v>74</v>
      </c>
      <c r="C75" s="5">
        <v>281</v>
      </c>
      <c r="D75" s="5">
        <v>180</v>
      </c>
      <c r="E75" s="5">
        <v>29</v>
      </c>
      <c r="F75" s="15">
        <v>38</v>
      </c>
      <c r="G75" s="5">
        <v>32</v>
      </c>
    </row>
    <row r="76" spans="1:7" x14ac:dyDescent="0.25">
      <c r="A76" s="3">
        <v>75</v>
      </c>
      <c r="B76" s="4" t="s">
        <v>75</v>
      </c>
      <c r="C76" s="5">
        <v>783</v>
      </c>
      <c r="D76" s="5">
        <v>986</v>
      </c>
      <c r="E76" s="5">
        <v>630</v>
      </c>
      <c r="F76" s="15">
        <v>114</v>
      </c>
      <c r="G76" s="5">
        <v>709</v>
      </c>
    </row>
    <row r="77" spans="1:7" s="9" customFormat="1" x14ac:dyDescent="0.25">
      <c r="A77" s="3">
        <v>76</v>
      </c>
      <c r="B77" s="4" t="s">
        <v>76</v>
      </c>
      <c r="C77" s="5">
        <v>0</v>
      </c>
      <c r="D77" s="5">
        <v>3</v>
      </c>
      <c r="E77" s="5">
        <v>0</v>
      </c>
      <c r="F77" s="15">
        <v>1</v>
      </c>
      <c r="G77" s="5">
        <v>0</v>
      </c>
    </row>
    <row r="78" spans="1:7" x14ac:dyDescent="0.25">
      <c r="A78" s="3">
        <v>77</v>
      </c>
      <c r="B78" s="4" t="s">
        <v>77</v>
      </c>
      <c r="C78" s="5">
        <v>2</v>
      </c>
      <c r="D78" s="5">
        <v>6</v>
      </c>
      <c r="E78" s="5">
        <v>5</v>
      </c>
      <c r="F78" s="15">
        <v>8</v>
      </c>
      <c r="G78" s="5">
        <v>2</v>
      </c>
    </row>
    <row r="79" spans="1:7" x14ac:dyDescent="0.25">
      <c r="A79" s="3">
        <v>78</v>
      </c>
      <c r="B79" s="4" t="s">
        <v>78</v>
      </c>
      <c r="C79" s="5">
        <v>524</v>
      </c>
      <c r="D79" s="5">
        <v>525</v>
      </c>
      <c r="E79" s="5">
        <v>53</v>
      </c>
      <c r="F79" s="15">
        <v>148</v>
      </c>
      <c r="G79" s="5">
        <v>132</v>
      </c>
    </row>
    <row r="80" spans="1:7" x14ac:dyDescent="0.25">
      <c r="A80" s="3">
        <v>79</v>
      </c>
      <c r="B80" s="4" t="s">
        <v>79</v>
      </c>
      <c r="C80" s="5">
        <v>0</v>
      </c>
      <c r="D80" s="5">
        <v>6</v>
      </c>
      <c r="E80" s="5">
        <v>0</v>
      </c>
      <c r="F80" s="15">
        <v>11</v>
      </c>
      <c r="G80" s="5">
        <v>6</v>
      </c>
    </row>
    <row r="81" spans="1:7" s="9" customFormat="1" x14ac:dyDescent="0.25">
      <c r="A81" s="3">
        <v>80</v>
      </c>
      <c r="B81" s="4" t="s">
        <v>80</v>
      </c>
      <c r="C81" s="5">
        <v>4</v>
      </c>
      <c r="D81" s="5">
        <v>29</v>
      </c>
      <c r="E81" s="5">
        <v>4</v>
      </c>
      <c r="F81" s="15">
        <v>16</v>
      </c>
      <c r="G81" s="5">
        <v>14</v>
      </c>
    </row>
    <row r="82" spans="1:7" x14ac:dyDescent="0.25">
      <c r="A82" s="3">
        <v>81</v>
      </c>
      <c r="B82" s="4" t="s">
        <v>81</v>
      </c>
      <c r="C82" s="5">
        <v>289</v>
      </c>
      <c r="D82" s="5">
        <v>538</v>
      </c>
      <c r="E82" s="5">
        <v>63</v>
      </c>
      <c r="F82" s="15">
        <v>124</v>
      </c>
      <c r="G82" s="5">
        <v>113</v>
      </c>
    </row>
    <row r="83" spans="1:7" x14ac:dyDescent="0.25">
      <c r="A83" s="3">
        <v>82</v>
      </c>
      <c r="B83" s="4" t="s">
        <v>82</v>
      </c>
      <c r="C83" s="5">
        <v>133</v>
      </c>
      <c r="D83" s="5">
        <v>260</v>
      </c>
      <c r="E83" s="5">
        <v>115</v>
      </c>
      <c r="F83" s="15">
        <v>119</v>
      </c>
      <c r="G83" s="5">
        <v>205</v>
      </c>
    </row>
    <row r="84" spans="1:7" s="9" customFormat="1" x14ac:dyDescent="0.25">
      <c r="A84" s="3">
        <v>83</v>
      </c>
      <c r="B84" s="4" t="s">
        <v>83</v>
      </c>
      <c r="C84" s="5">
        <v>7</v>
      </c>
      <c r="D84" s="5">
        <v>18</v>
      </c>
      <c r="E84" s="5">
        <v>1</v>
      </c>
      <c r="F84" s="15">
        <v>3</v>
      </c>
      <c r="G84" s="5">
        <v>3</v>
      </c>
    </row>
    <row r="85" spans="1:7" x14ac:dyDescent="0.25">
      <c r="A85" s="3">
        <v>84</v>
      </c>
      <c r="B85" s="4" t="s">
        <v>84</v>
      </c>
      <c r="C85" s="5">
        <v>0</v>
      </c>
      <c r="D85" s="5">
        <v>7</v>
      </c>
      <c r="E85" s="5">
        <v>3</v>
      </c>
      <c r="F85" s="15">
        <v>3</v>
      </c>
      <c r="G85" s="5">
        <v>6</v>
      </c>
    </row>
    <row r="86" spans="1:7" x14ac:dyDescent="0.25">
      <c r="A86" s="3">
        <v>85</v>
      </c>
      <c r="B86" s="4" t="s">
        <v>85</v>
      </c>
      <c r="C86" s="5">
        <v>21</v>
      </c>
      <c r="D86" s="5">
        <v>31</v>
      </c>
      <c r="E86" s="5">
        <v>16</v>
      </c>
      <c r="F86" s="15">
        <v>26</v>
      </c>
      <c r="G86" s="5">
        <v>32</v>
      </c>
    </row>
    <row r="87" spans="1:7" x14ac:dyDescent="0.25">
      <c r="A87" s="3">
        <v>86</v>
      </c>
      <c r="B87" s="4" t="s">
        <v>86</v>
      </c>
      <c r="C87" s="5">
        <v>874</v>
      </c>
      <c r="D87" s="5">
        <v>804</v>
      </c>
      <c r="E87" s="5">
        <v>118</v>
      </c>
      <c r="F87" s="15">
        <v>101</v>
      </c>
      <c r="G87" s="5">
        <v>551</v>
      </c>
    </row>
    <row r="88" spans="1:7" x14ac:dyDescent="0.25">
      <c r="A88" s="3">
        <v>87</v>
      </c>
      <c r="B88" s="4" t="s">
        <v>87</v>
      </c>
      <c r="C88" s="5">
        <v>0</v>
      </c>
      <c r="D88" s="5">
        <v>10</v>
      </c>
      <c r="E88" s="5">
        <v>1</v>
      </c>
      <c r="F88" s="15">
        <v>9</v>
      </c>
      <c r="G88" s="5">
        <v>9</v>
      </c>
    </row>
    <row r="89" spans="1:7" x14ac:dyDescent="0.25">
      <c r="A89" s="3">
        <v>88</v>
      </c>
      <c r="B89" s="4" t="s">
        <v>88</v>
      </c>
      <c r="C89" s="5">
        <v>515</v>
      </c>
      <c r="D89" s="5">
        <v>277</v>
      </c>
      <c r="E89" s="5">
        <v>59</v>
      </c>
      <c r="F89" s="15">
        <v>127</v>
      </c>
      <c r="G89" s="5">
        <v>215</v>
      </c>
    </row>
    <row r="90" spans="1:7" x14ac:dyDescent="0.25">
      <c r="A90" s="3">
        <v>89</v>
      </c>
      <c r="B90" s="4" t="s">
        <v>89</v>
      </c>
      <c r="C90" s="5">
        <v>183</v>
      </c>
      <c r="D90" s="5">
        <v>137</v>
      </c>
      <c r="E90" s="5">
        <v>41</v>
      </c>
      <c r="F90" s="15">
        <v>76</v>
      </c>
      <c r="G90" s="5">
        <v>192</v>
      </c>
    </row>
    <row r="91" spans="1:7" x14ac:dyDescent="0.25">
      <c r="A91" s="3">
        <v>90</v>
      </c>
      <c r="B91" s="4" t="s">
        <v>90</v>
      </c>
      <c r="C91" s="5">
        <v>0</v>
      </c>
      <c r="D91" s="5">
        <v>0</v>
      </c>
      <c r="E91" s="5">
        <v>2</v>
      </c>
      <c r="F91" s="15">
        <v>3</v>
      </c>
      <c r="G91" s="5">
        <v>0</v>
      </c>
    </row>
    <row r="92" spans="1:7" x14ac:dyDescent="0.25">
      <c r="A92" s="3">
        <v>91</v>
      </c>
      <c r="B92" s="4" t="s">
        <v>91</v>
      </c>
      <c r="C92" s="5">
        <v>11</v>
      </c>
      <c r="D92" s="5">
        <v>31</v>
      </c>
      <c r="E92" s="5">
        <v>17</v>
      </c>
      <c r="F92" s="15">
        <v>89</v>
      </c>
      <c r="G92" s="5">
        <v>143</v>
      </c>
    </row>
    <row r="93" spans="1:7" x14ac:dyDescent="0.25">
      <c r="A93" s="3">
        <v>92</v>
      </c>
      <c r="B93" s="4" t="s">
        <v>92</v>
      </c>
      <c r="C93" s="5">
        <v>492</v>
      </c>
      <c r="D93" s="5">
        <v>714</v>
      </c>
      <c r="E93" s="5">
        <v>158</v>
      </c>
      <c r="F93" s="15">
        <v>136</v>
      </c>
      <c r="G93" s="5">
        <v>576</v>
      </c>
    </row>
    <row r="94" spans="1:7" ht="15.75" thickBot="1" x14ac:dyDescent="0.3">
      <c r="A94" s="8"/>
      <c r="B94" s="14" t="s">
        <v>0</v>
      </c>
      <c r="C94" s="13">
        <v>62218</v>
      </c>
      <c r="D94" s="13">
        <v>65215</v>
      </c>
      <c r="E94" s="13">
        <v>22433</v>
      </c>
      <c r="F94" s="13">
        <v>10659</v>
      </c>
      <c r="G94" s="62">
        <v>46057</v>
      </c>
    </row>
    <row r="95" spans="1:7" ht="15.75" thickBot="1" x14ac:dyDescent="0.3">
      <c r="G95" s="63">
        <f>SUM(C94:G94)</f>
        <v>206582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5"/>
  <sheetViews>
    <sheetView workbookViewId="0">
      <selection activeCell="I1" sqref="I1:I1048576"/>
    </sheetView>
  </sheetViews>
  <sheetFormatPr defaultRowHeight="15" x14ac:dyDescent="0.25"/>
  <cols>
    <col min="1" max="1" width="3.42578125" style="6" bestFit="1" customWidth="1"/>
    <col min="2" max="2" width="27.42578125" style="7" bestFit="1" customWidth="1"/>
    <col min="3" max="3" width="7" style="6" bestFit="1" customWidth="1"/>
    <col min="4" max="4" width="6" style="6" bestFit="1" customWidth="1"/>
    <col min="5" max="5" width="18.42578125" style="6" bestFit="1" customWidth="1"/>
    <col min="6" max="6" width="20.140625" style="6" bestFit="1" customWidth="1"/>
    <col min="7" max="7" width="15.85546875" style="6" bestFit="1" customWidth="1"/>
    <col min="8" max="8" width="8.5703125" style="6" bestFit="1" customWidth="1"/>
    <col min="9" max="9" width="9.42578125" style="6" bestFit="1" customWidth="1"/>
    <col min="10" max="16384" width="9.140625" style="6"/>
  </cols>
  <sheetData>
    <row r="1" spans="1:9" x14ac:dyDescent="0.25">
      <c r="A1" s="8"/>
      <c r="B1" s="1" t="s">
        <v>95</v>
      </c>
      <c r="C1" s="2" t="s">
        <v>94</v>
      </c>
      <c r="D1" s="2" t="s">
        <v>93</v>
      </c>
      <c r="E1" s="2" t="s">
        <v>96</v>
      </c>
      <c r="F1" s="2" t="s">
        <v>97</v>
      </c>
      <c r="G1" s="2" t="s">
        <v>98</v>
      </c>
      <c r="H1" s="2" t="s">
        <v>134</v>
      </c>
      <c r="I1" s="2" t="s">
        <v>135</v>
      </c>
    </row>
    <row r="2" spans="1:9" s="9" customFormat="1" x14ac:dyDescent="0.25">
      <c r="A2" s="3">
        <v>1</v>
      </c>
      <c r="B2" s="4" t="s">
        <v>1</v>
      </c>
      <c r="C2" s="17">
        <f>('2021'!C2+'2022'!C2+'2023'!C2)/3</f>
        <v>1050.3333333333333</v>
      </c>
      <c r="D2" s="17">
        <f>('2021'!D2+'2022'!D2+'2023'!D2)/3</f>
        <v>575.66666666666663</v>
      </c>
      <c r="E2" s="17">
        <f>('2021'!E2+'2022'!E2+'2023'!E2)/3</f>
        <v>180.66666666666666</v>
      </c>
      <c r="F2" s="17">
        <f>('2021'!F2+'2022'!F2+'2023'!F2)/3</f>
        <v>43.333333333333336</v>
      </c>
      <c r="G2" s="17">
        <f>('2021'!G2+'2022'!G2+'2023'!G2)/3</f>
        <v>306.33333333333331</v>
      </c>
      <c r="H2" s="39">
        <f>SUM(C2:G2)</f>
        <v>2156.3333333333335</v>
      </c>
      <c r="I2" s="40">
        <f>H2/$H$94</f>
        <v>1.1508812629983396E-2</v>
      </c>
    </row>
    <row r="3" spans="1:9" s="9" customFormat="1" x14ac:dyDescent="0.25">
      <c r="A3" s="3">
        <v>2</v>
      </c>
      <c r="B3" s="4" t="s">
        <v>2</v>
      </c>
      <c r="C3" s="17">
        <f>('2021'!C3+'2022'!C3+'2023'!C3)/3</f>
        <v>20.666666666666668</v>
      </c>
      <c r="D3" s="17">
        <f>('2021'!D3+'2022'!D3+'2023'!D3)/3</f>
        <v>40</v>
      </c>
      <c r="E3" s="17">
        <f>('2021'!E3+'2022'!E3+'2023'!E3)/3</f>
        <v>10.666666666666666</v>
      </c>
      <c r="F3" s="17">
        <f>('2021'!F3+'2022'!F3+'2023'!F3)/3</f>
        <v>24.333333333333332</v>
      </c>
      <c r="G3" s="17">
        <f>('2021'!G3+'2022'!G3+'2023'!G3)/3</f>
        <v>22.333333333333332</v>
      </c>
      <c r="H3" s="39">
        <f t="shared" ref="H3:H66" si="0">SUM(C3:G3)</f>
        <v>118</v>
      </c>
      <c r="I3" s="40">
        <f t="shared" ref="I3:I66" si="1">H3/$H$94</f>
        <v>6.2979126155729198E-4</v>
      </c>
    </row>
    <row r="4" spans="1:9" s="9" customFormat="1" x14ac:dyDescent="0.25">
      <c r="A4" s="3">
        <v>3</v>
      </c>
      <c r="B4" s="4" t="s">
        <v>3</v>
      </c>
      <c r="C4" s="17">
        <f>('2021'!C4+'2022'!C4+'2023'!C4)/3</f>
        <v>1195.3333333333333</v>
      </c>
      <c r="D4" s="17">
        <f>('2021'!D4+'2022'!D4+'2023'!D4)/3</f>
        <v>671.33333333333337</v>
      </c>
      <c r="E4" s="17">
        <f>('2021'!E4+'2022'!E4+'2023'!E4)/3</f>
        <v>71.666666666666671</v>
      </c>
      <c r="F4" s="17">
        <f>('2021'!F4+'2022'!F4+'2023'!F4)/3</f>
        <v>332.66666666666669</v>
      </c>
      <c r="G4" s="17">
        <f>('2021'!G4+'2022'!G4+'2023'!G4)/3</f>
        <v>226.33333333333334</v>
      </c>
      <c r="H4" s="39">
        <f t="shared" si="0"/>
        <v>2497.3333333333335</v>
      </c>
      <c r="I4" s="40">
        <f t="shared" si="1"/>
        <v>1.3328802631602349E-2</v>
      </c>
    </row>
    <row r="5" spans="1:9" x14ac:dyDescent="0.25">
      <c r="A5" s="3">
        <v>4</v>
      </c>
      <c r="B5" s="4" t="s">
        <v>4</v>
      </c>
      <c r="C5" s="17">
        <f>('2021'!C5+'2022'!C5+'2023'!C5)/3</f>
        <v>3</v>
      </c>
      <c r="D5" s="17">
        <f>('2021'!D5+'2022'!D5+'2023'!D5)/3</f>
        <v>11</v>
      </c>
      <c r="E5" s="17">
        <f>('2021'!E5+'2022'!E5+'2023'!E5)/3</f>
        <v>2</v>
      </c>
      <c r="F5" s="17">
        <f>('2021'!F5+'2022'!F5+'2023'!F5)/3</f>
        <v>10.666666666666666</v>
      </c>
      <c r="G5" s="17">
        <f>('2021'!G5+'2022'!G5+'2023'!G5)/3</f>
        <v>9</v>
      </c>
      <c r="H5" s="39">
        <f t="shared" si="0"/>
        <v>35.666666666666664</v>
      </c>
      <c r="I5" s="40">
        <f t="shared" si="1"/>
        <v>1.9036063555545265E-4</v>
      </c>
    </row>
    <row r="6" spans="1:9" x14ac:dyDescent="0.25">
      <c r="A6" s="3">
        <v>5</v>
      </c>
      <c r="B6" s="4" t="s">
        <v>5</v>
      </c>
      <c r="C6" s="17">
        <f>('2021'!C6+'2022'!C6+'2023'!C6)/3</f>
        <v>337.33333333333331</v>
      </c>
      <c r="D6" s="17">
        <f>('2021'!D6+'2022'!D6+'2023'!D6)/3</f>
        <v>296</v>
      </c>
      <c r="E6" s="17">
        <f>('2021'!E6+'2022'!E6+'2023'!E6)/3</f>
        <v>48.666666666666664</v>
      </c>
      <c r="F6" s="17">
        <f>('2021'!F6+'2022'!F6+'2023'!F6)/3</f>
        <v>93.333333333333329</v>
      </c>
      <c r="G6" s="17">
        <f>('2021'!G6+'2022'!G6+'2023'!G6)/3</f>
        <v>118.66666666666667</v>
      </c>
      <c r="H6" s="39">
        <f t="shared" si="0"/>
        <v>893.99999999999989</v>
      </c>
      <c r="I6" s="40">
        <f t="shared" si="1"/>
        <v>4.7714693884086355E-3</v>
      </c>
    </row>
    <row r="7" spans="1:9" s="9" customFormat="1" x14ac:dyDescent="0.25">
      <c r="A7" s="3">
        <v>6</v>
      </c>
      <c r="B7" s="4" t="s">
        <v>6</v>
      </c>
      <c r="C7" s="17">
        <f>('2021'!C7+'2022'!C7+'2023'!C7)/3</f>
        <v>43</v>
      </c>
      <c r="D7" s="17">
        <f>('2021'!D7+'2022'!D7+'2023'!D7)/3</f>
        <v>121.33333333333333</v>
      </c>
      <c r="E7" s="17">
        <f>('2021'!E7+'2022'!E7+'2023'!E7)/3</f>
        <v>48.666666666666664</v>
      </c>
      <c r="F7" s="17">
        <f>('2021'!F7+'2022'!F7+'2023'!F7)/3</f>
        <v>64.333333333333329</v>
      </c>
      <c r="G7" s="17">
        <f>('2021'!G7+'2022'!G7+'2023'!G7)/3</f>
        <v>87</v>
      </c>
      <c r="H7" s="39">
        <f t="shared" si="0"/>
        <v>364.33333333333331</v>
      </c>
      <c r="I7" s="40">
        <f t="shared" si="1"/>
        <v>1.9445249968421472E-3</v>
      </c>
    </row>
    <row r="8" spans="1:9" x14ac:dyDescent="0.25">
      <c r="A8" s="3">
        <v>7</v>
      </c>
      <c r="B8" s="4" t="s">
        <v>7</v>
      </c>
      <c r="C8" s="17">
        <f>('2021'!C8+'2022'!C8+'2023'!C8)/3</f>
        <v>288.33333333333331</v>
      </c>
      <c r="D8" s="17">
        <f>('2021'!D8+'2022'!D8+'2023'!D8)/3</f>
        <v>145.33333333333334</v>
      </c>
      <c r="E8" s="17">
        <f>('2021'!E8+'2022'!E8+'2023'!E8)/3</f>
        <v>38</v>
      </c>
      <c r="F8" s="17">
        <f>('2021'!F8+'2022'!F8+'2023'!F8)/3</f>
        <v>96.333333333333329</v>
      </c>
      <c r="G8" s="17">
        <f>('2021'!G8+'2022'!G8+'2023'!G8)/3</f>
        <v>225.66666666666666</v>
      </c>
      <c r="H8" s="39">
        <f t="shared" si="0"/>
        <v>793.66666666666663</v>
      </c>
      <c r="I8" s="40">
        <f t="shared" si="1"/>
        <v>4.2359689089489045E-3</v>
      </c>
    </row>
    <row r="9" spans="1:9" x14ac:dyDescent="0.25">
      <c r="A9" s="3">
        <v>8</v>
      </c>
      <c r="B9" s="4" t="s">
        <v>8</v>
      </c>
      <c r="C9" s="17">
        <f>('2021'!C9+'2022'!C9+'2023'!C9)/3</f>
        <v>401</v>
      </c>
      <c r="D9" s="17">
        <f>('2021'!D9+'2022'!D9+'2023'!D9)/3</f>
        <v>317.33333333333331</v>
      </c>
      <c r="E9" s="17">
        <f>('2021'!E9+'2022'!E9+'2023'!E9)/3</f>
        <v>83.666666666666671</v>
      </c>
      <c r="F9" s="17">
        <f>('2021'!F9+'2022'!F9+'2023'!F9)/3</f>
        <v>183.66666666666666</v>
      </c>
      <c r="G9" s="17">
        <f>('2021'!G9+'2022'!G9+'2023'!G9)/3</f>
        <v>239</v>
      </c>
      <c r="H9" s="39">
        <f t="shared" si="0"/>
        <v>1224.6666666666665</v>
      </c>
      <c r="I9" s="40">
        <f t="shared" si="1"/>
        <v>6.5363081778573176E-3</v>
      </c>
    </row>
    <row r="10" spans="1:9" x14ac:dyDescent="0.25">
      <c r="A10" s="3">
        <v>9</v>
      </c>
      <c r="B10" s="4" t="s">
        <v>9</v>
      </c>
      <c r="C10" s="17">
        <f>('2021'!C10+'2022'!C10+'2023'!C10)/3</f>
        <v>584</v>
      </c>
      <c r="D10" s="17">
        <f>('2021'!D10+'2022'!D10+'2023'!D10)/3</f>
        <v>856</v>
      </c>
      <c r="E10" s="17">
        <f>('2021'!E10+'2022'!E10+'2023'!E10)/3</f>
        <v>442.66666666666669</v>
      </c>
      <c r="F10" s="17">
        <f>('2021'!F10+'2022'!F10+'2023'!F10)/3</f>
        <v>171.33333333333334</v>
      </c>
      <c r="G10" s="17">
        <f>('2021'!G10+'2022'!G10+'2023'!G10)/3</f>
        <v>577</v>
      </c>
      <c r="H10" s="39">
        <f t="shared" si="0"/>
        <v>2631</v>
      </c>
      <c r="I10" s="40">
        <f t="shared" si="1"/>
        <v>1.4042210247095213E-2</v>
      </c>
    </row>
    <row r="11" spans="1:9" x14ac:dyDescent="0.25">
      <c r="A11" s="3">
        <v>10</v>
      </c>
      <c r="B11" s="4" t="s">
        <v>10</v>
      </c>
      <c r="C11" s="17">
        <f>('2021'!C11+'2022'!C11+'2023'!C11)/3</f>
        <v>167</v>
      </c>
      <c r="D11" s="17">
        <f>('2021'!D11+'2022'!D11+'2023'!D11)/3</f>
        <v>101</v>
      </c>
      <c r="E11" s="17">
        <f>('2021'!E11+'2022'!E11+'2023'!E11)/3</f>
        <v>15.666666666666666</v>
      </c>
      <c r="F11" s="17">
        <f>('2021'!F11+'2022'!F11+'2023'!F11)/3</f>
        <v>40.333333333333336</v>
      </c>
      <c r="G11" s="17">
        <f>('2021'!G11+'2022'!G11+'2023'!G11)/3</f>
        <v>73.333333333333329</v>
      </c>
      <c r="H11" s="39">
        <f t="shared" si="0"/>
        <v>397.33333333333331</v>
      </c>
      <c r="I11" s="40">
        <f t="shared" si="1"/>
        <v>2.1206530615149491E-3</v>
      </c>
    </row>
    <row r="12" spans="1:9" s="9" customFormat="1" x14ac:dyDescent="0.25">
      <c r="A12" s="3">
        <v>11</v>
      </c>
      <c r="B12" s="4" t="s">
        <v>11</v>
      </c>
      <c r="C12" s="17">
        <f>('2021'!C12+'2022'!C12+'2023'!C12)/3</f>
        <v>179.66666666666666</v>
      </c>
      <c r="D12" s="17">
        <f>('2021'!D12+'2022'!D12+'2023'!D12)/3</f>
        <v>121.33333333333333</v>
      </c>
      <c r="E12" s="17">
        <f>('2021'!E12+'2022'!E12+'2023'!E12)/3</f>
        <v>36</v>
      </c>
      <c r="F12" s="17">
        <f>('2021'!F12+'2022'!F12+'2023'!F12)/3</f>
        <v>49.333333333333336</v>
      </c>
      <c r="G12" s="17">
        <f>('2021'!G12+'2022'!G12+'2023'!G12)/3</f>
        <v>110</v>
      </c>
      <c r="H12" s="39">
        <f t="shared" si="0"/>
        <v>496.33333333333331</v>
      </c>
      <c r="I12" s="40">
        <f t="shared" si="1"/>
        <v>2.6490372555333552E-3</v>
      </c>
    </row>
    <row r="13" spans="1:9" x14ac:dyDescent="0.25">
      <c r="A13" s="3">
        <v>12</v>
      </c>
      <c r="B13" s="4" t="s">
        <v>12</v>
      </c>
      <c r="C13" s="17">
        <f>('2021'!C13+'2022'!C13+'2023'!C13)/3</f>
        <v>886.66666666666663</v>
      </c>
      <c r="D13" s="17">
        <f>('2021'!D13+'2022'!D13+'2023'!D13)/3</f>
        <v>855</v>
      </c>
      <c r="E13" s="17">
        <f>('2021'!E13+'2022'!E13+'2023'!E13)/3</f>
        <v>157.66666666666666</v>
      </c>
      <c r="F13" s="17">
        <f>('2021'!F13+'2022'!F13+'2023'!F13)/3</f>
        <v>175</v>
      </c>
      <c r="G13" s="17">
        <f>('2021'!G13+'2022'!G13+'2023'!G13)/3</f>
        <v>304.66666666666669</v>
      </c>
      <c r="H13" s="39">
        <f t="shared" si="0"/>
        <v>2378.9999999999995</v>
      </c>
      <c r="I13" s="40">
        <f t="shared" si="1"/>
        <v>1.2697232298684722E-2</v>
      </c>
    </row>
    <row r="14" spans="1:9" x14ac:dyDescent="0.25">
      <c r="A14" s="3">
        <v>13</v>
      </c>
      <c r="B14" s="4" t="s">
        <v>13</v>
      </c>
      <c r="C14" s="17">
        <f>('2021'!C14+'2022'!C14+'2023'!C14)/3</f>
        <v>16.666666666666668</v>
      </c>
      <c r="D14" s="17">
        <f>('2021'!D14+'2022'!D14+'2023'!D14)/3</f>
        <v>99</v>
      </c>
      <c r="E14" s="17">
        <f>('2021'!E14+'2022'!E14+'2023'!E14)/3</f>
        <v>34.666666666666664</v>
      </c>
      <c r="F14" s="17">
        <f>('2021'!F14+'2022'!F14+'2023'!F14)/3</f>
        <v>48.666666666666664</v>
      </c>
      <c r="G14" s="17">
        <f>('2021'!G14+'2022'!G14+'2023'!G14)/3</f>
        <v>120.33333333333333</v>
      </c>
      <c r="H14" s="39">
        <f t="shared" si="0"/>
        <v>319.33333333333331</v>
      </c>
      <c r="I14" s="40">
        <f t="shared" si="1"/>
        <v>1.7043503631974171E-3</v>
      </c>
    </row>
    <row r="15" spans="1:9" s="9" customFormat="1" x14ac:dyDescent="0.25">
      <c r="A15" s="3">
        <v>14</v>
      </c>
      <c r="B15" s="4" t="s">
        <v>14</v>
      </c>
      <c r="C15" s="17">
        <f>('2021'!C15+'2022'!C15+'2023'!C15)/3</f>
        <v>283.33333333333331</v>
      </c>
      <c r="D15" s="17">
        <f>('2021'!D15+'2022'!D15+'2023'!D15)/3</f>
        <v>51.666666666666664</v>
      </c>
      <c r="E15" s="17">
        <f>('2021'!E15+'2022'!E15+'2023'!E15)/3</f>
        <v>12.333333333333334</v>
      </c>
      <c r="F15" s="17">
        <f>('2021'!F15+'2022'!F15+'2023'!F15)/3</f>
        <v>22</v>
      </c>
      <c r="G15" s="17">
        <f>('2021'!G15+'2022'!G15+'2023'!G15)/3</f>
        <v>51</v>
      </c>
      <c r="H15" s="39">
        <f t="shared" si="0"/>
        <v>420.33333333333331</v>
      </c>
      <c r="I15" s="40">
        <f t="shared" si="1"/>
        <v>2.2434089853778112E-3</v>
      </c>
    </row>
    <row r="16" spans="1:9" x14ac:dyDescent="0.25">
      <c r="A16" s="3">
        <v>15</v>
      </c>
      <c r="B16" s="4" t="s">
        <v>15</v>
      </c>
      <c r="C16" s="17">
        <f>('2021'!C16+'2022'!C16+'2023'!C16)/3</f>
        <v>2266.3333333333335</v>
      </c>
      <c r="D16" s="17">
        <f>('2021'!D16+'2022'!D16+'2023'!D16)/3</f>
        <v>1941.3333333333333</v>
      </c>
      <c r="E16" s="17">
        <f>('2021'!E16+'2022'!E16+'2023'!E16)/3</f>
        <v>271</v>
      </c>
      <c r="F16" s="17">
        <f>('2021'!F16+'2022'!F16+'2023'!F16)/3</f>
        <v>216</v>
      </c>
      <c r="G16" s="17">
        <f>('2021'!G16+'2022'!G16+'2023'!G16)/3</f>
        <v>376.33333333333331</v>
      </c>
      <c r="H16" s="39">
        <f t="shared" si="0"/>
        <v>5071</v>
      </c>
      <c r="I16" s="40">
        <f t="shared" si="1"/>
        <v>2.7065012604720572E-2</v>
      </c>
    </row>
    <row r="17" spans="1:9" s="9" customFormat="1" x14ac:dyDescent="0.25">
      <c r="A17" s="3">
        <v>16</v>
      </c>
      <c r="B17" s="4" t="s">
        <v>16</v>
      </c>
      <c r="C17" s="17">
        <f>('2021'!C17+'2022'!C17+'2023'!C17)/3</f>
        <v>7</v>
      </c>
      <c r="D17" s="17">
        <f>('2021'!D17+'2022'!D17+'2023'!D17)/3</f>
        <v>45.666666666666664</v>
      </c>
      <c r="E17" s="17">
        <f>('2021'!E17+'2022'!E17+'2023'!E17)/3</f>
        <v>9.6666666666666661</v>
      </c>
      <c r="F17" s="17">
        <f>('2021'!F17+'2022'!F17+'2023'!F17)/3</f>
        <v>45</v>
      </c>
      <c r="G17" s="17">
        <f>('2021'!G17+'2022'!G17+'2023'!G17)/3</f>
        <v>59.333333333333336</v>
      </c>
      <c r="H17" s="39">
        <f t="shared" si="0"/>
        <v>166.66666666666666</v>
      </c>
      <c r="I17" s="40">
        <f t="shared" si="1"/>
        <v>8.8953568016566652E-4</v>
      </c>
    </row>
    <row r="18" spans="1:9" x14ac:dyDescent="0.25">
      <c r="A18" s="3">
        <v>17</v>
      </c>
      <c r="B18" s="4" t="s">
        <v>17</v>
      </c>
      <c r="C18" s="17">
        <f>('2021'!C18+'2022'!C18+'2023'!C18)/3</f>
        <v>1</v>
      </c>
      <c r="D18" s="17">
        <f>('2021'!D18+'2022'!D18+'2023'!D18)/3</f>
        <v>7</v>
      </c>
      <c r="E18" s="17">
        <f>('2021'!E18+'2022'!E18+'2023'!E18)/3</f>
        <v>1</v>
      </c>
      <c r="F18" s="17">
        <f>('2021'!F18+'2022'!F18+'2023'!F18)/3</f>
        <v>8</v>
      </c>
      <c r="G18" s="17">
        <f>('2021'!G18+'2022'!G18+'2023'!G18)/3</f>
        <v>2.3333333333333335</v>
      </c>
      <c r="H18" s="39">
        <f t="shared" si="0"/>
        <v>19.333333333333332</v>
      </c>
      <c r="I18" s="40">
        <f t="shared" si="1"/>
        <v>1.0318613889921732E-4</v>
      </c>
    </row>
    <row r="19" spans="1:9" x14ac:dyDescent="0.25">
      <c r="A19" s="3">
        <v>18</v>
      </c>
      <c r="B19" s="4" t="s">
        <v>18</v>
      </c>
      <c r="C19" s="17">
        <f>('2021'!C19+'2022'!C19+'2023'!C19)/3</f>
        <v>3.3333333333333335</v>
      </c>
      <c r="D19" s="17">
        <f>('2021'!D19+'2022'!D19+'2023'!D19)/3</f>
        <v>8.3333333333333339</v>
      </c>
      <c r="E19" s="17">
        <f>('2021'!E19+'2022'!E19+'2023'!E19)/3</f>
        <v>5.333333333333333</v>
      </c>
      <c r="F19" s="17">
        <f>('2021'!F19+'2022'!F19+'2023'!F19)/3</f>
        <v>9.6666666666666661</v>
      </c>
      <c r="G19" s="17">
        <f>('2021'!G19+'2022'!G19+'2023'!G19)/3</f>
        <v>9.3333333333333339</v>
      </c>
      <c r="H19" s="39">
        <f t="shared" si="0"/>
        <v>36</v>
      </c>
      <c r="I19" s="40">
        <f t="shared" si="1"/>
        <v>1.9213970691578399E-4</v>
      </c>
    </row>
    <row r="20" spans="1:9" s="9" customFormat="1" x14ac:dyDescent="0.25">
      <c r="A20" s="3">
        <v>19</v>
      </c>
      <c r="B20" s="4" t="s">
        <v>19</v>
      </c>
      <c r="C20" s="17">
        <f>('2021'!C20+'2022'!C20+'2023'!C20)/3</f>
        <v>8.3333333333333339</v>
      </c>
      <c r="D20" s="17">
        <f>('2021'!D20+'2022'!D20+'2023'!D20)/3</f>
        <v>26</v>
      </c>
      <c r="E20" s="17">
        <f>('2021'!E20+'2022'!E20+'2023'!E20)/3</f>
        <v>9.6666666666666661</v>
      </c>
      <c r="F20" s="17">
        <f>('2021'!F20+'2022'!F20+'2023'!F20)/3</f>
        <v>19.333333333333332</v>
      </c>
      <c r="G20" s="17">
        <f>('2021'!G20+'2022'!G20+'2023'!G20)/3</f>
        <v>78.333333333333329</v>
      </c>
      <c r="H20" s="39">
        <f t="shared" si="0"/>
        <v>141.66666666666666</v>
      </c>
      <c r="I20" s="40">
        <f t="shared" si="1"/>
        <v>7.5610532814081657E-4</v>
      </c>
    </row>
    <row r="21" spans="1:9" x14ac:dyDescent="0.25">
      <c r="A21" s="3">
        <v>20</v>
      </c>
      <c r="B21" s="4" t="s">
        <v>20</v>
      </c>
      <c r="C21" s="17">
        <f>('2021'!C21+'2022'!C21+'2023'!C21)/3</f>
        <v>318.66666666666669</v>
      </c>
      <c r="D21" s="17">
        <f>('2021'!D21+'2022'!D21+'2023'!D21)/3</f>
        <v>143</v>
      </c>
      <c r="E21" s="17">
        <f>('2021'!E21+'2022'!E21+'2023'!E21)/3</f>
        <v>23.666666666666668</v>
      </c>
      <c r="F21" s="17">
        <f>('2021'!F21+'2022'!F21+'2023'!F21)/3</f>
        <v>44</v>
      </c>
      <c r="G21" s="17">
        <f>('2021'!G21+'2022'!G21+'2023'!G21)/3</f>
        <v>43</v>
      </c>
      <c r="H21" s="39">
        <f t="shared" si="0"/>
        <v>572.33333333333337</v>
      </c>
      <c r="I21" s="40">
        <f t="shared" si="1"/>
        <v>3.0546655256888993E-3</v>
      </c>
    </row>
    <row r="22" spans="1:9" x14ac:dyDescent="0.25">
      <c r="A22" s="3">
        <v>21</v>
      </c>
      <c r="B22" s="4" t="s">
        <v>21</v>
      </c>
      <c r="C22" s="17">
        <f>('2021'!C22+'2022'!C22+'2023'!C22)/3</f>
        <v>1</v>
      </c>
      <c r="D22" s="17">
        <f>('2021'!D22+'2022'!D22+'2023'!D22)/3</f>
        <v>6</v>
      </c>
      <c r="E22" s="17">
        <f>('2021'!E22+'2022'!E22+'2023'!E22)/3</f>
        <v>3</v>
      </c>
      <c r="F22" s="17">
        <f>('2021'!F22+'2022'!F22+'2023'!F22)/3</f>
        <v>3</v>
      </c>
      <c r="G22" s="17">
        <f>('2021'!G22+'2022'!G22+'2023'!G22)/3</f>
        <v>7</v>
      </c>
      <c r="H22" s="39">
        <f t="shared" si="0"/>
        <v>20</v>
      </c>
      <c r="I22" s="40">
        <f t="shared" si="1"/>
        <v>1.0674428161988E-4</v>
      </c>
    </row>
    <row r="23" spans="1:9" s="9" customFormat="1" x14ac:dyDescent="0.25">
      <c r="A23" s="3">
        <v>22</v>
      </c>
      <c r="B23" s="4" t="s">
        <v>22</v>
      </c>
      <c r="C23" s="17">
        <f>('2021'!C23+'2022'!C23+'2023'!C23)/3</f>
        <v>142.66666666666666</v>
      </c>
      <c r="D23" s="17">
        <f>('2021'!D23+'2022'!D23+'2023'!D23)/3</f>
        <v>88.666666666666671</v>
      </c>
      <c r="E23" s="17">
        <f>('2021'!E23+'2022'!E23+'2023'!E23)/3</f>
        <v>15.333333333333334</v>
      </c>
      <c r="F23" s="17">
        <f>('2021'!F23+'2022'!F23+'2023'!F23)/3</f>
        <v>22.666666666666668</v>
      </c>
      <c r="G23" s="17">
        <f>('2021'!G23+'2022'!G23+'2023'!G23)/3</f>
        <v>19</v>
      </c>
      <c r="H23" s="39">
        <f t="shared" si="0"/>
        <v>288.33333333333331</v>
      </c>
      <c r="I23" s="40">
        <f t="shared" si="1"/>
        <v>1.5388967266866031E-3</v>
      </c>
    </row>
    <row r="24" spans="1:9" x14ac:dyDescent="0.25">
      <c r="A24" s="3">
        <v>23</v>
      </c>
      <c r="B24" s="4" t="s">
        <v>23</v>
      </c>
      <c r="C24" s="17">
        <f>('2021'!C24+'2022'!C24+'2023'!C24)/3</f>
        <v>263</v>
      </c>
      <c r="D24" s="17">
        <f>('2021'!D24+'2022'!D24+'2023'!D24)/3</f>
        <v>64.666666666666671</v>
      </c>
      <c r="E24" s="17">
        <f>('2021'!E24+'2022'!E24+'2023'!E24)/3</f>
        <v>16.666666666666668</v>
      </c>
      <c r="F24" s="17">
        <f>('2021'!F24+'2022'!F24+'2023'!F24)/3</f>
        <v>32</v>
      </c>
      <c r="G24" s="17">
        <f>('2021'!G24+'2022'!G24+'2023'!G24)/3</f>
        <v>93.333333333333329</v>
      </c>
      <c r="H24" s="39">
        <f t="shared" si="0"/>
        <v>469.66666666666669</v>
      </c>
      <c r="I24" s="40">
        <f t="shared" si="1"/>
        <v>2.5067115467068486E-3</v>
      </c>
    </row>
    <row r="25" spans="1:9" s="9" customFormat="1" x14ac:dyDescent="0.25">
      <c r="A25" s="3">
        <v>24</v>
      </c>
      <c r="B25" s="4" t="s">
        <v>24</v>
      </c>
      <c r="C25" s="17">
        <f>('2021'!C25+'2022'!C25+'2023'!C25)/3</f>
        <v>0.33333333333333331</v>
      </c>
      <c r="D25" s="17">
        <f>('2021'!D25+'2022'!D25+'2023'!D25)/3</f>
        <v>7</v>
      </c>
      <c r="E25" s="17">
        <f>('2021'!E25+'2022'!E25+'2023'!E25)/3</f>
        <v>2</v>
      </c>
      <c r="F25" s="17">
        <f>('2021'!F25+'2022'!F25+'2023'!F25)/3</f>
        <v>4.666666666666667</v>
      </c>
      <c r="G25" s="17">
        <f>('2021'!G25+'2022'!G25+'2023'!G25)/3</f>
        <v>4.666666666666667</v>
      </c>
      <c r="H25" s="39">
        <f t="shared" si="0"/>
        <v>18.666666666666668</v>
      </c>
      <c r="I25" s="40">
        <f t="shared" si="1"/>
        <v>9.9627996178554672E-5</v>
      </c>
    </row>
    <row r="26" spans="1:9" x14ac:dyDescent="0.25">
      <c r="A26" s="3">
        <v>25</v>
      </c>
      <c r="B26" s="4" t="s">
        <v>25</v>
      </c>
      <c r="C26" s="17">
        <f>('2021'!C26+'2022'!C26+'2023'!C26)/3</f>
        <v>2302</v>
      </c>
      <c r="D26" s="17">
        <f>('2021'!D26+'2022'!D26+'2023'!D26)/3</f>
        <v>2797.6666666666665</v>
      </c>
      <c r="E26" s="17">
        <f>('2021'!E26+'2022'!E26+'2023'!E26)/3</f>
        <v>1512.3333333333333</v>
      </c>
      <c r="F26" s="17">
        <f>('2021'!F26+'2022'!F26+'2023'!F26)/3</f>
        <v>480</v>
      </c>
      <c r="G26" s="17">
        <f>('2021'!G26+'2022'!G26+'2023'!G26)/3</f>
        <v>1721.6666666666667</v>
      </c>
      <c r="H26" s="39">
        <f t="shared" si="0"/>
        <v>8813.6666666666661</v>
      </c>
      <c r="I26" s="40">
        <f t="shared" si="1"/>
        <v>4.7040425838520777E-2</v>
      </c>
    </row>
    <row r="27" spans="1:9" x14ac:dyDescent="0.25">
      <c r="A27" s="3">
        <v>26</v>
      </c>
      <c r="B27" s="4" t="s">
        <v>26</v>
      </c>
      <c r="C27" s="17">
        <f>('2021'!C27+'2022'!C27+'2023'!C27)/3</f>
        <v>9.6666666666666661</v>
      </c>
      <c r="D27" s="17">
        <f>('2021'!D27+'2022'!D27+'2023'!D27)/3</f>
        <v>29</v>
      </c>
      <c r="E27" s="17">
        <f>('2021'!E27+'2022'!E27+'2023'!E27)/3</f>
        <v>5</v>
      </c>
      <c r="F27" s="17">
        <f>('2021'!F27+'2022'!F27+'2023'!F27)/3</f>
        <v>17.333333333333332</v>
      </c>
      <c r="G27" s="17">
        <f>('2021'!G27+'2022'!G27+'2023'!G27)/3</f>
        <v>23.333333333333332</v>
      </c>
      <c r="H27" s="39">
        <f t="shared" si="0"/>
        <v>84.333333333333329</v>
      </c>
      <c r="I27" s="40">
        <f t="shared" si="1"/>
        <v>4.501050541638273E-4</v>
      </c>
    </row>
    <row r="28" spans="1:9" x14ac:dyDescent="0.25">
      <c r="A28" s="3">
        <v>27</v>
      </c>
      <c r="B28" s="4" t="s">
        <v>27</v>
      </c>
      <c r="C28" s="17">
        <f>('2021'!C28+'2022'!C28+'2023'!C28)/3</f>
        <v>27.666666666666668</v>
      </c>
      <c r="D28" s="17">
        <f>('2021'!D28+'2022'!D28+'2023'!D28)/3</f>
        <v>88.333333333333329</v>
      </c>
      <c r="E28" s="17">
        <f>('2021'!E28+'2022'!E28+'2023'!E28)/3</f>
        <v>30</v>
      </c>
      <c r="F28" s="17">
        <f>('2021'!F28+'2022'!F28+'2023'!F28)/3</f>
        <v>42.333333333333336</v>
      </c>
      <c r="G28" s="17">
        <f>('2021'!G28+'2022'!G28+'2023'!G28)/3</f>
        <v>51.333333333333336</v>
      </c>
      <c r="H28" s="39">
        <f t="shared" si="0"/>
        <v>239.66666666666669</v>
      </c>
      <c r="I28" s="40">
        <f t="shared" si="1"/>
        <v>1.2791523080782287E-3</v>
      </c>
    </row>
    <row r="29" spans="1:9" x14ac:dyDescent="0.25">
      <c r="A29" s="3">
        <v>28</v>
      </c>
      <c r="B29" s="4" t="s">
        <v>28</v>
      </c>
      <c r="C29" s="17">
        <f>('2021'!C29+'2022'!C29+'2023'!C29)/3</f>
        <v>90.333333333333329</v>
      </c>
      <c r="D29" s="17">
        <f>('2021'!D29+'2022'!D29+'2023'!D29)/3</f>
        <v>101</v>
      </c>
      <c r="E29" s="17">
        <f>('2021'!E29+'2022'!E29+'2023'!E29)/3</f>
        <v>10.666666666666666</v>
      </c>
      <c r="F29" s="17">
        <f>('2021'!F29+'2022'!F29+'2023'!F29)/3</f>
        <v>31.333333333333332</v>
      </c>
      <c r="G29" s="17">
        <f>('2021'!G29+'2022'!G29+'2023'!G29)/3</f>
        <v>31.666666666666668</v>
      </c>
      <c r="H29" s="39">
        <f t="shared" si="0"/>
        <v>265</v>
      </c>
      <c r="I29" s="40">
        <f t="shared" si="1"/>
        <v>1.4143617314634099E-3</v>
      </c>
    </row>
    <row r="30" spans="1:9" x14ac:dyDescent="0.25">
      <c r="A30" s="3">
        <v>29</v>
      </c>
      <c r="B30" s="4" t="s">
        <v>29</v>
      </c>
      <c r="C30" s="17">
        <f>('2021'!C30+'2022'!C30+'2023'!C30)/3</f>
        <v>459.33333333333331</v>
      </c>
      <c r="D30" s="17">
        <f>('2021'!D30+'2022'!D30+'2023'!D30)/3</f>
        <v>707.33333333333337</v>
      </c>
      <c r="E30" s="17">
        <f>('2021'!E30+'2022'!E30+'2023'!E30)/3</f>
        <v>146.66666666666666</v>
      </c>
      <c r="F30" s="17">
        <f>('2021'!F30+'2022'!F30+'2023'!F30)/3</f>
        <v>135.33333333333334</v>
      </c>
      <c r="G30" s="17">
        <f>('2021'!G30+'2022'!G30+'2023'!G30)/3</f>
        <v>230.66666666666666</v>
      </c>
      <c r="H30" s="39">
        <f t="shared" si="0"/>
        <v>1679.3333333333335</v>
      </c>
      <c r="I30" s="40">
        <f t="shared" si="1"/>
        <v>8.9629615133492574E-3</v>
      </c>
    </row>
    <row r="31" spans="1:9" x14ac:dyDescent="0.25">
      <c r="A31" s="3">
        <v>30</v>
      </c>
      <c r="B31" s="4" t="s">
        <v>30</v>
      </c>
      <c r="C31" s="17">
        <f>('2021'!C31+'2022'!C31+'2023'!C31)/3</f>
        <v>255</v>
      </c>
      <c r="D31" s="17">
        <f>('2021'!D31+'2022'!D31+'2023'!D31)/3</f>
        <v>333.66666666666669</v>
      </c>
      <c r="E31" s="17">
        <f>('2021'!E31+'2022'!E31+'2023'!E31)/3</f>
        <v>103.33333333333333</v>
      </c>
      <c r="F31" s="17">
        <f>('2021'!F31+'2022'!F31+'2023'!F31)/3</f>
        <v>94.333333333333329</v>
      </c>
      <c r="G31" s="17">
        <f>('2021'!G31+'2022'!G31+'2023'!G31)/3</f>
        <v>143.33333333333334</v>
      </c>
      <c r="H31" s="39">
        <f t="shared" si="0"/>
        <v>929.66666666666686</v>
      </c>
      <c r="I31" s="40">
        <f t="shared" si="1"/>
        <v>4.9618300239640898E-3</v>
      </c>
    </row>
    <row r="32" spans="1:9" s="9" customFormat="1" x14ac:dyDescent="0.25">
      <c r="A32" s="3">
        <v>31</v>
      </c>
      <c r="B32" s="4" t="s">
        <v>31</v>
      </c>
      <c r="C32" s="17">
        <f>('2021'!C32+'2022'!C32+'2023'!C32)/3</f>
        <v>119.33333333333333</v>
      </c>
      <c r="D32" s="17">
        <f>('2021'!D32+'2022'!D32+'2023'!D32)/3</f>
        <v>45.333333333333336</v>
      </c>
      <c r="E32" s="17">
        <f>('2021'!E32+'2022'!E32+'2023'!E32)/3</f>
        <v>15</v>
      </c>
      <c r="F32" s="17">
        <f>('2021'!F32+'2022'!F32+'2023'!F32)/3</f>
        <v>27.333333333333332</v>
      </c>
      <c r="G32" s="17">
        <f>('2021'!G32+'2022'!G32+'2023'!G32)/3</f>
        <v>56</v>
      </c>
      <c r="H32" s="39">
        <f t="shared" si="0"/>
        <v>263</v>
      </c>
      <c r="I32" s="40">
        <f t="shared" si="1"/>
        <v>1.403687303301422E-3</v>
      </c>
    </row>
    <row r="33" spans="1:9" x14ac:dyDescent="0.25">
      <c r="A33" s="3">
        <v>32</v>
      </c>
      <c r="B33" s="4" t="s">
        <v>32</v>
      </c>
      <c r="C33" s="17">
        <f>('2021'!C33+'2022'!C33+'2023'!C33)/3</f>
        <v>262.66666666666669</v>
      </c>
      <c r="D33" s="17">
        <f>('2021'!D33+'2022'!D33+'2023'!D33)/3</f>
        <v>120.33333333333333</v>
      </c>
      <c r="E33" s="17">
        <f>('2021'!E33+'2022'!E33+'2023'!E33)/3</f>
        <v>27.333333333333332</v>
      </c>
      <c r="F33" s="17">
        <f>('2021'!F33+'2022'!F33+'2023'!F33)/3</f>
        <v>76.333333333333329</v>
      </c>
      <c r="G33" s="17">
        <f>('2021'!G33+'2022'!G33+'2023'!G33)/3</f>
        <v>88</v>
      </c>
      <c r="H33" s="39">
        <f t="shared" si="0"/>
        <v>574.66666666666663</v>
      </c>
      <c r="I33" s="40">
        <f t="shared" si="1"/>
        <v>3.0671190252112182E-3</v>
      </c>
    </row>
    <row r="34" spans="1:9" x14ac:dyDescent="0.25">
      <c r="A34" s="3">
        <v>33</v>
      </c>
      <c r="B34" s="4" t="s">
        <v>33</v>
      </c>
      <c r="C34" s="17">
        <f>('2021'!C34+'2022'!C34+'2023'!C34)/3</f>
        <v>421.66666666666669</v>
      </c>
      <c r="D34" s="17">
        <f>('2021'!D34+'2022'!D34+'2023'!D34)/3</f>
        <v>528.33333333333337</v>
      </c>
      <c r="E34" s="17">
        <f>('2021'!E34+'2022'!E34+'2023'!E34)/3</f>
        <v>80.333333333333329</v>
      </c>
      <c r="F34" s="17">
        <f>('2021'!F34+'2022'!F34+'2023'!F34)/3</f>
        <v>153.66666666666666</v>
      </c>
      <c r="G34" s="17">
        <f>('2021'!G34+'2022'!G34+'2023'!G34)/3</f>
        <v>353.33333333333331</v>
      </c>
      <c r="H34" s="39">
        <f t="shared" si="0"/>
        <v>1537.3333333333333</v>
      </c>
      <c r="I34" s="40">
        <f t="shared" si="1"/>
        <v>8.2050771138481079E-3</v>
      </c>
    </row>
    <row r="35" spans="1:9" x14ac:dyDescent="0.25">
      <c r="A35" s="3">
        <v>34</v>
      </c>
      <c r="B35" s="4" t="s">
        <v>34</v>
      </c>
      <c r="C35" s="17">
        <f>('2021'!C35+'2022'!C35+'2023'!C35)/3</f>
        <v>18</v>
      </c>
      <c r="D35" s="17">
        <f>('2021'!D35+'2022'!D35+'2023'!D35)/3</f>
        <v>46</v>
      </c>
      <c r="E35" s="17">
        <f>('2021'!E35+'2022'!E35+'2023'!E35)/3</f>
        <v>19</v>
      </c>
      <c r="F35" s="17">
        <f>('2021'!F35+'2022'!F35+'2023'!F35)/3</f>
        <v>63</v>
      </c>
      <c r="G35" s="17">
        <f>('2021'!G35+'2022'!G35+'2023'!G35)/3</f>
        <v>87.333333333333329</v>
      </c>
      <c r="H35" s="39">
        <f t="shared" si="0"/>
        <v>233.33333333333331</v>
      </c>
      <c r="I35" s="40">
        <f t="shared" si="1"/>
        <v>1.2453499522319333E-3</v>
      </c>
    </row>
    <row r="36" spans="1:9" s="9" customFormat="1" x14ac:dyDescent="0.25">
      <c r="A36" s="3">
        <v>35</v>
      </c>
      <c r="B36" s="4" t="s">
        <v>35</v>
      </c>
      <c r="C36" s="17">
        <f>('2021'!C36+'2022'!C36+'2023'!C36)/3</f>
        <v>65</v>
      </c>
      <c r="D36" s="17">
        <f>('2021'!D36+'2022'!D36+'2023'!D36)/3</f>
        <v>153</v>
      </c>
      <c r="E36" s="17">
        <f>('2021'!E36+'2022'!E36+'2023'!E36)/3</f>
        <v>35.666666666666664</v>
      </c>
      <c r="F36" s="17">
        <f>('2021'!F36+'2022'!F36+'2023'!F36)/3</f>
        <v>27.333333333333332</v>
      </c>
      <c r="G36" s="17">
        <f>('2021'!G36+'2022'!G36+'2023'!G36)/3</f>
        <v>43.666666666666664</v>
      </c>
      <c r="H36" s="39">
        <f t="shared" si="0"/>
        <v>324.66666666666669</v>
      </c>
      <c r="I36" s="40">
        <f t="shared" si="1"/>
        <v>1.7328155049627187E-3</v>
      </c>
    </row>
    <row r="37" spans="1:9" s="9" customFormat="1" x14ac:dyDescent="0.25">
      <c r="A37" s="10">
        <v>36</v>
      </c>
      <c r="B37" s="11" t="s">
        <v>36</v>
      </c>
      <c r="C37" s="17">
        <f>('2021'!C37+'2022'!C37+'2023'!C37)/3</f>
        <v>0.33333333333333331</v>
      </c>
      <c r="D37" s="17">
        <f>('2021'!D37+'2022'!D37+'2023'!D37)/3</f>
        <v>1.3333333333333333</v>
      </c>
      <c r="E37" s="17">
        <f>('2021'!E37+'2022'!E37+'2023'!E37)/3</f>
        <v>1</v>
      </c>
      <c r="F37" s="17">
        <f>('2021'!F37+'2022'!F37+'2023'!F37)/3</f>
        <v>3</v>
      </c>
      <c r="G37" s="17">
        <f>('2021'!G37+'2022'!G37+'2023'!G37)/3</f>
        <v>0.66666666666666663</v>
      </c>
      <c r="H37" s="39">
        <f t="shared" si="0"/>
        <v>6.333333333333333</v>
      </c>
      <c r="I37" s="40">
        <f t="shared" si="1"/>
        <v>3.3802355846295328E-5</v>
      </c>
    </row>
    <row r="38" spans="1:9" x14ac:dyDescent="0.25">
      <c r="A38" s="3">
        <v>37</v>
      </c>
      <c r="B38" s="4" t="s">
        <v>37</v>
      </c>
      <c r="C38" s="17">
        <f>('2021'!C38+'2022'!C38+'2023'!C38)/3</f>
        <v>646.66666666666663</v>
      </c>
      <c r="D38" s="17">
        <f>('2021'!D38+'2022'!D38+'2023'!D38)/3</f>
        <v>957.66666666666663</v>
      </c>
      <c r="E38" s="17">
        <f>('2021'!E38+'2022'!E38+'2023'!E38)/3</f>
        <v>144</v>
      </c>
      <c r="F38" s="17">
        <f>('2021'!F38+'2022'!F38+'2023'!F38)/3</f>
        <v>190</v>
      </c>
      <c r="G38" s="17">
        <f>('2021'!G38+'2022'!G38+'2023'!G38)/3</f>
        <v>182.33333333333334</v>
      </c>
      <c r="H38" s="39">
        <f t="shared" si="0"/>
        <v>2120.6666666666665</v>
      </c>
      <c r="I38" s="40">
        <f t="shared" si="1"/>
        <v>1.1318451994427941E-2</v>
      </c>
    </row>
    <row r="39" spans="1:9" x14ac:dyDescent="0.25">
      <c r="A39" s="10">
        <v>38</v>
      </c>
      <c r="B39" s="11" t="s">
        <v>38</v>
      </c>
      <c r="C39" s="17">
        <f>('2021'!C39+'2022'!C39+'2023'!C39)/3</f>
        <v>1</v>
      </c>
      <c r="D39" s="17">
        <f>('2021'!D39+'2022'!D39+'2023'!D39)/3</f>
        <v>7.333333333333333</v>
      </c>
      <c r="E39" s="17">
        <f>('2021'!E39+'2022'!E39+'2023'!E39)/3</f>
        <v>1</v>
      </c>
      <c r="F39" s="17">
        <f>('2021'!F39+'2022'!F39+'2023'!F39)/3</f>
        <v>10.333333333333334</v>
      </c>
      <c r="G39" s="17">
        <f>('2021'!G39+'2022'!G39+'2023'!G39)/3</f>
        <v>2.3333333333333335</v>
      </c>
      <c r="H39" s="39">
        <f t="shared" si="0"/>
        <v>21.999999999999996</v>
      </c>
      <c r="I39" s="40">
        <f t="shared" si="1"/>
        <v>1.1741870978186797E-4</v>
      </c>
    </row>
    <row r="40" spans="1:9" x14ac:dyDescent="0.25">
      <c r="A40" s="3">
        <v>39</v>
      </c>
      <c r="B40" s="4" t="s">
        <v>39</v>
      </c>
      <c r="C40" s="17">
        <f>('2021'!C40+'2022'!C40+'2023'!C40)/3</f>
        <v>380</v>
      </c>
      <c r="D40" s="17">
        <f>('2021'!D40+'2022'!D40+'2023'!D40)/3</f>
        <v>635.33333333333337</v>
      </c>
      <c r="E40" s="17">
        <f>('2021'!E40+'2022'!E40+'2023'!E40)/3</f>
        <v>178.66666666666666</v>
      </c>
      <c r="F40" s="17">
        <f>('2021'!F40+'2022'!F40+'2023'!F40)/3</f>
        <v>147.66666666666666</v>
      </c>
      <c r="G40" s="17">
        <f>('2021'!G40+'2022'!G40+'2023'!G40)/3</f>
        <v>246</v>
      </c>
      <c r="H40" s="39">
        <f t="shared" si="0"/>
        <v>1587.6666666666667</v>
      </c>
      <c r="I40" s="40">
        <f t="shared" si="1"/>
        <v>8.4737168892581403E-3</v>
      </c>
    </row>
    <row r="41" spans="1:9" x14ac:dyDescent="0.25">
      <c r="A41" s="10">
        <v>40</v>
      </c>
      <c r="B41" s="4" t="s">
        <v>40</v>
      </c>
      <c r="C41" s="17">
        <f>('2021'!C41+'2022'!C41+'2023'!C41)/3</f>
        <v>158.66666666666666</v>
      </c>
      <c r="D41" s="17">
        <f>('2021'!D41+'2022'!D41+'2023'!D41)/3</f>
        <v>192.33333333333334</v>
      </c>
      <c r="E41" s="17">
        <f>('2021'!E41+'2022'!E41+'2023'!E41)/3</f>
        <v>54.666666666666664</v>
      </c>
      <c r="F41" s="17">
        <f>('2021'!F41+'2022'!F41+'2023'!F41)/3</f>
        <v>29.666666666666668</v>
      </c>
      <c r="G41" s="17">
        <f>('2021'!G41+'2022'!G41+'2023'!G41)/3</f>
        <v>79.333333333333329</v>
      </c>
      <c r="H41" s="39">
        <f t="shared" si="0"/>
        <v>514.66666666666674</v>
      </c>
      <c r="I41" s="40">
        <f t="shared" si="1"/>
        <v>2.7468861803515788E-3</v>
      </c>
    </row>
    <row r="42" spans="1:9" x14ac:dyDescent="0.25">
      <c r="A42" s="3">
        <v>41</v>
      </c>
      <c r="B42" s="4" t="s">
        <v>41</v>
      </c>
      <c r="C42" s="17">
        <f>('2021'!C42+'2022'!C42+'2023'!C42)/3</f>
        <v>414</v>
      </c>
      <c r="D42" s="17">
        <f>('2021'!D42+'2022'!D42+'2023'!D42)/3</f>
        <v>943.33333333333337</v>
      </c>
      <c r="E42" s="17">
        <f>('2021'!E42+'2022'!E42+'2023'!E42)/3</f>
        <v>160.66666666666666</v>
      </c>
      <c r="F42" s="17">
        <f>('2021'!F42+'2022'!F42+'2023'!F42)/3</f>
        <v>398.33333333333331</v>
      </c>
      <c r="G42" s="17">
        <f>('2021'!G42+'2022'!G42+'2023'!G42)/3</f>
        <v>354.33333333333331</v>
      </c>
      <c r="H42" s="39">
        <f t="shared" si="0"/>
        <v>2270.666666666667</v>
      </c>
      <c r="I42" s="40">
        <f t="shared" si="1"/>
        <v>1.2119034106577043E-2</v>
      </c>
    </row>
    <row r="43" spans="1:9" x14ac:dyDescent="0.25">
      <c r="A43" s="10">
        <v>42</v>
      </c>
      <c r="B43" s="4" t="s">
        <v>42</v>
      </c>
      <c r="C43" s="17">
        <f>('2021'!C43+'2022'!C43+'2023'!C43)/3</f>
        <v>101.66666666666667</v>
      </c>
      <c r="D43" s="17">
        <f>('2021'!D43+'2022'!D43+'2023'!D43)/3</f>
        <v>55</v>
      </c>
      <c r="E43" s="17">
        <f>('2021'!E43+'2022'!E43+'2023'!E43)/3</f>
        <v>15</v>
      </c>
      <c r="F43" s="17">
        <f>('2021'!F43+'2022'!F43+'2023'!F43)/3</f>
        <v>56.333333333333336</v>
      </c>
      <c r="G43" s="17">
        <f>('2021'!G43+'2022'!G43+'2023'!G43)/3</f>
        <v>78.666666666666671</v>
      </c>
      <c r="H43" s="39">
        <f t="shared" si="0"/>
        <v>306.66666666666669</v>
      </c>
      <c r="I43" s="40">
        <f t="shared" si="1"/>
        <v>1.6367456515048266E-3</v>
      </c>
    </row>
    <row r="44" spans="1:9" s="9" customFormat="1" x14ac:dyDescent="0.25">
      <c r="A44" s="3">
        <v>43</v>
      </c>
      <c r="B44" s="4" t="s">
        <v>43</v>
      </c>
      <c r="C44" s="17">
        <f>('2021'!C44+'2022'!C44+'2023'!C44)/3</f>
        <v>187.66666666666666</v>
      </c>
      <c r="D44" s="17">
        <f>('2021'!D44+'2022'!D44+'2023'!D44)/3</f>
        <v>330</v>
      </c>
      <c r="E44" s="17">
        <f>('2021'!E44+'2022'!E44+'2023'!E44)/3</f>
        <v>194.33333333333334</v>
      </c>
      <c r="F44" s="17">
        <f>('2021'!F44+'2022'!F44+'2023'!F44)/3</f>
        <v>31</v>
      </c>
      <c r="G44" s="17">
        <f>('2021'!G44+'2022'!G44+'2023'!G44)/3</f>
        <v>191.66666666666666</v>
      </c>
      <c r="H44" s="39">
        <f t="shared" si="0"/>
        <v>934.66666666666663</v>
      </c>
      <c r="I44" s="40">
        <f t="shared" si="1"/>
        <v>4.9885160943690578E-3</v>
      </c>
    </row>
    <row r="45" spans="1:9" x14ac:dyDescent="0.25">
      <c r="A45" s="10">
        <v>44</v>
      </c>
      <c r="B45" s="4" t="s">
        <v>44</v>
      </c>
      <c r="C45" s="17">
        <f>('2021'!C45+'2022'!C45+'2023'!C45)/3</f>
        <v>155.66666666666666</v>
      </c>
      <c r="D45" s="17">
        <f>('2021'!D45+'2022'!D45+'2023'!D45)/3</f>
        <v>95.333333333333329</v>
      </c>
      <c r="E45" s="17">
        <f>('2021'!E45+'2022'!E45+'2023'!E45)/3</f>
        <v>14.333333333333334</v>
      </c>
      <c r="F45" s="17">
        <f>('2021'!F45+'2022'!F45+'2023'!F45)/3</f>
        <v>50.333333333333336</v>
      </c>
      <c r="G45" s="17">
        <f>('2021'!G45+'2022'!G45+'2023'!G45)/3</f>
        <v>172.66666666666666</v>
      </c>
      <c r="H45" s="39">
        <f t="shared" si="0"/>
        <v>488.33333333333326</v>
      </c>
      <c r="I45" s="40">
        <f t="shared" si="1"/>
        <v>2.6063395428854029E-3</v>
      </c>
    </row>
    <row r="46" spans="1:9" x14ac:dyDescent="0.25">
      <c r="A46" s="3">
        <v>45</v>
      </c>
      <c r="B46" s="4" t="s">
        <v>45</v>
      </c>
      <c r="C46" s="17">
        <f>('2021'!C46+'2022'!C46+'2023'!C46)/3</f>
        <v>0.66666666666666663</v>
      </c>
      <c r="D46" s="17">
        <f>('2021'!D46+'2022'!D46+'2023'!D46)/3</f>
        <v>9.3333333333333339</v>
      </c>
      <c r="E46" s="17">
        <f>('2021'!E46+'2022'!E46+'2023'!E46)/3</f>
        <v>2</v>
      </c>
      <c r="F46" s="17">
        <f>('2021'!F46+'2022'!F46+'2023'!F46)/3</f>
        <v>15.666666666666666</v>
      </c>
      <c r="G46" s="17">
        <f>('2021'!G46+'2022'!G46+'2023'!G46)/3</f>
        <v>9.3333333333333339</v>
      </c>
      <c r="H46" s="39">
        <f t="shared" si="0"/>
        <v>37</v>
      </c>
      <c r="I46" s="40">
        <f t="shared" si="1"/>
        <v>1.9747692099677798E-4</v>
      </c>
    </row>
    <row r="47" spans="1:9" s="9" customFormat="1" x14ac:dyDescent="0.25">
      <c r="A47" s="10">
        <v>46</v>
      </c>
      <c r="B47" s="4" t="s">
        <v>46</v>
      </c>
      <c r="C47" s="17">
        <f>('2021'!C47+'2022'!C47+'2023'!C47)/3</f>
        <v>9.3333333333333339</v>
      </c>
      <c r="D47" s="17">
        <f>('2021'!D47+'2022'!D47+'2023'!D47)/3</f>
        <v>31.333333333333332</v>
      </c>
      <c r="E47" s="17">
        <f>('2021'!E47+'2022'!E47+'2023'!E47)/3</f>
        <v>14.333333333333334</v>
      </c>
      <c r="F47" s="17">
        <f>('2021'!F47+'2022'!F47+'2023'!F47)/3</f>
        <v>39</v>
      </c>
      <c r="G47" s="17">
        <f>('2021'!G47+'2022'!G47+'2023'!G47)/3</f>
        <v>49.333333333333336</v>
      </c>
      <c r="H47" s="39">
        <f t="shared" si="0"/>
        <v>143.33333333333334</v>
      </c>
      <c r="I47" s="40">
        <f t="shared" si="1"/>
        <v>7.6500068494247335E-4</v>
      </c>
    </row>
    <row r="48" spans="1:9" x14ac:dyDescent="0.25">
      <c r="A48" s="3">
        <v>47</v>
      </c>
      <c r="B48" s="4" t="s">
        <v>47</v>
      </c>
      <c r="C48" s="17">
        <f>('2021'!C48+'2022'!C48+'2023'!C48)/3</f>
        <v>286</v>
      </c>
      <c r="D48" s="17">
        <f>('2021'!D48+'2022'!D48+'2023'!D48)/3</f>
        <v>329</v>
      </c>
      <c r="E48" s="17">
        <f>('2021'!E48+'2022'!E48+'2023'!E48)/3</f>
        <v>186.66666666666666</v>
      </c>
      <c r="F48" s="17">
        <f>('2021'!F48+'2022'!F48+'2023'!F48)/3</f>
        <v>45.666666666666664</v>
      </c>
      <c r="G48" s="17">
        <f>('2021'!G48+'2022'!G48+'2023'!G48)/3</f>
        <v>277.33333333333331</v>
      </c>
      <c r="H48" s="39">
        <f t="shared" si="0"/>
        <v>1124.6666666666665</v>
      </c>
      <c r="I48" s="40">
        <f t="shared" si="1"/>
        <v>6.0025867697579179E-3</v>
      </c>
    </row>
    <row r="49" spans="1:9" x14ac:dyDescent="0.25">
      <c r="A49" s="10">
        <v>48</v>
      </c>
      <c r="B49" s="4" t="s">
        <v>48</v>
      </c>
      <c r="C49" s="17">
        <f>('2021'!C49+'2022'!C49+'2023'!C49)/3</f>
        <v>2413.3333333333335</v>
      </c>
      <c r="D49" s="17">
        <f>('2021'!D49+'2022'!D49+'2023'!D49)/3</f>
        <v>2611.6666666666665</v>
      </c>
      <c r="E49" s="17">
        <f>('2021'!E49+'2022'!E49+'2023'!E49)/3</f>
        <v>576</v>
      </c>
      <c r="F49" s="17">
        <f>('2021'!F49+'2022'!F49+'2023'!F49)/3</f>
        <v>295.33333333333331</v>
      </c>
      <c r="G49" s="17">
        <f>('2021'!G49+'2022'!G49+'2023'!G49)/3</f>
        <v>657.33333333333337</v>
      </c>
      <c r="H49" s="39">
        <f t="shared" si="0"/>
        <v>6553.6666666666661</v>
      </c>
      <c r="I49" s="40">
        <f t="shared" si="1"/>
        <v>3.4978322015474336E-2</v>
      </c>
    </row>
    <row r="50" spans="1:9" x14ac:dyDescent="0.25">
      <c r="A50" s="3">
        <v>49</v>
      </c>
      <c r="B50" s="4" t="s">
        <v>49</v>
      </c>
      <c r="C50" s="17">
        <f>('2021'!C50+'2022'!C50+'2023'!C50)/3</f>
        <v>832.33333333333337</v>
      </c>
      <c r="D50" s="17">
        <f>('2021'!D50+'2022'!D50+'2023'!D50)/3</f>
        <v>710.33333333333337</v>
      </c>
      <c r="E50" s="17">
        <f>('2021'!E50+'2022'!E50+'2023'!E50)/3</f>
        <v>98.333333333333329</v>
      </c>
      <c r="F50" s="17">
        <f>('2021'!F50+'2022'!F50+'2023'!F50)/3</f>
        <v>193.66666666666666</v>
      </c>
      <c r="G50" s="17">
        <f>('2021'!G50+'2022'!G50+'2023'!G50)/3</f>
        <v>433</v>
      </c>
      <c r="H50" s="39">
        <f t="shared" si="0"/>
        <v>2267.666666666667</v>
      </c>
      <c r="I50" s="40">
        <f t="shared" si="1"/>
        <v>1.2103022464334062E-2</v>
      </c>
    </row>
    <row r="51" spans="1:9" x14ac:dyDescent="0.25">
      <c r="A51" s="10">
        <v>50</v>
      </c>
      <c r="B51" s="4" t="s">
        <v>50</v>
      </c>
      <c r="C51" s="17">
        <f>('2021'!C51+'2022'!C51+'2023'!C51)/3</f>
        <v>1223</v>
      </c>
      <c r="D51" s="17">
        <f>('2021'!D51+'2022'!D51+'2023'!D51)/3</f>
        <v>2128</v>
      </c>
      <c r="E51" s="17">
        <f>('2021'!E51+'2022'!E51+'2023'!E51)/3</f>
        <v>756.33333333333337</v>
      </c>
      <c r="F51" s="17">
        <f>('2021'!F51+'2022'!F51+'2023'!F51)/3</f>
        <v>336.33333333333331</v>
      </c>
      <c r="G51" s="17">
        <f>('2021'!G51+'2022'!G51+'2023'!G51)/3</f>
        <v>1090</v>
      </c>
      <c r="H51" s="39">
        <f t="shared" si="0"/>
        <v>5533.6666666666661</v>
      </c>
      <c r="I51" s="40">
        <f t="shared" si="1"/>
        <v>2.9534363652860461E-2</v>
      </c>
    </row>
    <row r="52" spans="1:9" s="9" customFormat="1" x14ac:dyDescent="0.25">
      <c r="A52" s="3">
        <v>51</v>
      </c>
      <c r="B52" s="4" t="s">
        <v>51</v>
      </c>
      <c r="C52" s="17">
        <f>('2021'!C52+'2022'!C52+'2023'!C52)/3</f>
        <v>153.66666666666666</v>
      </c>
      <c r="D52" s="17">
        <f>('2021'!D52+'2022'!D52+'2023'!D52)/3</f>
        <v>105</v>
      </c>
      <c r="E52" s="17">
        <f>('2021'!E52+'2022'!E52+'2023'!E52)/3</f>
        <v>38.333333333333336</v>
      </c>
      <c r="F52" s="17">
        <f>('2021'!F52+'2022'!F52+'2023'!F52)/3</f>
        <v>50</v>
      </c>
      <c r="G52" s="17">
        <f>('2021'!G52+'2022'!G52+'2023'!G52)/3</f>
        <v>112</v>
      </c>
      <c r="H52" s="39">
        <f t="shared" si="0"/>
        <v>458.99999999999994</v>
      </c>
      <c r="I52" s="40">
        <f t="shared" si="1"/>
        <v>2.4497812631762454E-3</v>
      </c>
    </row>
    <row r="53" spans="1:9" s="9" customFormat="1" x14ac:dyDescent="0.25">
      <c r="A53" s="3">
        <v>52</v>
      </c>
      <c r="B53" s="4" t="s">
        <v>52</v>
      </c>
      <c r="C53" s="17">
        <f>('2021'!C53+'2022'!C53+'2023'!C53)/3</f>
        <v>28.666666666666668</v>
      </c>
      <c r="D53" s="17">
        <f>('2021'!D53+'2022'!D53+'2023'!D53)/3</f>
        <v>41</v>
      </c>
      <c r="E53" s="17">
        <f>('2021'!E53+'2022'!E53+'2023'!E53)/3</f>
        <v>12.333333333333334</v>
      </c>
      <c r="F53" s="17">
        <f>('2021'!F53+'2022'!F53+'2023'!F53)/3</f>
        <v>52.333333333333336</v>
      </c>
      <c r="G53" s="17">
        <f>('2021'!G53+'2022'!G53+'2023'!G53)/3</f>
        <v>38</v>
      </c>
      <c r="H53" s="39">
        <f t="shared" si="0"/>
        <v>172.33333333333334</v>
      </c>
      <c r="I53" s="40">
        <f t="shared" si="1"/>
        <v>9.1977989329129935E-4</v>
      </c>
    </row>
    <row r="54" spans="1:9" s="12" customFormat="1" x14ac:dyDescent="0.25">
      <c r="A54" s="3">
        <v>53</v>
      </c>
      <c r="B54" s="4" t="s">
        <v>53</v>
      </c>
      <c r="C54" s="17">
        <f>('2021'!C54+'2022'!C54+'2023'!C54)/3</f>
        <v>582</v>
      </c>
      <c r="D54" s="17">
        <f>('2021'!D54+'2022'!D54+'2023'!D54)/3</f>
        <v>248</v>
      </c>
      <c r="E54" s="17">
        <f>('2021'!E54+'2022'!E54+'2023'!E54)/3</f>
        <v>57.666666666666664</v>
      </c>
      <c r="F54" s="17">
        <f>('2021'!F54+'2022'!F54+'2023'!F54)/3</f>
        <v>28</v>
      </c>
      <c r="G54" s="17">
        <f>('2021'!G54+'2022'!G54+'2023'!G54)/3</f>
        <v>157.66666666666666</v>
      </c>
      <c r="H54" s="39">
        <f t="shared" si="0"/>
        <v>1073.3333333333333</v>
      </c>
      <c r="I54" s="40">
        <f t="shared" si="1"/>
        <v>5.7286097802668927E-3</v>
      </c>
    </row>
    <row r="55" spans="1:9" s="9" customFormat="1" x14ac:dyDescent="0.25">
      <c r="A55" s="3">
        <v>54</v>
      </c>
      <c r="B55" s="4" t="s">
        <v>54</v>
      </c>
      <c r="C55" s="17">
        <f>('2021'!C55+'2022'!C55+'2023'!C55)/3</f>
        <v>52.333333333333336</v>
      </c>
      <c r="D55" s="17">
        <f>('2021'!D55+'2022'!D55+'2023'!D55)/3</f>
        <v>72.333333333333329</v>
      </c>
      <c r="E55" s="17">
        <f>('2021'!E55+'2022'!E55+'2023'!E55)/3</f>
        <v>8.3333333333333339</v>
      </c>
      <c r="F55" s="17">
        <f>('2021'!F55+'2022'!F55+'2023'!F55)/3</f>
        <v>42.333333333333336</v>
      </c>
      <c r="G55" s="17">
        <f>('2021'!G55+'2022'!G55+'2023'!G55)/3</f>
        <v>51.333333333333336</v>
      </c>
      <c r="H55" s="39">
        <f t="shared" si="0"/>
        <v>226.66666666666669</v>
      </c>
      <c r="I55" s="40">
        <f t="shared" si="1"/>
        <v>1.2097685250253066E-3</v>
      </c>
    </row>
    <row r="56" spans="1:9" s="9" customFormat="1" x14ac:dyDescent="0.25">
      <c r="A56" s="3">
        <v>55</v>
      </c>
      <c r="B56" s="4" t="s">
        <v>55</v>
      </c>
      <c r="C56" s="17">
        <f>('2021'!C56+'2022'!C56+'2023'!C56)/3</f>
        <v>1069</v>
      </c>
      <c r="D56" s="17">
        <f>('2021'!D56+'2022'!D56+'2023'!D56)/3</f>
        <v>1279.3333333333333</v>
      </c>
      <c r="E56" s="17">
        <f>('2021'!E56+'2022'!E56+'2023'!E56)/3</f>
        <v>134.66666666666666</v>
      </c>
      <c r="F56" s="17">
        <f>('2021'!F56+'2022'!F56+'2023'!F56)/3</f>
        <v>186.33333333333334</v>
      </c>
      <c r="G56" s="17">
        <f>('2021'!G56+'2022'!G56+'2023'!G56)/3</f>
        <v>517</v>
      </c>
      <c r="H56" s="39">
        <f t="shared" si="0"/>
        <v>3186.333333333333</v>
      </c>
      <c r="I56" s="40">
        <f t="shared" si="1"/>
        <v>1.7006143133407214E-2</v>
      </c>
    </row>
    <row r="57" spans="1:9" x14ac:dyDescent="0.25">
      <c r="A57" s="3">
        <v>56</v>
      </c>
      <c r="B57" s="4" t="s">
        <v>56</v>
      </c>
      <c r="C57" s="17">
        <f>('2021'!C57+'2022'!C57+'2023'!C57)/3</f>
        <v>1.6666666666666667</v>
      </c>
      <c r="D57" s="17">
        <f>('2021'!D57+'2022'!D57+'2023'!D57)/3</f>
        <v>7.666666666666667</v>
      </c>
      <c r="E57" s="17">
        <f>('2021'!E57+'2022'!E57+'2023'!E57)/3</f>
        <v>5</v>
      </c>
      <c r="F57" s="17">
        <f>('2021'!F57+'2022'!F57+'2023'!F57)/3</f>
        <v>13.333333333333334</v>
      </c>
      <c r="G57" s="17">
        <f>('2021'!G57+'2022'!G57+'2023'!G57)/3</f>
        <v>11.666666666666666</v>
      </c>
      <c r="H57" s="39">
        <f t="shared" si="0"/>
        <v>39.333333333333336</v>
      </c>
      <c r="I57" s="40">
        <f t="shared" si="1"/>
        <v>2.0993042051909734E-4</v>
      </c>
    </row>
    <row r="58" spans="1:9" s="12" customFormat="1" x14ac:dyDescent="0.25">
      <c r="A58" s="3">
        <v>57</v>
      </c>
      <c r="B58" s="4" t="s">
        <v>57</v>
      </c>
      <c r="C58" s="17">
        <f>('2021'!C58+'2022'!C58+'2023'!C58)/3</f>
        <v>6.666666666666667</v>
      </c>
      <c r="D58" s="17">
        <f>('2021'!D58+'2022'!D58+'2023'!D58)/3</f>
        <v>50.666666666666664</v>
      </c>
      <c r="E58" s="17">
        <f>('2021'!E58+'2022'!E58+'2023'!E58)/3</f>
        <v>7.333333333333333</v>
      </c>
      <c r="F58" s="17">
        <f>('2021'!F58+'2022'!F58+'2023'!F58)/3</f>
        <v>68.333333333333329</v>
      </c>
      <c r="G58" s="17">
        <f>('2021'!G58+'2022'!G58+'2023'!G58)/3</f>
        <v>64.666666666666671</v>
      </c>
      <c r="H58" s="39">
        <f t="shared" si="0"/>
        <v>197.66666666666669</v>
      </c>
      <c r="I58" s="40">
        <f t="shared" si="1"/>
        <v>1.0549893166764807E-3</v>
      </c>
    </row>
    <row r="59" spans="1:9" x14ac:dyDescent="0.25">
      <c r="A59" s="3">
        <v>58</v>
      </c>
      <c r="B59" s="4" t="s">
        <v>58</v>
      </c>
      <c r="C59" s="17">
        <f>('2021'!C59+'2022'!C59+'2023'!C59)/3</f>
        <v>0.66666666666666663</v>
      </c>
      <c r="D59" s="17">
        <f>('2021'!D59+'2022'!D59+'2023'!D59)/3</f>
        <v>1</v>
      </c>
      <c r="E59" s="17">
        <f>('2021'!E59+'2022'!E59+'2023'!E59)/3</f>
        <v>6</v>
      </c>
      <c r="F59" s="17">
        <f>('2021'!F59+'2022'!F59+'2023'!F59)/3</f>
        <v>11.333333333333334</v>
      </c>
      <c r="G59" s="17">
        <f>('2021'!G59+'2022'!G59+'2023'!G59)/3</f>
        <v>8.3333333333333339</v>
      </c>
      <c r="H59" s="39">
        <f t="shared" si="0"/>
        <v>27.333333333333336</v>
      </c>
      <c r="I59" s="40">
        <f t="shared" si="1"/>
        <v>1.4588385154716934E-4</v>
      </c>
    </row>
    <row r="60" spans="1:9" x14ac:dyDescent="0.25">
      <c r="A60" s="3">
        <v>59</v>
      </c>
      <c r="B60" s="4" t="s">
        <v>59</v>
      </c>
      <c r="C60" s="17">
        <f>('2021'!C60+'2022'!C60+'2023'!C60)/3</f>
        <v>4.333333333333333</v>
      </c>
      <c r="D60" s="17">
        <f>('2021'!D60+'2022'!D60+'2023'!D60)/3</f>
        <v>8.6666666666666661</v>
      </c>
      <c r="E60" s="17">
        <f>('2021'!E60+'2022'!E60+'2023'!E60)/3</f>
        <v>6</v>
      </c>
      <c r="F60" s="17">
        <f>('2021'!F60+'2022'!F60+'2023'!F60)/3</f>
        <v>6</v>
      </c>
      <c r="G60" s="17">
        <f>('2021'!G60+'2022'!G60+'2023'!G60)/3</f>
        <v>8.6666666666666661</v>
      </c>
      <c r="H60" s="39">
        <f t="shared" si="0"/>
        <v>33.666666666666664</v>
      </c>
      <c r="I60" s="40">
        <f t="shared" si="1"/>
        <v>1.7968620739346465E-4</v>
      </c>
    </row>
    <row r="61" spans="1:9" x14ac:dyDescent="0.25">
      <c r="A61" s="3">
        <v>60</v>
      </c>
      <c r="B61" s="4" t="s">
        <v>60</v>
      </c>
      <c r="C61" s="17">
        <f>('2021'!C61+'2022'!C61+'2023'!C61)/3</f>
        <v>0.33333333333333331</v>
      </c>
      <c r="D61" s="17">
        <f>('2021'!D61+'2022'!D61+'2023'!D61)/3</f>
        <v>1</v>
      </c>
      <c r="E61" s="17">
        <f>('2021'!E61+'2022'!E61+'2023'!E61)/3</f>
        <v>0.66666666666666663</v>
      </c>
      <c r="F61" s="17">
        <f>('2021'!F61+'2022'!F61+'2023'!F61)/3</f>
        <v>1</v>
      </c>
      <c r="G61" s="17">
        <f>('2021'!G61+'2022'!G61+'2023'!G61)/3</f>
        <v>2.3333333333333335</v>
      </c>
      <c r="H61" s="39">
        <f t="shared" si="0"/>
        <v>5.3333333333333339</v>
      </c>
      <c r="I61" s="40">
        <f t="shared" si="1"/>
        <v>2.8465141765301334E-5</v>
      </c>
    </row>
    <row r="62" spans="1:9" x14ac:dyDescent="0.25">
      <c r="A62" s="3">
        <v>61</v>
      </c>
      <c r="B62" s="4" t="s">
        <v>61</v>
      </c>
      <c r="C62" s="17">
        <f>('2021'!C62+'2022'!C62+'2023'!C62)/3</f>
        <v>118.66666666666667</v>
      </c>
      <c r="D62" s="17">
        <f>('2021'!D62+'2022'!D62+'2023'!D62)/3</f>
        <v>280.33333333333331</v>
      </c>
      <c r="E62" s="17">
        <f>('2021'!E62+'2022'!E62+'2023'!E62)/3</f>
        <v>116.33333333333333</v>
      </c>
      <c r="F62" s="17">
        <f>('2021'!F62+'2022'!F62+'2023'!F62)/3</f>
        <v>86</v>
      </c>
      <c r="G62" s="17">
        <f>('2021'!G62+'2022'!G62+'2023'!G62)/3</f>
        <v>116.66666666666667</v>
      </c>
      <c r="H62" s="39">
        <f t="shared" si="0"/>
        <v>718</v>
      </c>
      <c r="I62" s="40">
        <f t="shared" si="1"/>
        <v>3.8321197101536916E-3</v>
      </c>
    </row>
    <row r="63" spans="1:9" x14ac:dyDescent="0.25">
      <c r="A63" s="3">
        <v>62</v>
      </c>
      <c r="B63" s="4" t="s">
        <v>62</v>
      </c>
      <c r="C63" s="17">
        <f>('2021'!C63+'2022'!C63+'2023'!C63)/3</f>
        <v>0.66666666666666663</v>
      </c>
      <c r="D63" s="17">
        <f>('2021'!D63+'2022'!D63+'2023'!D63)/3</f>
        <v>2</v>
      </c>
      <c r="E63" s="17">
        <f>('2021'!E63+'2022'!E63+'2023'!E63)/3</f>
        <v>1.6666666666666667</v>
      </c>
      <c r="F63" s="17">
        <f>('2021'!F63+'2022'!F63+'2023'!F63)/3</f>
        <v>4</v>
      </c>
      <c r="G63" s="17">
        <f>('2021'!G63+'2022'!G63+'2023'!G63)/3</f>
        <v>0</v>
      </c>
      <c r="H63" s="39">
        <f t="shared" si="0"/>
        <v>8.3333333333333321</v>
      </c>
      <c r="I63" s="40">
        <f t="shared" si="1"/>
        <v>4.4476784008283322E-5</v>
      </c>
    </row>
    <row r="64" spans="1:9" x14ac:dyDescent="0.25">
      <c r="A64" s="3">
        <v>63</v>
      </c>
      <c r="B64" s="4" t="s">
        <v>63</v>
      </c>
      <c r="C64" s="17">
        <f>('2021'!C64+'2022'!C64+'2023'!C64)/3</f>
        <v>554</v>
      </c>
      <c r="D64" s="17">
        <f>('2021'!D64+'2022'!D64+'2023'!D64)/3</f>
        <v>328.66666666666669</v>
      </c>
      <c r="E64" s="17">
        <f>('2021'!E64+'2022'!E64+'2023'!E64)/3</f>
        <v>81</v>
      </c>
      <c r="F64" s="17">
        <f>('2021'!F64+'2022'!F64+'2023'!F64)/3</f>
        <v>162</v>
      </c>
      <c r="G64" s="17">
        <f>('2021'!G64+'2022'!G64+'2023'!G64)/3</f>
        <v>355.33333333333331</v>
      </c>
      <c r="H64" s="39">
        <f t="shared" si="0"/>
        <v>1481</v>
      </c>
      <c r="I64" s="40">
        <f t="shared" si="1"/>
        <v>7.9044140539521138E-3</v>
      </c>
    </row>
    <row r="65" spans="1:9" x14ac:dyDescent="0.25">
      <c r="A65" s="3">
        <v>64</v>
      </c>
      <c r="B65" s="4" t="s">
        <v>64</v>
      </c>
      <c r="C65" s="17">
        <f>('2021'!C65+'2022'!C65+'2023'!C65)/3</f>
        <v>103</v>
      </c>
      <c r="D65" s="17">
        <f>('2021'!D65+'2022'!D65+'2023'!D65)/3</f>
        <v>137.66666666666666</v>
      </c>
      <c r="E65" s="17">
        <f>('2021'!E65+'2022'!E65+'2023'!E65)/3</f>
        <v>36</v>
      </c>
      <c r="F65" s="17">
        <f>('2021'!F65+'2022'!F65+'2023'!F65)/3</f>
        <v>74</v>
      </c>
      <c r="G65" s="17">
        <f>('2021'!G65+'2022'!G65+'2023'!G65)/3</f>
        <v>83.666666666666671</v>
      </c>
      <c r="H65" s="39">
        <f t="shared" si="0"/>
        <v>434.33333333333331</v>
      </c>
      <c r="I65" s="40">
        <f t="shared" si="1"/>
        <v>2.3181299825117273E-3</v>
      </c>
    </row>
    <row r="66" spans="1:9" x14ac:dyDescent="0.25">
      <c r="A66" s="3">
        <v>65</v>
      </c>
      <c r="B66" s="4" t="s">
        <v>65</v>
      </c>
      <c r="C66" s="17">
        <f>('2021'!C66+'2022'!C66+'2023'!C66)/3</f>
        <v>0.66666666666666663</v>
      </c>
      <c r="D66" s="17">
        <f>('2021'!D66+'2022'!D66+'2023'!D66)/3</f>
        <v>10.333333333333334</v>
      </c>
      <c r="E66" s="17">
        <f>('2021'!E66+'2022'!E66+'2023'!E66)/3</f>
        <v>0</v>
      </c>
      <c r="F66" s="17">
        <f>('2021'!F66+'2022'!F66+'2023'!F66)/3</f>
        <v>3.3333333333333335</v>
      </c>
      <c r="G66" s="17">
        <f>('2021'!G66+'2022'!G66+'2023'!G66)/3</f>
        <v>3</v>
      </c>
      <c r="H66" s="39">
        <f t="shared" si="0"/>
        <v>17.333333333333336</v>
      </c>
      <c r="I66" s="40">
        <f t="shared" si="1"/>
        <v>9.2511710737229347E-5</v>
      </c>
    </row>
    <row r="67" spans="1:9" x14ac:dyDescent="0.25">
      <c r="A67" s="3">
        <v>66</v>
      </c>
      <c r="B67" s="4" t="s">
        <v>66</v>
      </c>
      <c r="C67" s="17">
        <f>('2021'!C67+'2022'!C67+'2023'!C67)/3</f>
        <v>0.33333333333333331</v>
      </c>
      <c r="D67" s="17">
        <f>('2021'!D67+'2022'!D67+'2023'!D67)/3</f>
        <v>8</v>
      </c>
      <c r="E67" s="17">
        <f>('2021'!E67+'2022'!E67+'2023'!E67)/3</f>
        <v>0.66666666666666663</v>
      </c>
      <c r="F67" s="17">
        <f>('2021'!F67+'2022'!F67+'2023'!F67)/3</f>
        <v>6</v>
      </c>
      <c r="G67" s="17">
        <f>('2021'!G67+'2022'!G67+'2023'!G67)/3</f>
        <v>4.666666666666667</v>
      </c>
      <c r="H67" s="39">
        <f t="shared" ref="H67:H93" si="2">SUM(C67:G67)</f>
        <v>19.666666666666668</v>
      </c>
      <c r="I67" s="40">
        <f t="shared" ref="I67:I93" si="3">H67/$H$94</f>
        <v>1.0496521025954867E-4</v>
      </c>
    </row>
    <row r="68" spans="1:9" x14ac:dyDescent="0.25">
      <c r="A68" s="3">
        <v>67</v>
      </c>
      <c r="B68" s="4" t="s">
        <v>67</v>
      </c>
      <c r="C68" s="17">
        <f>('2021'!C68+'2022'!C68+'2023'!C68)/3</f>
        <v>683.66666666666663</v>
      </c>
      <c r="D68" s="17">
        <f>('2021'!D68+'2022'!D68+'2023'!D68)/3</f>
        <v>667.33333333333337</v>
      </c>
      <c r="E68" s="17">
        <f>('2021'!E68+'2022'!E68+'2023'!E68)/3</f>
        <v>117.33333333333333</v>
      </c>
      <c r="F68" s="17">
        <f>('2021'!F68+'2022'!F68+'2023'!F68)/3</f>
        <v>158.66666666666666</v>
      </c>
      <c r="G68" s="17">
        <f>('2021'!G68+'2022'!G68+'2023'!G68)/3</f>
        <v>116.33333333333333</v>
      </c>
      <c r="H68" s="39">
        <f t="shared" si="2"/>
        <v>1743.3333333333333</v>
      </c>
      <c r="I68" s="40">
        <f t="shared" si="3"/>
        <v>9.3045432145328726E-3</v>
      </c>
    </row>
    <row r="69" spans="1:9" x14ac:dyDescent="0.25">
      <c r="A69" s="3">
        <v>68</v>
      </c>
      <c r="B69" s="4" t="s">
        <v>68</v>
      </c>
      <c r="C69" s="17">
        <f>('2021'!C69+'2022'!C69+'2023'!C69)/3</f>
        <v>25363</v>
      </c>
      <c r="D69" s="17">
        <f>('2021'!D69+'2022'!D69+'2023'!D69)/3</f>
        <v>29804.666666666668</v>
      </c>
      <c r="E69" s="17">
        <f>('2021'!E69+'2022'!E69+'2023'!E69)/3</f>
        <v>11494.333333333334</v>
      </c>
      <c r="F69" s="17">
        <f>('2021'!F69+'2022'!F69+'2023'!F69)/3</f>
        <v>4178.666666666667</v>
      </c>
      <c r="G69" s="17">
        <f>('2021'!G69+'2022'!G69+'2023'!G69)/3</f>
        <v>25277</v>
      </c>
      <c r="H69" s="39">
        <f t="shared" si="2"/>
        <v>96117.666666666672</v>
      </c>
      <c r="I69" s="40">
        <f t="shared" si="3"/>
        <v>0.51300056396562099</v>
      </c>
    </row>
    <row r="70" spans="1:9" x14ac:dyDescent="0.25">
      <c r="A70" s="3">
        <v>69</v>
      </c>
      <c r="B70" s="4" t="s">
        <v>69</v>
      </c>
      <c r="C70" s="17">
        <f>('2021'!C70+'2022'!C70+'2023'!C70)/3</f>
        <v>6.333333333333333</v>
      </c>
      <c r="D70" s="17">
        <f>('2021'!D70+'2022'!D70+'2023'!D70)/3</f>
        <v>36.333333333333336</v>
      </c>
      <c r="E70" s="17">
        <f>('2021'!E70+'2022'!E70+'2023'!E70)/3</f>
        <v>3.3333333333333335</v>
      </c>
      <c r="F70" s="17">
        <f>('2021'!F70+'2022'!F70+'2023'!F70)/3</f>
        <v>18.666666666666668</v>
      </c>
      <c r="G70" s="17">
        <f>('2021'!G70+'2022'!G70+'2023'!G70)/3</f>
        <v>33.333333333333336</v>
      </c>
      <c r="H70" s="39">
        <f t="shared" si="2"/>
        <v>98</v>
      </c>
      <c r="I70" s="40">
        <f t="shared" si="3"/>
        <v>5.2304697993741202E-4</v>
      </c>
    </row>
    <row r="71" spans="1:9" s="9" customFormat="1" x14ac:dyDescent="0.25">
      <c r="A71" s="3">
        <v>70</v>
      </c>
      <c r="B71" s="4" t="s">
        <v>70</v>
      </c>
      <c r="C71" s="17">
        <f>('2021'!C71+'2022'!C71+'2023'!C71)/3</f>
        <v>385</v>
      </c>
      <c r="D71" s="17">
        <f>('2021'!D71+'2022'!D71+'2023'!D71)/3</f>
        <v>200</v>
      </c>
      <c r="E71" s="17">
        <f>('2021'!E71+'2022'!E71+'2023'!E71)/3</f>
        <v>16.333333333333332</v>
      </c>
      <c r="F71" s="17">
        <f>('2021'!F71+'2022'!F71+'2023'!F71)/3</f>
        <v>55</v>
      </c>
      <c r="G71" s="17">
        <f>('2021'!G71+'2022'!G71+'2023'!G71)/3</f>
        <v>94.333333333333329</v>
      </c>
      <c r="H71" s="39">
        <f t="shared" si="2"/>
        <v>750.66666666666674</v>
      </c>
      <c r="I71" s="40">
        <f t="shared" si="3"/>
        <v>4.0064687034661629E-3</v>
      </c>
    </row>
    <row r="72" spans="1:9" s="9" customFormat="1" x14ac:dyDescent="0.25">
      <c r="A72" s="3">
        <v>71</v>
      </c>
      <c r="B72" s="4" t="s">
        <v>71</v>
      </c>
      <c r="C72" s="17">
        <f>('2021'!C72+'2022'!C72+'2023'!C72)/3</f>
        <v>709</v>
      </c>
      <c r="D72" s="17">
        <f>('2021'!D72+'2022'!D72+'2023'!D72)/3</f>
        <v>168</v>
      </c>
      <c r="E72" s="17">
        <f>('2021'!E72+'2022'!E72+'2023'!E72)/3</f>
        <v>46</v>
      </c>
      <c r="F72" s="17">
        <f>('2021'!F72+'2022'!F72+'2023'!F72)/3</f>
        <v>66</v>
      </c>
      <c r="G72" s="17">
        <f>('2021'!G72+'2022'!G72+'2023'!G72)/3</f>
        <v>131.33333333333334</v>
      </c>
      <c r="H72" s="39">
        <f t="shared" si="2"/>
        <v>1120.3333333333333</v>
      </c>
      <c r="I72" s="40">
        <f t="shared" si="3"/>
        <v>5.9794588420736105E-3</v>
      </c>
    </row>
    <row r="73" spans="1:9" x14ac:dyDescent="0.25">
      <c r="A73" s="3">
        <v>72</v>
      </c>
      <c r="B73" s="4" t="s">
        <v>72</v>
      </c>
      <c r="C73" s="17">
        <f>('2021'!C73+'2022'!C73+'2023'!C73)/3</f>
        <v>0.66666666666666663</v>
      </c>
      <c r="D73" s="17">
        <f>('2021'!D73+'2022'!D73+'2023'!D73)/3</f>
        <v>5</v>
      </c>
      <c r="E73" s="17">
        <f>('2021'!E73+'2022'!E73+'2023'!E73)/3</f>
        <v>5.333333333333333</v>
      </c>
      <c r="F73" s="17">
        <f>('2021'!F73+'2022'!F73+'2023'!F73)/3</f>
        <v>6.666666666666667</v>
      </c>
      <c r="G73" s="17">
        <f>('2021'!G73+'2022'!G73+'2023'!G73)/3</f>
        <v>4</v>
      </c>
      <c r="H73" s="39">
        <f t="shared" si="2"/>
        <v>21.666666666666668</v>
      </c>
      <c r="I73" s="40">
        <f t="shared" si="3"/>
        <v>1.1563963842153666E-4</v>
      </c>
    </row>
    <row r="74" spans="1:9" x14ac:dyDescent="0.25">
      <c r="A74" s="3">
        <v>73</v>
      </c>
      <c r="B74" s="4" t="s">
        <v>73</v>
      </c>
      <c r="C74" s="17">
        <f>('2021'!C74+'2022'!C74+'2023'!C74)/3</f>
        <v>1859.3333333333333</v>
      </c>
      <c r="D74" s="17">
        <f>('2021'!D74+'2022'!D74+'2023'!D74)/3</f>
        <v>2674.6666666666665</v>
      </c>
      <c r="E74" s="17">
        <f>('2021'!E74+'2022'!E74+'2023'!E74)/3</f>
        <v>586</v>
      </c>
      <c r="F74" s="17">
        <f>('2021'!F74+'2022'!F74+'2023'!F74)/3</f>
        <v>294</v>
      </c>
      <c r="G74" s="17">
        <f>('2021'!G74+'2022'!G74+'2023'!G74)/3</f>
        <v>631.33333333333337</v>
      </c>
      <c r="H74" s="39">
        <f t="shared" si="2"/>
        <v>6045.333333333333</v>
      </c>
      <c r="I74" s="40">
        <f t="shared" si="3"/>
        <v>3.2265238190969055E-2</v>
      </c>
    </row>
    <row r="75" spans="1:9" x14ac:dyDescent="0.25">
      <c r="A75" s="3">
        <v>74</v>
      </c>
      <c r="B75" s="4" t="s">
        <v>74</v>
      </c>
      <c r="C75" s="17">
        <f>('2021'!C75+'2022'!C75+'2023'!C75)/3</f>
        <v>253.66666666666666</v>
      </c>
      <c r="D75" s="17">
        <f>('2021'!D75+'2022'!D75+'2023'!D75)/3</f>
        <v>151</v>
      </c>
      <c r="E75" s="17">
        <f>('2021'!E75+'2022'!E75+'2023'!E75)/3</f>
        <v>28.666666666666668</v>
      </c>
      <c r="F75" s="17">
        <f>('2021'!F75+'2022'!F75+'2023'!F75)/3</f>
        <v>66.333333333333329</v>
      </c>
      <c r="G75" s="17">
        <f>('2021'!G75+'2022'!G75+'2023'!G75)/3</f>
        <v>33</v>
      </c>
      <c r="H75" s="39">
        <f t="shared" si="2"/>
        <v>532.66666666666663</v>
      </c>
      <c r="I75" s="40">
        <f t="shared" si="3"/>
        <v>2.8429560338094702E-3</v>
      </c>
    </row>
    <row r="76" spans="1:9" x14ac:dyDescent="0.25">
      <c r="A76" s="3">
        <v>75</v>
      </c>
      <c r="B76" s="4" t="s">
        <v>75</v>
      </c>
      <c r="C76" s="17">
        <f>('2021'!C76+'2022'!C76+'2023'!C76)/3</f>
        <v>651</v>
      </c>
      <c r="D76" s="17">
        <f>('2021'!D76+'2022'!D76+'2023'!D76)/3</f>
        <v>977.66666666666663</v>
      </c>
      <c r="E76" s="17">
        <f>('2021'!E76+'2022'!E76+'2023'!E76)/3</f>
        <v>513</v>
      </c>
      <c r="F76" s="17">
        <f>('2021'!F76+'2022'!F76+'2023'!F76)/3</f>
        <v>117</v>
      </c>
      <c r="G76" s="17">
        <f>('2021'!G76+'2022'!G76+'2023'!G76)/3</f>
        <v>537.66666666666663</v>
      </c>
      <c r="H76" s="39">
        <f t="shared" si="2"/>
        <v>2796.333333333333</v>
      </c>
      <c r="I76" s="40">
        <f t="shared" si="3"/>
        <v>1.4924629641819552E-2</v>
      </c>
    </row>
    <row r="77" spans="1:9" s="9" customFormat="1" x14ac:dyDescent="0.25">
      <c r="A77" s="3">
        <v>76</v>
      </c>
      <c r="B77" s="4" t="s">
        <v>76</v>
      </c>
      <c r="C77" s="17">
        <f>('2021'!C77+'2022'!C77+'2023'!C77)/3</f>
        <v>0</v>
      </c>
      <c r="D77" s="17">
        <f>('2021'!D77+'2022'!D77+'2023'!D77)/3</f>
        <v>3</v>
      </c>
      <c r="E77" s="17">
        <f>('2021'!E77+'2022'!E77+'2023'!E77)/3</f>
        <v>0.66666666666666663</v>
      </c>
      <c r="F77" s="17">
        <f>('2021'!F77+'2022'!F77+'2023'!F77)/3</f>
        <v>1.6666666666666667</v>
      </c>
      <c r="G77" s="17">
        <f>('2021'!G77+'2022'!G77+'2023'!G77)/3</f>
        <v>0.66666666666666663</v>
      </c>
      <c r="H77" s="39">
        <f t="shared" si="2"/>
        <v>6</v>
      </c>
      <c r="I77" s="40">
        <f t="shared" si="3"/>
        <v>3.2023284485963996E-5</v>
      </c>
    </row>
    <row r="78" spans="1:9" x14ac:dyDescent="0.25">
      <c r="A78" s="3">
        <v>77</v>
      </c>
      <c r="B78" s="4" t="s">
        <v>77</v>
      </c>
      <c r="C78" s="17">
        <f>('2021'!C78+'2022'!C78+'2023'!C78)/3</f>
        <v>1.3333333333333333</v>
      </c>
      <c r="D78" s="17">
        <f>('2021'!D78+'2022'!D78+'2023'!D78)/3</f>
        <v>4.666666666666667</v>
      </c>
      <c r="E78" s="17">
        <f>('2021'!E78+'2022'!E78+'2023'!E78)/3</f>
        <v>2.3333333333333335</v>
      </c>
      <c r="F78" s="17">
        <f>('2021'!F78+'2022'!F78+'2023'!F78)/3</f>
        <v>9.3333333333333339</v>
      </c>
      <c r="G78" s="17">
        <f>('2021'!G78+'2022'!G78+'2023'!G78)/3</f>
        <v>1.6666666666666667</v>
      </c>
      <c r="H78" s="39">
        <f t="shared" si="2"/>
        <v>19.333333333333336</v>
      </c>
      <c r="I78" s="40">
        <f t="shared" si="3"/>
        <v>1.0318613889921733E-4</v>
      </c>
    </row>
    <row r="79" spans="1:9" x14ac:dyDescent="0.25">
      <c r="A79" s="3">
        <v>78</v>
      </c>
      <c r="B79" s="4" t="s">
        <v>78</v>
      </c>
      <c r="C79" s="17">
        <f>('2021'!C79+'2022'!C79+'2023'!C79)/3</f>
        <v>544</v>
      </c>
      <c r="D79" s="17">
        <f>('2021'!D79+'2022'!D79+'2023'!D79)/3</f>
        <v>445.66666666666669</v>
      </c>
      <c r="E79" s="17">
        <f>('2021'!E79+'2022'!E79+'2023'!E79)/3</f>
        <v>49.333333333333336</v>
      </c>
      <c r="F79" s="17">
        <f>('2021'!F79+'2022'!F79+'2023'!F79)/3</f>
        <v>163.33333333333334</v>
      </c>
      <c r="G79" s="17">
        <f>('2021'!G79+'2022'!G79+'2023'!G79)/3</f>
        <v>122</v>
      </c>
      <c r="H79" s="39">
        <f t="shared" si="2"/>
        <v>1324.3333333333333</v>
      </c>
      <c r="I79" s="40">
        <f t="shared" si="3"/>
        <v>7.0682505145963862E-3</v>
      </c>
    </row>
    <row r="80" spans="1:9" x14ac:dyDescent="0.25">
      <c r="A80" s="3">
        <v>79</v>
      </c>
      <c r="B80" s="4" t="s">
        <v>79</v>
      </c>
      <c r="C80" s="17">
        <f>('2021'!C80+'2022'!C80+'2023'!C80)/3</f>
        <v>0.66666666666666663</v>
      </c>
      <c r="D80" s="17">
        <f>('2021'!D80+'2022'!D80+'2023'!D80)/3</f>
        <v>6</v>
      </c>
      <c r="E80" s="17">
        <f>('2021'!E80+'2022'!E80+'2023'!E80)/3</f>
        <v>0.66666666666666663</v>
      </c>
      <c r="F80" s="17">
        <f>('2021'!F80+'2022'!F80+'2023'!F80)/3</f>
        <v>12.333333333333334</v>
      </c>
      <c r="G80" s="17">
        <f>('2021'!G80+'2022'!G80+'2023'!G80)/3</f>
        <v>4.666666666666667</v>
      </c>
      <c r="H80" s="39">
        <f t="shared" si="2"/>
        <v>24.333333333333336</v>
      </c>
      <c r="I80" s="40">
        <f t="shared" si="3"/>
        <v>1.2987220930418735E-4</v>
      </c>
    </row>
    <row r="81" spans="1:9" s="9" customFormat="1" x14ac:dyDescent="0.25">
      <c r="A81" s="3">
        <v>80</v>
      </c>
      <c r="B81" s="4" t="s">
        <v>80</v>
      </c>
      <c r="C81" s="17">
        <f>('2021'!C81+'2022'!C81+'2023'!C81)/3</f>
        <v>1.3333333333333333</v>
      </c>
      <c r="D81" s="17">
        <f>('2021'!D81+'2022'!D81+'2023'!D81)/3</f>
        <v>22.333333333333332</v>
      </c>
      <c r="E81" s="17">
        <f>('2021'!E81+'2022'!E81+'2023'!E81)/3</f>
        <v>2.6666666666666665</v>
      </c>
      <c r="F81" s="17">
        <f>('2021'!F81+'2022'!F81+'2023'!F81)/3</f>
        <v>15.666666666666666</v>
      </c>
      <c r="G81" s="17">
        <f>('2021'!G81+'2022'!G81+'2023'!G81)/3</f>
        <v>10.333333333333334</v>
      </c>
      <c r="H81" s="39">
        <f t="shared" si="2"/>
        <v>52.333333333333336</v>
      </c>
      <c r="I81" s="40">
        <f t="shared" si="3"/>
        <v>2.7931420357201934E-4</v>
      </c>
    </row>
    <row r="82" spans="1:9" x14ac:dyDescent="0.25">
      <c r="A82" s="3">
        <v>81</v>
      </c>
      <c r="B82" s="4" t="s">
        <v>81</v>
      </c>
      <c r="C82" s="17">
        <f>('2021'!C82+'2022'!C82+'2023'!C82)/3</f>
        <v>362</v>
      </c>
      <c r="D82" s="17">
        <f>('2021'!D82+'2022'!D82+'2023'!D82)/3</f>
        <v>513.33333333333337</v>
      </c>
      <c r="E82" s="17">
        <f>('2021'!E82+'2022'!E82+'2023'!E82)/3</f>
        <v>46</v>
      </c>
      <c r="F82" s="17">
        <f>('2021'!F82+'2022'!F82+'2023'!F82)/3</f>
        <v>134.33333333333334</v>
      </c>
      <c r="G82" s="17">
        <f>('2021'!G82+'2022'!G82+'2023'!G82)/3</f>
        <v>120.66666666666667</v>
      </c>
      <c r="H82" s="39">
        <f t="shared" si="2"/>
        <v>1176.3333333333335</v>
      </c>
      <c r="I82" s="40">
        <f t="shared" si="3"/>
        <v>6.2783428306092759E-3</v>
      </c>
    </row>
    <row r="83" spans="1:9" x14ac:dyDescent="0.25">
      <c r="A83" s="3">
        <v>82</v>
      </c>
      <c r="B83" s="4" t="s">
        <v>82</v>
      </c>
      <c r="C83" s="17">
        <f>('2021'!C83+'2022'!C83+'2023'!C83)/3</f>
        <v>97</v>
      </c>
      <c r="D83" s="17">
        <f>('2021'!D83+'2022'!D83+'2023'!D83)/3</f>
        <v>246.33333333333334</v>
      </c>
      <c r="E83" s="17">
        <f>('2021'!E83+'2022'!E83+'2023'!E83)/3</f>
        <v>81.333333333333329</v>
      </c>
      <c r="F83" s="17">
        <f>('2021'!F83+'2022'!F83+'2023'!F83)/3</f>
        <v>111.66666666666667</v>
      </c>
      <c r="G83" s="17">
        <f>('2021'!G83+'2022'!G83+'2023'!G83)/3</f>
        <v>132</v>
      </c>
      <c r="H83" s="39">
        <f t="shared" si="2"/>
        <v>668.33333333333337</v>
      </c>
      <c r="I83" s="40">
        <f t="shared" si="3"/>
        <v>3.5670380774643234E-3</v>
      </c>
    </row>
    <row r="84" spans="1:9" s="9" customFormat="1" x14ac:dyDescent="0.25">
      <c r="A84" s="3">
        <v>83</v>
      </c>
      <c r="B84" s="4" t="s">
        <v>83</v>
      </c>
      <c r="C84" s="17">
        <f>('2021'!C84+'2022'!C84+'2023'!C84)/3</f>
        <v>5</v>
      </c>
      <c r="D84" s="17">
        <f>('2021'!D84+'2022'!D84+'2023'!D84)/3</f>
        <v>17.333333333333332</v>
      </c>
      <c r="E84" s="17">
        <f>('2021'!E84+'2022'!E84+'2023'!E84)/3</f>
        <v>7.333333333333333</v>
      </c>
      <c r="F84" s="17">
        <f>('2021'!F84+'2022'!F84+'2023'!F84)/3</f>
        <v>6.666666666666667</v>
      </c>
      <c r="G84" s="17">
        <f>('2021'!G84+'2022'!G84+'2023'!G84)/3</f>
        <v>4</v>
      </c>
      <c r="H84" s="39">
        <f t="shared" si="2"/>
        <v>40.333333333333329</v>
      </c>
      <c r="I84" s="40">
        <f t="shared" si="3"/>
        <v>2.152676346000913E-4</v>
      </c>
    </row>
    <row r="85" spans="1:9" x14ac:dyDescent="0.25">
      <c r="A85" s="3">
        <v>84</v>
      </c>
      <c r="B85" s="4" t="s">
        <v>84</v>
      </c>
      <c r="C85" s="17">
        <f>('2021'!C85+'2022'!C85+'2023'!C85)/3</f>
        <v>1.3333333333333333</v>
      </c>
      <c r="D85" s="17">
        <f>('2021'!D85+'2022'!D85+'2023'!D85)/3</f>
        <v>7.333333333333333</v>
      </c>
      <c r="E85" s="17">
        <f>('2021'!E85+'2022'!E85+'2023'!E85)/3</f>
        <v>1.3333333333333333</v>
      </c>
      <c r="F85" s="17">
        <f>('2021'!F85+'2022'!F85+'2023'!F85)/3</f>
        <v>5.333333333333333</v>
      </c>
      <c r="G85" s="17">
        <f>('2021'!G85+'2022'!G85+'2023'!G85)/3</f>
        <v>7.666666666666667</v>
      </c>
      <c r="H85" s="39">
        <f t="shared" si="2"/>
        <v>23</v>
      </c>
      <c r="I85" s="40">
        <f t="shared" si="3"/>
        <v>1.22755923862862E-4</v>
      </c>
    </row>
    <row r="86" spans="1:9" x14ac:dyDescent="0.25">
      <c r="A86" s="3">
        <v>85</v>
      </c>
      <c r="B86" s="4" t="s">
        <v>85</v>
      </c>
      <c r="C86" s="17">
        <f>('2021'!C86+'2022'!C86+'2023'!C86)/3</f>
        <v>10.666666666666666</v>
      </c>
      <c r="D86" s="17">
        <f>('2021'!D86+'2022'!D86+'2023'!D86)/3</f>
        <v>28.666666666666668</v>
      </c>
      <c r="E86" s="17">
        <f>('2021'!E86+'2022'!E86+'2023'!E86)/3</f>
        <v>13.666666666666666</v>
      </c>
      <c r="F86" s="17">
        <f>('2021'!F86+'2022'!F86+'2023'!F86)/3</f>
        <v>23.666666666666668</v>
      </c>
      <c r="G86" s="17">
        <f>('2021'!G86+'2022'!G86+'2023'!G86)/3</f>
        <v>20.666666666666668</v>
      </c>
      <c r="H86" s="39">
        <f t="shared" si="2"/>
        <v>97.333333333333343</v>
      </c>
      <c r="I86" s="40">
        <f t="shared" si="3"/>
        <v>5.194888372167494E-4</v>
      </c>
    </row>
    <row r="87" spans="1:9" x14ac:dyDescent="0.25">
      <c r="A87" s="3">
        <v>86</v>
      </c>
      <c r="B87" s="4" t="s">
        <v>86</v>
      </c>
      <c r="C87" s="17">
        <f>('2021'!C87+'2022'!C87+'2023'!C87)/3</f>
        <v>945.66666666666663</v>
      </c>
      <c r="D87" s="17">
        <f>('2021'!D87+'2022'!D87+'2023'!D87)/3</f>
        <v>735.66666666666663</v>
      </c>
      <c r="E87" s="17">
        <f>('2021'!E87+'2022'!E87+'2023'!E87)/3</f>
        <v>91.333333333333329</v>
      </c>
      <c r="F87" s="17">
        <f>('2021'!F87+'2022'!F87+'2023'!F87)/3</f>
        <v>120.66666666666667</v>
      </c>
      <c r="G87" s="17">
        <f>('2021'!G87+'2022'!G87+'2023'!G87)/3</f>
        <v>401.66666666666669</v>
      </c>
      <c r="H87" s="39">
        <f t="shared" si="2"/>
        <v>2295</v>
      </c>
      <c r="I87" s="40">
        <f t="shared" si="3"/>
        <v>1.224890631588123E-2</v>
      </c>
    </row>
    <row r="88" spans="1:9" x14ac:dyDescent="0.25">
      <c r="A88" s="3">
        <v>87</v>
      </c>
      <c r="B88" s="4" t="s">
        <v>87</v>
      </c>
      <c r="C88" s="17">
        <f>('2021'!C88+'2022'!C88+'2023'!C88)/3</f>
        <v>0.66666666666666663</v>
      </c>
      <c r="D88" s="17">
        <f>('2021'!D88+'2022'!D88+'2023'!D88)/3</f>
        <v>9</v>
      </c>
      <c r="E88" s="17">
        <f>('2021'!E88+'2022'!E88+'2023'!E88)/3</f>
        <v>1.3333333333333333</v>
      </c>
      <c r="F88" s="17">
        <f>('2021'!F88+'2022'!F88+'2023'!F88)/3</f>
        <v>7</v>
      </c>
      <c r="G88" s="17">
        <f>('2021'!G88+'2022'!G88+'2023'!G88)/3</f>
        <v>9</v>
      </c>
      <c r="H88" s="39">
        <f t="shared" si="2"/>
        <v>27</v>
      </c>
      <c r="I88" s="40">
        <f t="shared" si="3"/>
        <v>1.44104780186838E-4</v>
      </c>
    </row>
    <row r="89" spans="1:9" x14ac:dyDescent="0.25">
      <c r="A89" s="3">
        <v>88</v>
      </c>
      <c r="B89" s="4" t="s">
        <v>88</v>
      </c>
      <c r="C89" s="17">
        <f>('2021'!C89+'2022'!C89+'2023'!C89)/3</f>
        <v>436</v>
      </c>
      <c r="D89" s="17">
        <f>('2021'!D89+'2022'!D89+'2023'!D89)/3</f>
        <v>222.66666666666666</v>
      </c>
      <c r="E89" s="17">
        <f>('2021'!E89+'2022'!E89+'2023'!E89)/3</f>
        <v>51</v>
      </c>
      <c r="F89" s="17">
        <f>('2021'!F89+'2022'!F89+'2023'!F89)/3</f>
        <v>126.66666666666667</v>
      </c>
      <c r="G89" s="17">
        <f>('2021'!G89+'2022'!G89+'2023'!G89)/3</f>
        <v>157</v>
      </c>
      <c r="H89" s="39">
        <f t="shared" si="2"/>
        <v>993.33333333333326</v>
      </c>
      <c r="I89" s="40">
        <f t="shared" si="3"/>
        <v>5.3016326537873729E-3</v>
      </c>
    </row>
    <row r="90" spans="1:9" x14ac:dyDescent="0.25">
      <c r="A90" s="3">
        <v>89</v>
      </c>
      <c r="B90" s="4" t="s">
        <v>89</v>
      </c>
      <c r="C90" s="17">
        <f>('2021'!C90+'2022'!C90+'2023'!C90)/3</f>
        <v>220.33333333333334</v>
      </c>
      <c r="D90" s="17">
        <f>('2021'!D90+'2022'!D90+'2023'!D90)/3</f>
        <v>123.33333333333333</v>
      </c>
      <c r="E90" s="17">
        <f>('2021'!E90+'2022'!E90+'2023'!E90)/3</f>
        <v>31</v>
      </c>
      <c r="F90" s="17">
        <f>('2021'!F90+'2022'!F90+'2023'!F90)/3</f>
        <v>104.66666666666667</v>
      </c>
      <c r="G90" s="17">
        <f>('2021'!G90+'2022'!G90+'2023'!G90)/3</f>
        <v>169.66666666666666</v>
      </c>
      <c r="H90" s="39">
        <f t="shared" si="2"/>
        <v>649</v>
      </c>
      <c r="I90" s="40">
        <f t="shared" si="3"/>
        <v>3.4638519385651058E-3</v>
      </c>
    </row>
    <row r="91" spans="1:9" x14ac:dyDescent="0.25">
      <c r="A91" s="3">
        <v>90</v>
      </c>
      <c r="B91" s="4" t="s">
        <v>90</v>
      </c>
      <c r="C91" s="17">
        <f>('2021'!C91+'2022'!C91+'2023'!C91)/3</f>
        <v>0</v>
      </c>
      <c r="D91" s="17">
        <f>('2021'!D91+'2022'!D91+'2023'!D91)/3</f>
        <v>0.66666666666666663</v>
      </c>
      <c r="E91" s="17">
        <f>('2021'!E91+'2022'!E91+'2023'!E91)/3</f>
        <v>0.66666666666666663</v>
      </c>
      <c r="F91" s="17">
        <f>('2021'!F91+'2022'!F91+'2023'!F91)/3</f>
        <v>1.6666666666666667</v>
      </c>
      <c r="G91" s="17">
        <f>('2021'!G91+'2022'!G91+'2023'!G91)/3</f>
        <v>0.33333333333333331</v>
      </c>
      <c r="H91" s="39">
        <f t="shared" si="2"/>
        <v>3.3333333333333335</v>
      </c>
      <c r="I91" s="40">
        <f t="shared" si="3"/>
        <v>1.7790713603313333E-5</v>
      </c>
    </row>
    <row r="92" spans="1:9" x14ac:dyDescent="0.25">
      <c r="A92" s="3">
        <v>91</v>
      </c>
      <c r="B92" s="4" t="s">
        <v>91</v>
      </c>
      <c r="C92" s="17">
        <f>('2021'!C92+'2022'!C92+'2023'!C92)/3</f>
        <v>7</v>
      </c>
      <c r="D92" s="17">
        <f>('2021'!D92+'2022'!D92+'2023'!D92)/3</f>
        <v>31</v>
      </c>
      <c r="E92" s="17">
        <f>('2021'!E92+'2022'!E92+'2023'!E92)/3</f>
        <v>17</v>
      </c>
      <c r="F92" s="17">
        <f>('2021'!F92+'2022'!F92+'2023'!F92)/3</f>
        <v>80.666666666666671</v>
      </c>
      <c r="G92" s="17">
        <f>('2021'!G92+'2022'!G92+'2023'!G92)/3</f>
        <v>123.66666666666667</v>
      </c>
      <c r="H92" s="39">
        <f t="shared" si="2"/>
        <v>259.33333333333337</v>
      </c>
      <c r="I92" s="40">
        <f t="shared" si="3"/>
        <v>1.3841175183377775E-3</v>
      </c>
    </row>
    <row r="93" spans="1:9" x14ac:dyDescent="0.25">
      <c r="A93" s="3">
        <v>92</v>
      </c>
      <c r="B93" s="4" t="s">
        <v>92</v>
      </c>
      <c r="C93" s="17">
        <f>('2021'!C93+'2022'!C93+'2023'!C93)/3</f>
        <v>488</v>
      </c>
      <c r="D93" s="17">
        <f>('2021'!D93+'2022'!D93+'2023'!D93)/3</f>
        <v>653.33333333333337</v>
      </c>
      <c r="E93" s="17">
        <f>('2021'!E93+'2022'!E93+'2023'!E93)/3</f>
        <v>144.66666666666666</v>
      </c>
      <c r="F93" s="17">
        <f>('2021'!F93+'2022'!F93+'2023'!F93)/3</f>
        <v>170.33333333333334</v>
      </c>
      <c r="G93" s="17">
        <f>('2021'!G93+'2022'!G93+'2023'!G93)/3</f>
        <v>535.66666666666663</v>
      </c>
      <c r="H93" s="39">
        <f t="shared" si="2"/>
        <v>1992</v>
      </c>
      <c r="I93" s="40">
        <f t="shared" si="3"/>
        <v>1.0631730449340047E-2</v>
      </c>
    </row>
    <row r="94" spans="1:9" ht="15.75" thickBot="1" x14ac:dyDescent="0.3">
      <c r="A94" s="8"/>
      <c r="B94" s="14" t="s">
        <v>99</v>
      </c>
      <c r="C94" s="18">
        <f>SUM(C2:C93)</f>
        <v>55018.333333333336</v>
      </c>
      <c r="D94" s="18">
        <f t="shared" ref="D94:H94" si="4">SUM(D2:D93)</f>
        <v>60923.666666666672</v>
      </c>
      <c r="E94" s="18">
        <f t="shared" si="4"/>
        <v>19787.666666666661</v>
      </c>
      <c r="F94" s="18">
        <f t="shared" si="4"/>
        <v>11601.33333333333</v>
      </c>
      <c r="G94" s="18">
        <f t="shared" si="4"/>
        <v>40032.66666666665</v>
      </c>
      <c r="H94" s="18">
        <f t="shared" si="4"/>
        <v>187363.66666666677</v>
      </c>
      <c r="I94" s="18">
        <f t="shared" ref="I94" si="5">SUM(I2:I93)</f>
        <v>0.99999999999999944</v>
      </c>
    </row>
    <row r="95" spans="1:9" ht="15.75" thickBot="1" x14ac:dyDescent="0.3">
      <c r="G95" s="20" t="s">
        <v>148</v>
      </c>
      <c r="H95" s="64">
        <f>SUM('2023'!G95+'2022'!G95+'2021'!G95)</f>
        <v>562091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94"/>
  <sheetViews>
    <sheetView workbookViewId="0">
      <selection activeCell="E1" sqref="E1:E1048576"/>
    </sheetView>
  </sheetViews>
  <sheetFormatPr defaultRowHeight="15" x14ac:dyDescent="0.25"/>
  <cols>
    <col min="1" max="1" width="3.42578125" style="6" bestFit="1" customWidth="1"/>
    <col min="2" max="2" width="27.42578125" style="7" bestFit="1" customWidth="1"/>
    <col min="3" max="3" width="12.140625" style="6" bestFit="1" customWidth="1"/>
    <col min="4" max="4" width="17.5703125" style="9" bestFit="1" customWidth="1"/>
    <col min="5" max="5" width="14" style="6" bestFit="1" customWidth="1"/>
    <col min="6" max="6" width="12" style="9" bestFit="1" customWidth="1"/>
    <col min="7" max="7" width="9.7109375" style="6" bestFit="1" customWidth="1"/>
    <col min="8" max="16384" width="9.140625" style="6"/>
  </cols>
  <sheetData>
    <row r="1" spans="1:7" x14ac:dyDescent="0.25">
      <c r="A1" s="8"/>
      <c r="B1" s="1" t="s">
        <v>95</v>
      </c>
      <c r="C1" s="2" t="s">
        <v>101</v>
      </c>
      <c r="D1" s="36" t="s">
        <v>104</v>
      </c>
      <c r="E1" s="2" t="s">
        <v>102</v>
      </c>
      <c r="F1" s="36" t="s">
        <v>103</v>
      </c>
      <c r="G1" s="2" t="s">
        <v>100</v>
      </c>
    </row>
    <row r="2" spans="1:7" s="9" customFormat="1" x14ac:dyDescent="0.25">
      <c r="A2" s="3">
        <v>1</v>
      </c>
      <c r="B2" s="4" t="s">
        <v>1</v>
      </c>
      <c r="C2" s="17">
        <v>167434</v>
      </c>
      <c r="D2" s="37">
        <v>813.42</v>
      </c>
      <c r="E2" s="17">
        <v>40.06</v>
      </c>
      <c r="F2" s="37">
        <f t="shared" ref="F2:F33" si="0">(D2-E2)</f>
        <v>773.3599999999999</v>
      </c>
      <c r="G2" s="17">
        <v>73380</v>
      </c>
    </row>
    <row r="3" spans="1:7" s="9" customFormat="1" x14ac:dyDescent="0.25">
      <c r="A3" s="3">
        <v>2</v>
      </c>
      <c r="B3" s="4" t="s">
        <v>2</v>
      </c>
      <c r="C3" s="17">
        <v>11034</v>
      </c>
      <c r="D3" s="37">
        <v>94.542000000000002</v>
      </c>
      <c r="E3" s="17">
        <v>2.7</v>
      </c>
      <c r="F3" s="37">
        <f t="shared" si="0"/>
        <v>91.841999999999999</v>
      </c>
      <c r="G3" s="17">
        <v>7370</v>
      </c>
    </row>
    <row r="4" spans="1:7" s="9" customFormat="1" x14ac:dyDescent="0.25">
      <c r="A4" s="3">
        <v>3</v>
      </c>
      <c r="B4" s="4" t="s">
        <v>3</v>
      </c>
      <c r="C4" s="17">
        <v>129671</v>
      </c>
      <c r="D4" s="37">
        <v>638.27599999999995</v>
      </c>
      <c r="E4" s="17">
        <v>64.84</v>
      </c>
      <c r="F4" s="37">
        <f t="shared" si="0"/>
        <v>573.43599999999992</v>
      </c>
      <c r="G4" s="17">
        <v>78042</v>
      </c>
    </row>
    <row r="5" spans="1:7" x14ac:dyDescent="0.25">
      <c r="A5" s="3">
        <v>4</v>
      </c>
      <c r="B5" s="4" t="s">
        <v>4</v>
      </c>
      <c r="C5" s="17">
        <v>11828</v>
      </c>
      <c r="D5" s="37">
        <v>110.724</v>
      </c>
      <c r="E5" s="17">
        <v>3.73</v>
      </c>
      <c r="F5" s="37">
        <f t="shared" si="0"/>
        <v>106.994</v>
      </c>
      <c r="G5" s="17">
        <v>7861</v>
      </c>
    </row>
    <row r="6" spans="1:7" x14ac:dyDescent="0.25">
      <c r="A6" s="3">
        <v>5</v>
      </c>
      <c r="B6" s="4" t="s">
        <v>5</v>
      </c>
      <c r="C6" s="17">
        <v>40006</v>
      </c>
      <c r="D6" s="37">
        <v>70.977000000000004</v>
      </c>
      <c r="E6" s="17">
        <v>18.690000000000001</v>
      </c>
      <c r="F6" s="37">
        <f t="shared" si="0"/>
        <v>52.287000000000006</v>
      </c>
      <c r="G6" s="17">
        <v>26728</v>
      </c>
    </row>
    <row r="7" spans="1:7" s="9" customFormat="1" x14ac:dyDescent="0.25">
      <c r="A7" s="3">
        <v>6</v>
      </c>
      <c r="B7" s="4" t="s">
        <v>6</v>
      </c>
      <c r="C7" s="17">
        <v>30986</v>
      </c>
      <c r="D7" s="37">
        <v>152.10599999999999</v>
      </c>
      <c r="E7" s="17">
        <v>9.67</v>
      </c>
      <c r="F7" s="37">
        <f t="shared" si="0"/>
        <v>142.43600000000001</v>
      </c>
      <c r="G7" s="17">
        <v>14679</v>
      </c>
    </row>
    <row r="8" spans="1:7" x14ac:dyDescent="0.25">
      <c r="A8" s="3">
        <v>7</v>
      </c>
      <c r="B8" s="4" t="s">
        <v>7</v>
      </c>
      <c r="C8" s="17">
        <v>92883</v>
      </c>
      <c r="D8" s="37">
        <v>584.61</v>
      </c>
      <c r="E8" s="17">
        <v>20.25</v>
      </c>
      <c r="F8" s="37">
        <f t="shared" si="0"/>
        <v>564.36</v>
      </c>
      <c r="G8" s="17">
        <v>41683</v>
      </c>
    </row>
    <row r="9" spans="1:7" x14ac:dyDescent="0.25">
      <c r="A9" s="3">
        <v>8</v>
      </c>
      <c r="B9" s="4" t="s">
        <v>8</v>
      </c>
      <c r="C9" s="17">
        <v>169894</v>
      </c>
      <c r="D9" s="37">
        <v>547.13300000000004</v>
      </c>
      <c r="E9" s="17">
        <v>30.25</v>
      </c>
      <c r="F9" s="37">
        <f t="shared" si="0"/>
        <v>516.88300000000004</v>
      </c>
      <c r="G9" s="17">
        <v>86647</v>
      </c>
    </row>
    <row r="10" spans="1:7" x14ac:dyDescent="0.25">
      <c r="A10" s="3">
        <v>9</v>
      </c>
      <c r="B10" s="4" t="s">
        <v>9</v>
      </c>
      <c r="C10" s="17">
        <v>483087</v>
      </c>
      <c r="D10" s="37">
        <v>78.984999999999999</v>
      </c>
      <c r="E10" s="17">
        <v>62.89</v>
      </c>
      <c r="F10" s="37">
        <f t="shared" si="0"/>
        <v>16.094999999999999</v>
      </c>
      <c r="G10" s="17">
        <v>140084</v>
      </c>
    </row>
    <row r="11" spans="1:7" x14ac:dyDescent="0.25">
      <c r="A11" s="3">
        <v>10</v>
      </c>
      <c r="B11" s="4" t="s">
        <v>10</v>
      </c>
      <c r="C11" s="17">
        <v>28102</v>
      </c>
      <c r="D11" s="37">
        <v>382.43</v>
      </c>
      <c r="E11" s="17">
        <v>7.46</v>
      </c>
      <c r="F11" s="37">
        <f t="shared" si="0"/>
        <v>374.97</v>
      </c>
      <c r="G11" s="17">
        <v>17641</v>
      </c>
    </row>
    <row r="12" spans="1:7" s="9" customFormat="1" x14ac:dyDescent="0.25">
      <c r="A12" s="3">
        <v>11</v>
      </c>
      <c r="B12" s="4" t="s">
        <v>11</v>
      </c>
      <c r="C12" s="17">
        <v>35173</v>
      </c>
      <c r="D12" s="37">
        <v>596.65899999999999</v>
      </c>
      <c r="E12" s="17">
        <v>7.06</v>
      </c>
      <c r="F12" s="37">
        <f t="shared" si="0"/>
        <v>589.59900000000005</v>
      </c>
      <c r="G12" s="17">
        <v>17142</v>
      </c>
    </row>
    <row r="13" spans="1:7" x14ac:dyDescent="0.25">
      <c r="A13" s="3">
        <v>12</v>
      </c>
      <c r="B13" s="4" t="s">
        <v>12</v>
      </c>
      <c r="C13" s="17">
        <v>222161</v>
      </c>
      <c r="D13" s="37">
        <v>413.44900000000001</v>
      </c>
      <c r="E13" s="17">
        <v>61.44</v>
      </c>
      <c r="F13" s="37">
        <f t="shared" si="0"/>
        <v>352.00900000000001</v>
      </c>
      <c r="G13" s="17">
        <v>127526</v>
      </c>
    </row>
    <row r="14" spans="1:7" x14ac:dyDescent="0.25">
      <c r="A14" s="3">
        <v>13</v>
      </c>
      <c r="B14" s="4" t="s">
        <v>13</v>
      </c>
      <c r="C14" s="17">
        <v>56943</v>
      </c>
      <c r="D14" s="37">
        <v>954.74900000000002</v>
      </c>
      <c r="E14" s="17">
        <v>24.55</v>
      </c>
      <c r="F14" s="37">
        <f t="shared" si="0"/>
        <v>930.19900000000007</v>
      </c>
      <c r="G14" s="17">
        <v>30187</v>
      </c>
    </row>
    <row r="15" spans="1:7" s="9" customFormat="1" x14ac:dyDescent="0.25">
      <c r="A15" s="3">
        <v>14</v>
      </c>
      <c r="B15" s="4" t="s">
        <v>14</v>
      </c>
      <c r="C15" s="17">
        <v>14616</v>
      </c>
      <c r="D15" s="37">
        <v>558.28099999999995</v>
      </c>
      <c r="E15" s="17">
        <v>2.99</v>
      </c>
      <c r="F15" s="37">
        <f t="shared" si="0"/>
        <v>555.29099999999994</v>
      </c>
      <c r="G15" s="17">
        <v>6506</v>
      </c>
    </row>
    <row r="16" spans="1:7" x14ac:dyDescent="0.25">
      <c r="A16" s="3">
        <v>15</v>
      </c>
      <c r="B16" s="4" t="s">
        <v>15</v>
      </c>
      <c r="C16" s="17">
        <v>483540</v>
      </c>
      <c r="D16" s="37">
        <v>4032.4870000000001</v>
      </c>
      <c r="E16" s="17">
        <v>95.17</v>
      </c>
      <c r="F16" s="37">
        <f t="shared" si="0"/>
        <v>3937.317</v>
      </c>
      <c r="G16" s="17">
        <v>255643</v>
      </c>
    </row>
    <row r="17" spans="1:7" s="9" customFormat="1" x14ac:dyDescent="0.25">
      <c r="A17" s="3">
        <v>16</v>
      </c>
      <c r="B17" s="4" t="s">
        <v>16</v>
      </c>
      <c r="C17" s="17">
        <v>17198</v>
      </c>
      <c r="D17" s="37">
        <v>305.74900000000002</v>
      </c>
      <c r="E17" s="17">
        <v>3.14</v>
      </c>
      <c r="F17" s="37">
        <f t="shared" si="0"/>
        <v>302.60900000000004</v>
      </c>
      <c r="G17" s="17">
        <v>9322</v>
      </c>
    </row>
    <row r="18" spans="1:7" x14ac:dyDescent="0.25">
      <c r="A18" s="3">
        <v>17</v>
      </c>
      <c r="B18" s="4" t="s">
        <v>17</v>
      </c>
      <c r="C18" s="17">
        <v>13847</v>
      </c>
      <c r="D18" s="37">
        <v>304.88499999999999</v>
      </c>
      <c r="E18" s="17">
        <v>3.01</v>
      </c>
      <c r="F18" s="37">
        <f t="shared" si="0"/>
        <v>301.875</v>
      </c>
      <c r="G18" s="17">
        <v>6027</v>
      </c>
    </row>
    <row r="19" spans="1:7" x14ac:dyDescent="0.25">
      <c r="A19" s="3">
        <v>18</v>
      </c>
      <c r="B19" s="4" t="s">
        <v>18</v>
      </c>
      <c r="C19" s="17">
        <v>12958</v>
      </c>
      <c r="D19" s="37">
        <v>522.596</v>
      </c>
      <c r="E19" s="17">
        <v>3.33</v>
      </c>
      <c r="F19" s="37">
        <f t="shared" si="0"/>
        <v>519.26599999999996</v>
      </c>
      <c r="G19" s="17">
        <v>5675</v>
      </c>
    </row>
    <row r="20" spans="1:7" s="9" customFormat="1" x14ac:dyDescent="0.25">
      <c r="A20" s="3">
        <v>19</v>
      </c>
      <c r="B20" s="4" t="s">
        <v>19</v>
      </c>
      <c r="C20" s="17">
        <v>8741</v>
      </c>
      <c r="D20" s="37">
        <v>108.639</v>
      </c>
      <c r="E20" s="17">
        <v>2.67</v>
      </c>
      <c r="F20" s="37">
        <f t="shared" si="0"/>
        <v>105.96899999999999</v>
      </c>
      <c r="G20" s="17">
        <v>6897</v>
      </c>
    </row>
    <row r="21" spans="1:7" x14ac:dyDescent="0.25">
      <c r="A21" s="3">
        <v>20</v>
      </c>
      <c r="B21" s="4" t="s">
        <v>20</v>
      </c>
      <c r="C21" s="17">
        <v>46110</v>
      </c>
      <c r="D21" s="37">
        <v>462.91800000000001</v>
      </c>
      <c r="E21" s="17">
        <v>11.13</v>
      </c>
      <c r="F21" s="37">
        <f t="shared" si="0"/>
        <v>451.78800000000001</v>
      </c>
      <c r="G21" s="17">
        <v>20652</v>
      </c>
    </row>
    <row r="22" spans="1:7" x14ac:dyDescent="0.25">
      <c r="A22" s="3">
        <v>21</v>
      </c>
      <c r="B22" s="4" t="s">
        <v>21</v>
      </c>
      <c r="C22" s="17">
        <v>19390</v>
      </c>
      <c r="D22" s="37">
        <v>747.21</v>
      </c>
      <c r="E22" s="17">
        <v>4.59</v>
      </c>
      <c r="F22" s="37">
        <f t="shared" si="0"/>
        <v>742.62</v>
      </c>
      <c r="G22" s="17">
        <v>5089</v>
      </c>
    </row>
    <row r="23" spans="1:7" s="9" customFormat="1" x14ac:dyDescent="0.25">
      <c r="A23" s="3">
        <v>22</v>
      </c>
      <c r="B23" s="4" t="s">
        <v>22</v>
      </c>
      <c r="C23" s="17">
        <v>21104</v>
      </c>
      <c r="D23" s="37">
        <v>338.26</v>
      </c>
      <c r="E23" s="17">
        <v>5.1100000000000003</v>
      </c>
      <c r="F23" s="37">
        <f t="shared" si="0"/>
        <v>333.15</v>
      </c>
      <c r="G23" s="17">
        <v>10892</v>
      </c>
    </row>
    <row r="24" spans="1:7" x14ac:dyDescent="0.25">
      <c r="A24" s="3">
        <v>23</v>
      </c>
      <c r="B24" s="4" t="s">
        <v>23</v>
      </c>
      <c r="C24" s="17">
        <v>20783</v>
      </c>
      <c r="D24" s="37">
        <v>113.048</v>
      </c>
      <c r="E24" s="17">
        <v>3.93</v>
      </c>
      <c r="F24" s="37">
        <f t="shared" si="0"/>
        <v>109.11799999999999</v>
      </c>
      <c r="G24" s="17">
        <v>12056</v>
      </c>
    </row>
    <row r="25" spans="1:7" s="9" customFormat="1" x14ac:dyDescent="0.25">
      <c r="A25" s="3">
        <v>24</v>
      </c>
      <c r="B25" s="4" t="s">
        <v>24</v>
      </c>
      <c r="C25" s="17">
        <v>10980</v>
      </c>
      <c r="D25" s="37">
        <v>379.61900000000003</v>
      </c>
      <c r="E25" s="17">
        <v>2.08</v>
      </c>
      <c r="F25" s="37">
        <f t="shared" si="0"/>
        <v>377.53900000000004</v>
      </c>
      <c r="G25" s="17">
        <v>5352</v>
      </c>
    </row>
    <row r="26" spans="1:7" x14ac:dyDescent="0.25">
      <c r="A26" s="3">
        <v>25</v>
      </c>
      <c r="B26" s="4" t="s">
        <v>25</v>
      </c>
      <c r="C26" s="17">
        <v>808161</v>
      </c>
      <c r="D26" s="37">
        <v>467.31900000000002</v>
      </c>
      <c r="E26" s="17">
        <v>138.68</v>
      </c>
      <c r="F26" s="37">
        <f t="shared" si="0"/>
        <v>328.63900000000001</v>
      </c>
      <c r="G26" s="17">
        <v>342338</v>
      </c>
    </row>
    <row r="27" spans="1:7" x14ac:dyDescent="0.25">
      <c r="A27" s="3">
        <v>26</v>
      </c>
      <c r="B27" s="4" t="s">
        <v>26</v>
      </c>
      <c r="C27" s="17">
        <v>12242</v>
      </c>
      <c r="D27" s="37">
        <v>139.381</v>
      </c>
      <c r="E27" s="17">
        <v>4.29</v>
      </c>
      <c r="F27" s="37">
        <f t="shared" si="0"/>
        <v>135.09100000000001</v>
      </c>
      <c r="G27" s="17">
        <v>6237</v>
      </c>
    </row>
    <row r="28" spans="1:7" x14ac:dyDescent="0.25">
      <c r="A28" s="3">
        <v>27</v>
      </c>
      <c r="B28" s="4" t="s">
        <v>27</v>
      </c>
      <c r="C28" s="17">
        <v>51696</v>
      </c>
      <c r="D28" s="37">
        <v>358.44299999999998</v>
      </c>
      <c r="E28" s="17">
        <v>27.15</v>
      </c>
      <c r="F28" s="37">
        <f t="shared" si="0"/>
        <v>331.29300000000001</v>
      </c>
      <c r="G28" s="17">
        <v>21795</v>
      </c>
    </row>
    <row r="29" spans="1:7" x14ac:dyDescent="0.25">
      <c r="A29" s="3">
        <v>28</v>
      </c>
      <c r="B29" s="4" t="s">
        <v>28</v>
      </c>
      <c r="C29" s="17">
        <v>27920</v>
      </c>
      <c r="D29" s="37">
        <v>50.976999999999997</v>
      </c>
      <c r="E29" s="17">
        <v>13.46</v>
      </c>
      <c r="F29" s="37">
        <f t="shared" si="0"/>
        <v>37.516999999999996</v>
      </c>
      <c r="G29" s="17">
        <v>15066</v>
      </c>
    </row>
    <row r="30" spans="1:7" x14ac:dyDescent="0.25">
      <c r="A30" s="3">
        <v>29</v>
      </c>
      <c r="B30" s="4" t="s">
        <v>29</v>
      </c>
      <c r="C30" s="17">
        <v>224267</v>
      </c>
      <c r="D30" s="37">
        <v>429.96100000000001</v>
      </c>
      <c r="E30" s="17">
        <v>92.81</v>
      </c>
      <c r="F30" s="37">
        <f t="shared" si="0"/>
        <v>337.15100000000001</v>
      </c>
      <c r="G30" s="17">
        <v>104826</v>
      </c>
    </row>
    <row r="31" spans="1:7" x14ac:dyDescent="0.25">
      <c r="A31" s="3">
        <v>30</v>
      </c>
      <c r="B31" s="4" t="s">
        <v>30</v>
      </c>
      <c r="C31" s="17">
        <v>116841</v>
      </c>
      <c r="D31" s="37">
        <v>282.60599999999999</v>
      </c>
      <c r="E31" s="17">
        <v>35.36</v>
      </c>
      <c r="F31" s="37">
        <f t="shared" si="0"/>
        <v>247.24599999999998</v>
      </c>
      <c r="G31" s="17">
        <v>60362</v>
      </c>
    </row>
    <row r="32" spans="1:7" s="9" customFormat="1" x14ac:dyDescent="0.25">
      <c r="A32" s="3">
        <v>31</v>
      </c>
      <c r="B32" s="4" t="s">
        <v>31</v>
      </c>
      <c r="C32" s="17">
        <v>14073</v>
      </c>
      <c r="D32" s="37">
        <v>291.19299999999998</v>
      </c>
      <c r="E32" s="17">
        <v>3.44</v>
      </c>
      <c r="F32" s="37">
        <f t="shared" si="0"/>
        <v>287.75299999999999</v>
      </c>
      <c r="G32" s="17">
        <v>7164</v>
      </c>
    </row>
    <row r="33" spans="1:7" x14ac:dyDescent="0.25">
      <c r="A33" s="3">
        <v>32</v>
      </c>
      <c r="B33" s="4" t="s">
        <v>32</v>
      </c>
      <c r="C33" s="17">
        <v>22919</v>
      </c>
      <c r="D33" s="37">
        <v>433.18200000000002</v>
      </c>
      <c r="E33" s="17">
        <v>5.36</v>
      </c>
      <c r="F33" s="37">
        <f t="shared" si="0"/>
        <v>427.822</v>
      </c>
      <c r="G33" s="17">
        <v>16661</v>
      </c>
    </row>
    <row r="34" spans="1:7" x14ac:dyDescent="0.25">
      <c r="A34" s="3">
        <v>33</v>
      </c>
      <c r="B34" s="4" t="s">
        <v>33</v>
      </c>
      <c r="C34" s="17">
        <v>101041</v>
      </c>
      <c r="D34" s="37">
        <v>1106.694</v>
      </c>
      <c r="E34" s="17">
        <v>19.920000000000002</v>
      </c>
      <c r="F34" s="37">
        <f t="shared" ref="F34:F65" si="1">(D34-E34)</f>
        <v>1086.7739999999999</v>
      </c>
      <c r="G34" s="17">
        <v>52734</v>
      </c>
    </row>
    <row r="35" spans="1:7" x14ac:dyDescent="0.25">
      <c r="A35" s="3">
        <v>34</v>
      </c>
      <c r="B35" s="4" t="s">
        <v>34</v>
      </c>
      <c r="C35" s="17">
        <v>30908</v>
      </c>
      <c r="D35" s="37">
        <v>241.035</v>
      </c>
      <c r="E35" s="17">
        <v>16.66</v>
      </c>
      <c r="F35" s="37">
        <f t="shared" si="1"/>
        <v>224.375</v>
      </c>
      <c r="G35" s="17">
        <v>8786</v>
      </c>
    </row>
    <row r="36" spans="1:7" s="9" customFormat="1" x14ac:dyDescent="0.25">
      <c r="A36" s="3">
        <v>35</v>
      </c>
      <c r="B36" s="4" t="s">
        <v>35</v>
      </c>
      <c r="C36" s="17">
        <v>96289</v>
      </c>
      <c r="D36" s="37">
        <v>81.697000000000003</v>
      </c>
      <c r="E36" s="17">
        <v>21.49</v>
      </c>
      <c r="F36" s="37">
        <f t="shared" si="1"/>
        <v>60.207000000000008</v>
      </c>
      <c r="G36" s="17">
        <v>23730</v>
      </c>
    </row>
    <row r="37" spans="1:7" s="9" customFormat="1" x14ac:dyDescent="0.25">
      <c r="A37" s="10">
        <v>36</v>
      </c>
      <c r="B37" s="11" t="s">
        <v>36</v>
      </c>
      <c r="C37" s="17">
        <v>7336</v>
      </c>
      <c r="D37" s="37">
        <v>253.53</v>
      </c>
      <c r="E37" s="17">
        <v>1.18</v>
      </c>
      <c r="F37" s="37">
        <f t="shared" si="1"/>
        <v>252.35</v>
      </c>
      <c r="G37" s="17">
        <v>2542</v>
      </c>
    </row>
    <row r="38" spans="1:7" x14ac:dyDescent="0.25">
      <c r="A38" s="3">
        <v>37</v>
      </c>
      <c r="B38" s="4" t="s">
        <v>37</v>
      </c>
      <c r="C38" s="17">
        <v>246391</v>
      </c>
      <c r="D38" s="37">
        <v>1216.989</v>
      </c>
      <c r="E38" s="17">
        <v>47.97</v>
      </c>
      <c r="F38" s="37">
        <f t="shared" si="1"/>
        <v>1169.019</v>
      </c>
      <c r="G38" s="17">
        <v>132677</v>
      </c>
    </row>
    <row r="39" spans="1:7" x14ac:dyDescent="0.25">
      <c r="A39" s="10">
        <v>38</v>
      </c>
      <c r="B39" s="11" t="s">
        <v>38</v>
      </c>
      <c r="C39" s="17">
        <v>5415</v>
      </c>
      <c r="D39" s="37">
        <v>78.364000000000004</v>
      </c>
      <c r="E39" s="17">
        <v>1.1499999999999999</v>
      </c>
      <c r="F39" s="37">
        <f t="shared" si="1"/>
        <v>77.213999999999999</v>
      </c>
      <c r="G39" s="17">
        <v>4488</v>
      </c>
    </row>
    <row r="40" spans="1:7" x14ac:dyDescent="0.25">
      <c r="A40" s="3">
        <v>39</v>
      </c>
      <c r="B40" s="4" t="s">
        <v>39</v>
      </c>
      <c r="C40" s="17">
        <v>228127</v>
      </c>
      <c r="D40" s="37">
        <v>390.77499999999998</v>
      </c>
      <c r="E40" s="17">
        <v>64.72</v>
      </c>
      <c r="F40" s="37">
        <f t="shared" si="1"/>
        <v>326.05499999999995</v>
      </c>
      <c r="G40" s="17">
        <v>92090</v>
      </c>
    </row>
    <row r="41" spans="1:7" x14ac:dyDescent="0.25">
      <c r="A41" s="10">
        <v>40</v>
      </c>
      <c r="B41" s="4" t="s">
        <v>40</v>
      </c>
      <c r="C41" s="17">
        <v>41220</v>
      </c>
      <c r="D41" s="37">
        <v>367.60599999999999</v>
      </c>
      <c r="E41" s="17">
        <v>14.06</v>
      </c>
      <c r="F41" s="37">
        <f t="shared" si="1"/>
        <v>353.54599999999999</v>
      </c>
      <c r="G41" s="17">
        <v>18092</v>
      </c>
    </row>
    <row r="42" spans="1:7" x14ac:dyDescent="0.25">
      <c r="A42" s="3">
        <v>41</v>
      </c>
      <c r="B42" s="4" t="s">
        <v>41</v>
      </c>
      <c r="C42" s="17">
        <v>197277</v>
      </c>
      <c r="D42" s="37">
        <v>361.572</v>
      </c>
      <c r="E42" s="17">
        <v>85.88</v>
      </c>
      <c r="F42" s="37">
        <f t="shared" si="1"/>
        <v>275.69200000000001</v>
      </c>
      <c r="G42" s="17">
        <v>91294</v>
      </c>
    </row>
    <row r="43" spans="1:7" x14ac:dyDescent="0.25">
      <c r="A43" s="10">
        <v>42</v>
      </c>
      <c r="B43" s="4" t="s">
        <v>42</v>
      </c>
      <c r="C43" s="17">
        <v>17502</v>
      </c>
      <c r="D43" s="37">
        <v>95.323999999999998</v>
      </c>
      <c r="E43" s="17">
        <v>6.02</v>
      </c>
      <c r="F43" s="37">
        <f t="shared" si="1"/>
        <v>89.304000000000002</v>
      </c>
      <c r="G43" s="17">
        <v>8646</v>
      </c>
    </row>
    <row r="44" spans="1:7" s="9" customFormat="1" x14ac:dyDescent="0.25">
      <c r="A44" s="3">
        <v>43</v>
      </c>
      <c r="B44" s="4" t="s">
        <v>43</v>
      </c>
      <c r="C44" s="17">
        <v>167127</v>
      </c>
      <c r="D44" s="37">
        <v>41.168999999999997</v>
      </c>
      <c r="E44" s="17">
        <v>13.83</v>
      </c>
      <c r="F44" s="37">
        <f t="shared" si="1"/>
        <v>27.338999999999999</v>
      </c>
      <c r="G44" s="17">
        <v>58963</v>
      </c>
    </row>
    <row r="45" spans="1:7" x14ac:dyDescent="0.25">
      <c r="A45" s="10">
        <v>44</v>
      </c>
      <c r="B45" s="4" t="s">
        <v>44</v>
      </c>
      <c r="C45" s="17">
        <v>26582</v>
      </c>
      <c r="D45" s="37">
        <v>287.93299999999999</v>
      </c>
      <c r="E45" s="17">
        <v>13.21</v>
      </c>
      <c r="F45" s="37">
        <f t="shared" si="1"/>
        <v>274.72300000000001</v>
      </c>
      <c r="G45" s="17">
        <v>19219</v>
      </c>
    </row>
    <row r="46" spans="1:7" x14ac:dyDescent="0.25">
      <c r="A46" s="3">
        <v>45</v>
      </c>
      <c r="B46" s="4" t="s">
        <v>45</v>
      </c>
      <c r="C46" s="17">
        <v>26881</v>
      </c>
      <c r="D46" s="37">
        <v>303.27</v>
      </c>
      <c r="E46" s="17">
        <v>4.71</v>
      </c>
      <c r="F46" s="37">
        <f t="shared" si="1"/>
        <v>298.56</v>
      </c>
      <c r="G46" s="17">
        <v>13000</v>
      </c>
    </row>
    <row r="47" spans="1:7" s="9" customFormat="1" x14ac:dyDescent="0.25">
      <c r="A47" s="10">
        <v>46</v>
      </c>
      <c r="B47" s="4" t="s">
        <v>46</v>
      </c>
      <c r="C47" s="17">
        <v>15074</v>
      </c>
      <c r="D47" s="37">
        <v>387.07299999999998</v>
      </c>
      <c r="E47" s="17">
        <v>2.64</v>
      </c>
      <c r="F47" s="37">
        <f t="shared" si="1"/>
        <v>384.43299999999999</v>
      </c>
      <c r="G47" s="17">
        <v>6742</v>
      </c>
    </row>
    <row r="48" spans="1:7" x14ac:dyDescent="0.25">
      <c r="A48" s="3">
        <v>47</v>
      </c>
      <c r="B48" s="4" t="s">
        <v>47</v>
      </c>
      <c r="C48" s="17">
        <v>146774</v>
      </c>
      <c r="D48" s="37">
        <v>19.393000000000001</v>
      </c>
      <c r="E48" s="17">
        <v>9.58</v>
      </c>
      <c r="F48" s="37">
        <f t="shared" si="1"/>
        <v>9.8130000000000006</v>
      </c>
      <c r="G48" s="17">
        <v>63407</v>
      </c>
    </row>
    <row r="49" spans="1:7" x14ac:dyDescent="0.25">
      <c r="A49" s="10">
        <v>48</v>
      </c>
      <c r="B49" s="4" t="s">
        <v>48</v>
      </c>
      <c r="C49" s="17">
        <v>481749</v>
      </c>
      <c r="D49" s="37">
        <v>133.75700000000001</v>
      </c>
      <c r="E49" s="17">
        <v>70.52</v>
      </c>
      <c r="F49" s="37">
        <f t="shared" si="1"/>
        <v>63.237000000000009</v>
      </c>
      <c r="G49" s="17">
        <v>295077</v>
      </c>
    </row>
    <row r="50" spans="1:7" x14ac:dyDescent="0.25">
      <c r="A50" s="3">
        <v>49</v>
      </c>
      <c r="B50" s="4" t="s">
        <v>49</v>
      </c>
      <c r="C50" s="17">
        <v>189939</v>
      </c>
      <c r="D50" s="37">
        <v>935.42899999999997</v>
      </c>
      <c r="E50" s="17">
        <v>43.43</v>
      </c>
      <c r="F50" s="37">
        <f t="shared" si="1"/>
        <v>891.99900000000002</v>
      </c>
      <c r="G50" s="17">
        <v>138199</v>
      </c>
    </row>
    <row r="51" spans="1:7" x14ac:dyDescent="0.25">
      <c r="A51" s="10">
        <v>50</v>
      </c>
      <c r="B51" s="4" t="s">
        <v>50</v>
      </c>
      <c r="C51" s="17">
        <v>785867</v>
      </c>
      <c r="D51" s="37">
        <v>520.58100000000002</v>
      </c>
      <c r="E51" s="17">
        <v>122.99</v>
      </c>
      <c r="F51" s="37">
        <f t="shared" si="1"/>
        <v>397.59100000000001</v>
      </c>
      <c r="G51" s="17">
        <v>317590</v>
      </c>
    </row>
    <row r="52" spans="1:7" s="9" customFormat="1" x14ac:dyDescent="0.25">
      <c r="A52" s="3">
        <v>51</v>
      </c>
      <c r="B52" s="4" t="s">
        <v>51</v>
      </c>
      <c r="C52" s="17">
        <v>41375</v>
      </c>
      <c r="D52" s="37">
        <v>190.94900000000001</v>
      </c>
      <c r="E52" s="17">
        <v>6.88</v>
      </c>
      <c r="F52" s="37">
        <f t="shared" si="1"/>
        <v>184.06900000000002</v>
      </c>
      <c r="G52" s="17">
        <v>22776</v>
      </c>
    </row>
    <row r="53" spans="1:7" s="9" customFormat="1" x14ac:dyDescent="0.25">
      <c r="A53" s="3">
        <v>52</v>
      </c>
      <c r="B53" s="4" t="s">
        <v>52</v>
      </c>
      <c r="C53" s="17">
        <v>42063</v>
      </c>
      <c r="D53" s="37">
        <v>571.11800000000005</v>
      </c>
      <c r="E53" s="17">
        <v>10.31</v>
      </c>
      <c r="F53" s="37">
        <f t="shared" si="1"/>
        <v>560.80800000000011</v>
      </c>
      <c r="G53" s="17">
        <v>19523</v>
      </c>
    </row>
    <row r="54" spans="1:7" s="12" customFormat="1" x14ac:dyDescent="0.25">
      <c r="A54" s="3">
        <v>53</v>
      </c>
      <c r="B54" s="4" t="s">
        <v>53</v>
      </c>
      <c r="C54" s="17">
        <v>45243</v>
      </c>
      <c r="D54" s="37">
        <v>924.29600000000005</v>
      </c>
      <c r="E54" s="17">
        <v>18.28</v>
      </c>
      <c r="F54" s="37">
        <f t="shared" si="1"/>
        <v>906.01600000000008</v>
      </c>
      <c r="G54" s="17">
        <v>15220</v>
      </c>
    </row>
    <row r="55" spans="1:7" s="9" customFormat="1" x14ac:dyDescent="0.25">
      <c r="A55" s="3">
        <v>54</v>
      </c>
      <c r="B55" s="4" t="s">
        <v>54</v>
      </c>
      <c r="C55" s="17">
        <v>29619</v>
      </c>
      <c r="D55" s="37">
        <v>314.34100000000001</v>
      </c>
      <c r="E55" s="17">
        <v>12.98</v>
      </c>
      <c r="F55" s="37">
        <f t="shared" si="1"/>
        <v>301.36099999999999</v>
      </c>
      <c r="G55" s="17">
        <v>17977</v>
      </c>
    </row>
    <row r="56" spans="1:7" s="9" customFormat="1" x14ac:dyDescent="0.25">
      <c r="A56" s="3">
        <v>55</v>
      </c>
      <c r="B56" s="4" t="s">
        <v>55</v>
      </c>
      <c r="C56" s="17">
        <v>278881</v>
      </c>
      <c r="D56" s="37">
        <v>791.14400000000001</v>
      </c>
      <c r="E56" s="17">
        <v>81.78</v>
      </c>
      <c r="F56" s="37">
        <f t="shared" si="1"/>
        <v>709.36400000000003</v>
      </c>
      <c r="G56" s="17">
        <v>189755</v>
      </c>
    </row>
    <row r="57" spans="1:7" x14ac:dyDescent="0.25">
      <c r="A57" s="3">
        <v>56</v>
      </c>
      <c r="B57" s="4" t="s">
        <v>56</v>
      </c>
      <c r="C57" s="17">
        <v>24298</v>
      </c>
      <c r="D57" s="37">
        <v>82.254000000000005</v>
      </c>
      <c r="E57" s="17">
        <v>6.1</v>
      </c>
      <c r="F57" s="37">
        <f t="shared" si="1"/>
        <v>76.154000000000011</v>
      </c>
      <c r="G57" s="17">
        <v>9716</v>
      </c>
    </row>
    <row r="58" spans="1:7" s="12" customFormat="1" x14ac:dyDescent="0.25">
      <c r="A58" s="3">
        <v>57</v>
      </c>
      <c r="B58" s="4" t="s">
        <v>57</v>
      </c>
      <c r="C58" s="17">
        <v>27474</v>
      </c>
      <c r="D58" s="37">
        <v>490.255</v>
      </c>
      <c r="E58" s="17">
        <v>8.44</v>
      </c>
      <c r="F58" s="37">
        <f t="shared" si="1"/>
        <v>481.815</v>
      </c>
      <c r="G58" s="17">
        <v>11959</v>
      </c>
    </row>
    <row r="59" spans="1:7" x14ac:dyDescent="0.25">
      <c r="A59" s="3">
        <v>58</v>
      </c>
      <c r="B59" s="4" t="s">
        <v>58</v>
      </c>
      <c r="C59" s="17">
        <v>17288</v>
      </c>
      <c r="D59" s="37">
        <v>291.84699999999998</v>
      </c>
      <c r="E59" s="17">
        <v>2.71</v>
      </c>
      <c r="F59" s="37">
        <f t="shared" si="1"/>
        <v>289.137</v>
      </c>
      <c r="G59" s="17">
        <v>4662</v>
      </c>
    </row>
    <row r="60" spans="1:7" x14ac:dyDescent="0.25">
      <c r="A60" s="3">
        <v>59</v>
      </c>
      <c r="B60" s="4" t="s">
        <v>59</v>
      </c>
      <c r="C60" s="17">
        <v>20373</v>
      </c>
      <c r="D60" s="37">
        <v>50.892000000000003</v>
      </c>
      <c r="E60" s="17">
        <v>10.8</v>
      </c>
      <c r="F60" s="37">
        <f t="shared" si="1"/>
        <v>40.091999999999999</v>
      </c>
      <c r="G60" s="17">
        <v>7487</v>
      </c>
    </row>
    <row r="61" spans="1:7" x14ac:dyDescent="0.25">
      <c r="A61" s="3">
        <v>60</v>
      </c>
      <c r="B61" s="4" t="s">
        <v>60</v>
      </c>
      <c r="C61" s="17">
        <v>13682</v>
      </c>
      <c r="D61" s="37">
        <v>284.82600000000002</v>
      </c>
      <c r="E61" s="17">
        <v>2.91</v>
      </c>
      <c r="F61" s="37">
        <f t="shared" si="1"/>
        <v>281.916</v>
      </c>
      <c r="G61" s="17">
        <v>5175</v>
      </c>
    </row>
    <row r="62" spans="1:7" x14ac:dyDescent="0.25">
      <c r="A62" s="3">
        <v>61</v>
      </c>
      <c r="B62" s="4" t="s">
        <v>61</v>
      </c>
      <c r="C62" s="17">
        <v>140523</v>
      </c>
      <c r="D62" s="37">
        <v>75.927000000000007</v>
      </c>
      <c r="E62" s="17">
        <v>27.69</v>
      </c>
      <c r="F62" s="37">
        <f t="shared" si="1"/>
        <v>48.237000000000009</v>
      </c>
      <c r="G62" s="17">
        <v>47305</v>
      </c>
    </row>
    <row r="63" spans="1:7" x14ac:dyDescent="0.25">
      <c r="A63" s="3">
        <v>62</v>
      </c>
      <c r="B63" s="4" t="s">
        <v>62</v>
      </c>
      <c r="C63" s="17">
        <v>22393</v>
      </c>
      <c r="D63" s="37">
        <v>719.64300000000003</v>
      </c>
      <c r="E63" s="17">
        <v>5.8</v>
      </c>
      <c r="F63" s="37">
        <f t="shared" si="1"/>
        <v>713.84300000000007</v>
      </c>
      <c r="G63" s="17">
        <v>9965</v>
      </c>
    </row>
    <row r="64" spans="1:7" x14ac:dyDescent="0.25">
      <c r="A64" s="3">
        <v>63</v>
      </c>
      <c r="B64" s="4" t="s">
        <v>63</v>
      </c>
      <c r="C64" s="17">
        <v>129612</v>
      </c>
      <c r="D64" s="37">
        <v>1099.336</v>
      </c>
      <c r="E64" s="17">
        <v>38.369999999999997</v>
      </c>
      <c r="F64" s="37">
        <f t="shared" si="1"/>
        <v>1060.9660000000001</v>
      </c>
      <c r="G64" s="17">
        <v>87185</v>
      </c>
    </row>
    <row r="65" spans="1:7" x14ac:dyDescent="0.25">
      <c r="A65" s="3">
        <v>64</v>
      </c>
      <c r="B65" s="4" t="s">
        <v>64</v>
      </c>
      <c r="C65" s="17">
        <v>56276</v>
      </c>
      <c r="D65" s="37">
        <v>459.45800000000003</v>
      </c>
      <c r="E65" s="17">
        <v>16.04</v>
      </c>
      <c r="F65" s="37">
        <f t="shared" si="1"/>
        <v>443.41800000000001</v>
      </c>
      <c r="G65" s="17">
        <v>54564</v>
      </c>
    </row>
    <row r="66" spans="1:7" x14ac:dyDescent="0.25">
      <c r="A66" s="3">
        <v>65</v>
      </c>
      <c r="B66" s="4" t="s">
        <v>65</v>
      </c>
      <c r="C66" s="17">
        <v>17401</v>
      </c>
      <c r="D66" s="37">
        <v>846.79700000000003</v>
      </c>
      <c r="E66" s="17">
        <v>5.92</v>
      </c>
      <c r="F66" s="37">
        <f t="shared" ref="F66:F93" si="2">(D66-E66)</f>
        <v>840.87700000000007</v>
      </c>
      <c r="G66" s="17">
        <v>6921</v>
      </c>
    </row>
    <row r="67" spans="1:7" x14ac:dyDescent="0.25">
      <c r="A67" s="3">
        <v>66</v>
      </c>
      <c r="B67" s="4" t="s">
        <v>66</v>
      </c>
      <c r="C67" s="17">
        <v>8954</v>
      </c>
      <c r="D67" s="37">
        <v>478.78300000000002</v>
      </c>
      <c r="E67" s="17">
        <v>2.1</v>
      </c>
      <c r="F67" s="37">
        <f t="shared" si="2"/>
        <v>476.68299999999999</v>
      </c>
      <c r="G67" s="17">
        <v>3306</v>
      </c>
    </row>
    <row r="68" spans="1:7" x14ac:dyDescent="0.25">
      <c r="A68" s="3">
        <v>67</v>
      </c>
      <c r="B68" s="4" t="s">
        <v>67</v>
      </c>
      <c r="C68" s="17">
        <v>156491</v>
      </c>
      <c r="D68" s="37">
        <v>228.04400000000001</v>
      </c>
      <c r="E68" s="17">
        <v>34.1</v>
      </c>
      <c r="F68" s="37">
        <f t="shared" si="2"/>
        <v>193.94400000000002</v>
      </c>
      <c r="G68" s="17">
        <v>73394</v>
      </c>
    </row>
    <row r="69" spans="1:7" x14ac:dyDescent="0.25">
      <c r="A69" s="3">
        <v>68</v>
      </c>
      <c r="B69" s="4" t="s">
        <v>68</v>
      </c>
      <c r="C69" s="17">
        <v>6211223</v>
      </c>
      <c r="D69" s="37">
        <v>1200.329</v>
      </c>
      <c r="E69" s="17">
        <v>640.34</v>
      </c>
      <c r="F69" s="37">
        <f t="shared" si="2"/>
        <v>559.98899999999992</v>
      </c>
      <c r="G69" s="17">
        <v>3197406</v>
      </c>
    </row>
    <row r="70" spans="1:7" x14ac:dyDescent="0.25">
      <c r="A70" s="3">
        <v>69</v>
      </c>
      <c r="B70" s="4" t="s">
        <v>69</v>
      </c>
      <c r="C70" s="17">
        <v>10232</v>
      </c>
      <c r="D70" s="37">
        <v>810.96299999999997</v>
      </c>
      <c r="E70" s="17">
        <v>2.5299999999999998</v>
      </c>
      <c r="F70" s="37">
        <f t="shared" si="2"/>
        <v>808.43299999999999</v>
      </c>
      <c r="G70" s="17">
        <v>4219</v>
      </c>
    </row>
    <row r="71" spans="1:7" s="9" customFormat="1" x14ac:dyDescent="0.25">
      <c r="A71" s="3">
        <v>70</v>
      </c>
      <c r="B71" s="4" t="s">
        <v>70</v>
      </c>
      <c r="C71" s="17">
        <v>41325</v>
      </c>
      <c r="D71" s="37">
        <v>603.63300000000004</v>
      </c>
      <c r="E71" s="17">
        <v>8.5500000000000007</v>
      </c>
      <c r="F71" s="37">
        <f t="shared" si="2"/>
        <v>595.08300000000008</v>
      </c>
      <c r="G71" s="17">
        <v>23657</v>
      </c>
    </row>
    <row r="72" spans="1:7" s="9" customFormat="1" x14ac:dyDescent="0.25">
      <c r="A72" s="3">
        <v>71</v>
      </c>
      <c r="B72" s="4" t="s">
        <v>71</v>
      </c>
      <c r="C72" s="17">
        <v>45059</v>
      </c>
      <c r="D72" s="37">
        <v>1118.037</v>
      </c>
      <c r="E72" s="17">
        <v>25.61</v>
      </c>
      <c r="F72" s="37">
        <f t="shared" si="2"/>
        <v>1092.4270000000001</v>
      </c>
      <c r="G72" s="17">
        <v>19718</v>
      </c>
    </row>
    <row r="73" spans="1:7" x14ac:dyDescent="0.25">
      <c r="A73" s="3">
        <v>72</v>
      </c>
      <c r="B73" s="4" t="s">
        <v>72</v>
      </c>
      <c r="C73" s="17">
        <v>38961</v>
      </c>
      <c r="D73" s="37">
        <v>1034.8330000000001</v>
      </c>
      <c r="E73" s="17">
        <v>5.84</v>
      </c>
      <c r="F73" s="37">
        <f t="shared" si="2"/>
        <v>1028.9930000000002</v>
      </c>
      <c r="G73" s="17">
        <v>18093</v>
      </c>
    </row>
    <row r="74" spans="1:7" x14ac:dyDescent="0.25">
      <c r="A74" s="3">
        <v>73</v>
      </c>
      <c r="B74" s="4" t="s">
        <v>73</v>
      </c>
      <c r="C74" s="17">
        <v>896744</v>
      </c>
      <c r="D74" s="37">
        <v>248.16</v>
      </c>
      <c r="E74" s="17">
        <v>129.83000000000001</v>
      </c>
      <c r="F74" s="37">
        <f t="shared" si="2"/>
        <v>118.32999999999998</v>
      </c>
      <c r="G74" s="17">
        <v>373648</v>
      </c>
    </row>
    <row r="75" spans="1:7" x14ac:dyDescent="0.25">
      <c r="A75" s="3">
        <v>74</v>
      </c>
      <c r="B75" s="4" t="s">
        <v>74</v>
      </c>
      <c r="C75" s="17">
        <v>36573</v>
      </c>
      <c r="D75" s="37">
        <v>452.39600000000002</v>
      </c>
      <c r="E75" s="17">
        <v>20.64</v>
      </c>
      <c r="F75" s="37">
        <f t="shared" si="2"/>
        <v>431.75600000000003</v>
      </c>
      <c r="G75" s="17">
        <v>17718</v>
      </c>
    </row>
    <row r="76" spans="1:7" x14ac:dyDescent="0.25">
      <c r="A76" s="3">
        <v>75</v>
      </c>
      <c r="B76" s="4" t="s">
        <v>75</v>
      </c>
      <c r="C76" s="17">
        <v>440962</v>
      </c>
      <c r="D76" s="37">
        <v>35.216000000000001</v>
      </c>
      <c r="E76" s="17">
        <v>35.21</v>
      </c>
      <c r="F76" s="37">
        <f t="shared" si="2"/>
        <v>6.0000000000002274E-3</v>
      </c>
      <c r="G76" s="17">
        <v>177435</v>
      </c>
    </row>
    <row r="77" spans="1:7" s="9" customFormat="1" x14ac:dyDescent="0.25">
      <c r="A77" s="3">
        <v>76</v>
      </c>
      <c r="B77" s="4" t="s">
        <v>76</v>
      </c>
      <c r="C77" s="17">
        <v>7070</v>
      </c>
      <c r="D77" s="37">
        <v>249.68799999999999</v>
      </c>
      <c r="E77" s="17">
        <v>1.07</v>
      </c>
      <c r="F77" s="37">
        <f t="shared" si="2"/>
        <v>248.61799999999999</v>
      </c>
      <c r="G77" s="17">
        <v>3664</v>
      </c>
    </row>
    <row r="78" spans="1:7" x14ac:dyDescent="0.25">
      <c r="A78" s="3">
        <v>77</v>
      </c>
      <c r="B78" s="4" t="s">
        <v>77</v>
      </c>
      <c r="C78" s="17">
        <v>22080</v>
      </c>
      <c r="D78" s="37">
        <v>220.178</v>
      </c>
      <c r="E78" s="17">
        <v>7.85</v>
      </c>
      <c r="F78" s="37">
        <f t="shared" si="2"/>
        <v>212.328</v>
      </c>
      <c r="G78" s="17">
        <v>13830</v>
      </c>
    </row>
    <row r="79" spans="1:7" x14ac:dyDescent="0.25">
      <c r="A79" s="3">
        <v>78</v>
      </c>
      <c r="B79" s="4" t="s">
        <v>78</v>
      </c>
      <c r="C79" s="17">
        <v>104029</v>
      </c>
      <c r="D79" s="37">
        <v>332.488</v>
      </c>
      <c r="E79" s="17">
        <v>32.03</v>
      </c>
      <c r="F79" s="37">
        <f t="shared" si="2"/>
        <v>300.45799999999997</v>
      </c>
      <c r="G79" s="17">
        <v>45503</v>
      </c>
    </row>
    <row r="80" spans="1:7" x14ac:dyDescent="0.25">
      <c r="A80" s="3">
        <v>79</v>
      </c>
      <c r="B80" s="4" t="s">
        <v>79</v>
      </c>
      <c r="C80" s="17">
        <v>7750</v>
      </c>
      <c r="D80" s="37">
        <v>397.214</v>
      </c>
      <c r="E80" s="17">
        <v>1.43</v>
      </c>
      <c r="F80" s="37">
        <f t="shared" si="2"/>
        <v>395.78399999999999</v>
      </c>
      <c r="G80" s="17">
        <v>4486</v>
      </c>
    </row>
    <row r="81" spans="1:7" s="9" customFormat="1" x14ac:dyDescent="0.25">
      <c r="A81" s="3">
        <v>80</v>
      </c>
      <c r="B81" s="4" t="s">
        <v>80</v>
      </c>
      <c r="C81" s="17">
        <v>17729</v>
      </c>
      <c r="D81" s="37">
        <v>540.673</v>
      </c>
      <c r="E81" s="17">
        <v>4.2699999999999996</v>
      </c>
      <c r="F81" s="37">
        <f t="shared" si="2"/>
        <v>536.40300000000002</v>
      </c>
      <c r="G81" s="17">
        <v>5758</v>
      </c>
    </row>
    <row r="82" spans="1:7" x14ac:dyDescent="0.25">
      <c r="A82" s="3">
        <v>81</v>
      </c>
      <c r="B82" s="4" t="s">
        <v>81</v>
      </c>
      <c r="C82" s="17">
        <v>89559</v>
      </c>
      <c r="D82" s="37">
        <v>352.13</v>
      </c>
      <c r="E82" s="17">
        <v>52.9</v>
      </c>
      <c r="F82" s="37">
        <f t="shared" si="2"/>
        <v>299.23</v>
      </c>
      <c r="G82" s="17">
        <v>46690</v>
      </c>
    </row>
    <row r="83" spans="1:7" x14ac:dyDescent="0.25">
      <c r="A83" s="3">
        <v>82</v>
      </c>
      <c r="B83" s="4" t="s">
        <v>82</v>
      </c>
      <c r="C83" s="17">
        <v>80596</v>
      </c>
      <c r="D83" s="37">
        <v>265.18900000000002</v>
      </c>
      <c r="E83" s="17">
        <v>30.28</v>
      </c>
      <c r="F83" s="37">
        <f t="shared" si="2"/>
        <v>234.90900000000002</v>
      </c>
      <c r="G83" s="17">
        <v>34133</v>
      </c>
    </row>
    <row r="84" spans="1:7" s="9" customFormat="1" x14ac:dyDescent="0.25">
      <c r="A84" s="3">
        <v>83</v>
      </c>
      <c r="B84" s="4" t="s">
        <v>83</v>
      </c>
      <c r="C84" s="17">
        <v>21352</v>
      </c>
      <c r="D84" s="37">
        <v>937.755</v>
      </c>
      <c r="E84" s="17">
        <v>7.82</v>
      </c>
      <c r="F84" s="37">
        <f t="shared" si="2"/>
        <v>929.93499999999995</v>
      </c>
      <c r="G84" s="17">
        <v>9428</v>
      </c>
    </row>
    <row r="85" spans="1:7" x14ac:dyDescent="0.25">
      <c r="A85" s="3">
        <v>84</v>
      </c>
      <c r="B85" s="4" t="s">
        <v>84</v>
      </c>
      <c r="C85" s="17">
        <v>15206</v>
      </c>
      <c r="D85" s="37">
        <v>413.40699999999998</v>
      </c>
      <c r="E85" s="17">
        <v>2.16</v>
      </c>
      <c r="F85" s="37">
        <f t="shared" si="2"/>
        <v>411.24699999999996</v>
      </c>
      <c r="G85" s="17">
        <v>10468</v>
      </c>
    </row>
    <row r="86" spans="1:7" x14ac:dyDescent="0.25">
      <c r="A86" s="3">
        <v>85</v>
      </c>
      <c r="B86" s="4" t="s">
        <v>85</v>
      </c>
      <c r="C86" s="17">
        <v>31086</v>
      </c>
      <c r="D86" s="37">
        <v>143.00700000000001</v>
      </c>
      <c r="E86" s="17">
        <v>10.72</v>
      </c>
      <c r="F86" s="37">
        <f t="shared" si="2"/>
        <v>132.28700000000001</v>
      </c>
      <c r="G86" s="17">
        <v>12304</v>
      </c>
    </row>
    <row r="87" spans="1:7" x14ac:dyDescent="0.25">
      <c r="A87" s="3">
        <v>86</v>
      </c>
      <c r="B87" s="4" t="s">
        <v>86</v>
      </c>
      <c r="C87" s="17">
        <v>165123</v>
      </c>
      <c r="D87" s="37">
        <v>773.33799999999997</v>
      </c>
      <c r="E87" s="17">
        <v>54.01</v>
      </c>
      <c r="F87" s="37">
        <f t="shared" si="2"/>
        <v>719.32799999999997</v>
      </c>
      <c r="G87" s="17">
        <v>112754</v>
      </c>
    </row>
    <row r="88" spans="1:7" x14ac:dyDescent="0.25">
      <c r="A88" s="3">
        <v>87</v>
      </c>
      <c r="B88" s="4" t="s">
        <v>87</v>
      </c>
      <c r="C88" s="17">
        <v>10302</v>
      </c>
      <c r="D88" s="37">
        <v>591.15099999999995</v>
      </c>
      <c r="E88" s="17">
        <v>2.79</v>
      </c>
      <c r="F88" s="37">
        <f t="shared" si="2"/>
        <v>588.36099999999999</v>
      </c>
      <c r="G88" s="17">
        <v>4311</v>
      </c>
    </row>
    <row r="89" spans="1:7" x14ac:dyDescent="0.25">
      <c r="A89" s="3">
        <v>88</v>
      </c>
      <c r="B89" s="4" t="s">
        <v>88</v>
      </c>
      <c r="C89" s="17">
        <v>78346</v>
      </c>
      <c r="D89" s="37">
        <v>322.84300000000002</v>
      </c>
      <c r="E89" s="17">
        <v>16.82</v>
      </c>
      <c r="F89" s="37">
        <f t="shared" si="2"/>
        <v>306.02300000000002</v>
      </c>
      <c r="G89" s="17">
        <v>40787</v>
      </c>
    </row>
    <row r="90" spans="1:7" x14ac:dyDescent="0.25">
      <c r="A90" s="3">
        <v>89</v>
      </c>
      <c r="B90" s="4" t="s">
        <v>89</v>
      </c>
      <c r="C90" s="17">
        <v>68088</v>
      </c>
      <c r="D90" s="37">
        <v>1300.7670000000001</v>
      </c>
      <c r="E90" s="17">
        <v>14.5</v>
      </c>
      <c r="F90" s="37">
        <f t="shared" si="2"/>
        <v>1286.2670000000001</v>
      </c>
      <c r="G90" s="17">
        <v>30011</v>
      </c>
    </row>
    <row r="91" spans="1:7" x14ac:dyDescent="0.25">
      <c r="A91" s="3">
        <v>90</v>
      </c>
      <c r="B91" s="4" t="s">
        <v>90</v>
      </c>
      <c r="C91" s="17">
        <v>10207</v>
      </c>
      <c r="D91" s="37">
        <v>201.93799999999999</v>
      </c>
      <c r="E91" s="17">
        <v>1.27</v>
      </c>
      <c r="F91" s="37">
        <f t="shared" si="2"/>
        <v>200.66799999999998</v>
      </c>
      <c r="G91" s="17">
        <v>3805</v>
      </c>
    </row>
    <row r="92" spans="1:7" x14ac:dyDescent="0.25">
      <c r="A92" s="3">
        <v>91</v>
      </c>
      <c r="B92" s="4" t="s">
        <v>91</v>
      </c>
      <c r="C92" s="17">
        <v>33976</v>
      </c>
      <c r="D92" s="37">
        <v>536.07299999999998</v>
      </c>
      <c r="E92" s="17">
        <v>10.43</v>
      </c>
      <c r="F92" s="37">
        <f t="shared" si="2"/>
        <v>525.64300000000003</v>
      </c>
      <c r="G92" s="17">
        <v>18726</v>
      </c>
    </row>
    <row r="93" spans="1:7" x14ac:dyDescent="0.25">
      <c r="A93" s="3">
        <v>92</v>
      </c>
      <c r="B93" s="4" t="s">
        <v>92</v>
      </c>
      <c r="C93" s="17">
        <v>261563</v>
      </c>
      <c r="D93" s="37">
        <v>182.10499999999999</v>
      </c>
      <c r="E93" s="17">
        <v>43.57</v>
      </c>
      <c r="F93" s="37">
        <f t="shared" si="2"/>
        <v>138.535</v>
      </c>
      <c r="G93" s="17">
        <v>157229</v>
      </c>
    </row>
    <row r="94" spans="1:7" x14ac:dyDescent="0.25">
      <c r="A94" s="8"/>
      <c r="B94" s="14" t="s">
        <v>99</v>
      </c>
      <c r="C94" s="18">
        <f t="shared" ref="C94:E94" si="3">SUM(C2:C93)</f>
        <v>16055174</v>
      </c>
      <c r="D94" s="38">
        <f t="shared" si="3"/>
        <v>43750.425999999999</v>
      </c>
      <c r="E94" s="18">
        <f t="shared" si="3"/>
        <v>2824.9300000000007</v>
      </c>
      <c r="F94" s="38">
        <f t="shared" ref="F94" si="4">SUM(F2:F93)</f>
        <v>40925.496000000014</v>
      </c>
      <c r="G94" s="18">
        <f t="shared" ref="G94" si="5">SUM(G2:G93)</f>
        <v>7907477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95"/>
  <sheetViews>
    <sheetView tabSelected="1" topLeftCell="J1" workbookViewId="0">
      <selection activeCell="V9" sqref="V9"/>
    </sheetView>
  </sheetViews>
  <sheetFormatPr defaultRowHeight="15" x14ac:dyDescent="0.25"/>
  <cols>
    <col min="1" max="1" width="3.42578125" style="6" bestFit="1" customWidth="1"/>
    <col min="2" max="2" width="27.42578125" style="7" bestFit="1" customWidth="1"/>
    <col min="3" max="3" width="7" style="6" bestFit="1" customWidth="1"/>
    <col min="4" max="4" width="7" style="6" customWidth="1"/>
    <col min="5" max="5" width="12" style="6" bestFit="1" customWidth="1"/>
    <col min="6" max="6" width="14.28515625" style="6" bestFit="1" customWidth="1"/>
    <col min="7" max="7" width="3.42578125" style="6" customWidth="1"/>
    <col min="8" max="8" width="3.42578125" style="6" bestFit="1" customWidth="1"/>
    <col min="9" max="9" width="27.42578125" style="7" bestFit="1" customWidth="1"/>
    <col min="10" max="10" width="7" style="6" customWidth="1"/>
    <col min="11" max="11" width="14.28515625" style="30" bestFit="1" customWidth="1"/>
    <col min="12" max="16384" width="9.140625" style="6"/>
  </cols>
  <sheetData>
    <row r="1" spans="1:12" x14ac:dyDescent="0.25">
      <c r="A1" s="8"/>
      <c r="B1" s="1" t="s">
        <v>95</v>
      </c>
      <c r="C1" s="2" t="s">
        <v>94</v>
      </c>
      <c r="D1" s="2" t="s">
        <v>108</v>
      </c>
      <c r="E1" s="2" t="s">
        <v>101</v>
      </c>
      <c r="F1" s="2" t="s">
        <v>109</v>
      </c>
      <c r="H1" s="8"/>
      <c r="I1" s="1" t="s">
        <v>95</v>
      </c>
      <c r="J1" s="2" t="s">
        <v>108</v>
      </c>
      <c r="K1" s="28" t="s">
        <v>109</v>
      </c>
      <c r="L1" s="71">
        <f>CORREL(J1:J93,K1:K93)</f>
        <v>0.98918606286547139</v>
      </c>
    </row>
    <row r="2" spans="1:12" s="9" customFormat="1" x14ac:dyDescent="0.25">
      <c r="A2" s="3">
        <v>1</v>
      </c>
      <c r="B2" s="4" t="s">
        <v>1</v>
      </c>
      <c r="C2" s="17">
        <v>1050.3333333333333</v>
      </c>
      <c r="D2" s="21">
        <f>C2/$C$94</f>
        <v>1.90906061615825E-2</v>
      </c>
      <c r="E2" s="17">
        <f>('CENSO 2022'!C2)</f>
        <v>167434</v>
      </c>
      <c r="F2" s="21">
        <f>E2/$E$94</f>
        <v>1.0428663059023839E-2</v>
      </c>
      <c r="H2" s="3">
        <v>1</v>
      </c>
      <c r="I2" s="4" t="s">
        <v>1</v>
      </c>
      <c r="J2" s="21">
        <v>1.90906061615825E-2</v>
      </c>
      <c r="K2" s="25">
        <v>1.0428663059023839E-2</v>
      </c>
    </row>
    <row r="3" spans="1:12" s="9" customFormat="1" x14ac:dyDescent="0.25">
      <c r="A3" s="3">
        <v>2</v>
      </c>
      <c r="B3" s="4" t="s">
        <v>2</v>
      </c>
      <c r="C3" s="17">
        <v>20.666666666666668</v>
      </c>
      <c r="D3" s="21">
        <f t="shared" ref="D3:D66" si="0">C3/$C$94</f>
        <v>3.7563236496925267E-4</v>
      </c>
      <c r="E3" s="17">
        <f>('CENSO 2022'!C3)</f>
        <v>11034</v>
      </c>
      <c r="F3" s="21">
        <f t="shared" ref="F3:F66" si="1">E3/$E$94</f>
        <v>6.8725508674026201E-4</v>
      </c>
      <c r="H3" s="3">
        <v>2</v>
      </c>
      <c r="I3" s="4" t="s">
        <v>2</v>
      </c>
      <c r="J3" s="21">
        <v>3.7563236496925267E-4</v>
      </c>
      <c r="K3" s="21">
        <v>6.8725508674026201E-4</v>
      </c>
    </row>
    <row r="4" spans="1:12" s="9" customFormat="1" x14ac:dyDescent="0.25">
      <c r="A4" s="3">
        <v>3</v>
      </c>
      <c r="B4" s="4" t="s">
        <v>3</v>
      </c>
      <c r="C4" s="17">
        <v>1195.3333333333333</v>
      </c>
      <c r="D4" s="21">
        <f t="shared" si="0"/>
        <v>2.1726091302899032E-2</v>
      </c>
      <c r="E4" s="17">
        <f>('CENSO 2022'!C4)</f>
        <v>129671</v>
      </c>
      <c r="F4" s="21">
        <f t="shared" si="1"/>
        <v>8.0765864013681819E-3</v>
      </c>
      <c r="H4" s="3">
        <v>3</v>
      </c>
      <c r="I4" s="4" t="s">
        <v>3</v>
      </c>
      <c r="J4" s="21">
        <v>2.1726091302899032E-2</v>
      </c>
      <c r="K4" s="25">
        <v>8.0765864013681819E-3</v>
      </c>
    </row>
    <row r="5" spans="1:12" x14ac:dyDescent="0.25">
      <c r="A5" s="3">
        <v>4</v>
      </c>
      <c r="B5" s="4" t="s">
        <v>4</v>
      </c>
      <c r="C5" s="17">
        <v>3</v>
      </c>
      <c r="D5" s="21">
        <f t="shared" si="0"/>
        <v>5.4527278785859254E-5</v>
      </c>
      <c r="E5" s="17">
        <f>('CENSO 2022'!C5)</f>
        <v>11828</v>
      </c>
      <c r="F5" s="21">
        <f t="shared" si="1"/>
        <v>7.3670954920824897E-4</v>
      </c>
      <c r="H5" s="3">
        <v>4</v>
      </c>
      <c r="I5" s="4" t="s">
        <v>4</v>
      </c>
      <c r="J5" s="21">
        <v>5.4527278785859254E-5</v>
      </c>
      <c r="K5" s="21">
        <v>7.3670954920824897E-4</v>
      </c>
    </row>
    <row r="6" spans="1:12" x14ac:dyDescent="0.25">
      <c r="A6" s="3">
        <v>5</v>
      </c>
      <c r="B6" s="4" t="s">
        <v>5</v>
      </c>
      <c r="C6" s="17">
        <v>337.33333333333331</v>
      </c>
      <c r="D6" s="21">
        <f t="shared" si="0"/>
        <v>6.1312895701432849E-3</v>
      </c>
      <c r="E6" s="17">
        <f>('CENSO 2022'!C6)</f>
        <v>40006</v>
      </c>
      <c r="F6" s="21">
        <f t="shared" si="1"/>
        <v>2.4917823998668589E-3</v>
      </c>
      <c r="H6" s="3">
        <v>5</v>
      </c>
      <c r="I6" s="4" t="s">
        <v>5</v>
      </c>
      <c r="J6" s="26">
        <v>6.1312895701432849E-3</v>
      </c>
      <c r="K6" s="21">
        <v>2.4917823998668589E-3</v>
      </c>
    </row>
    <row r="7" spans="1:12" s="9" customFormat="1" x14ac:dyDescent="0.25">
      <c r="A7" s="3">
        <v>6</v>
      </c>
      <c r="B7" s="4" t="s">
        <v>6</v>
      </c>
      <c r="C7" s="17">
        <v>43</v>
      </c>
      <c r="D7" s="21">
        <f t="shared" si="0"/>
        <v>7.8155766259731599E-4</v>
      </c>
      <c r="E7" s="17">
        <f>('CENSO 2022'!C7)</f>
        <v>30986</v>
      </c>
      <c r="F7" s="21">
        <f t="shared" si="1"/>
        <v>1.929969740595773E-3</v>
      </c>
      <c r="H7" s="3">
        <v>6</v>
      </c>
      <c r="I7" s="4" t="s">
        <v>6</v>
      </c>
      <c r="J7" s="21">
        <v>7.8155766259731599E-4</v>
      </c>
      <c r="K7" s="21">
        <v>1.929969740595773E-3</v>
      </c>
    </row>
    <row r="8" spans="1:12" x14ac:dyDescent="0.25">
      <c r="A8" s="3">
        <v>7</v>
      </c>
      <c r="B8" s="4" t="s">
        <v>7</v>
      </c>
      <c r="C8" s="17">
        <v>288.33333333333331</v>
      </c>
      <c r="D8" s="21">
        <f t="shared" si="0"/>
        <v>5.2406773499742501E-3</v>
      </c>
      <c r="E8" s="17">
        <f>('CENSO 2022'!C8)</f>
        <v>92883</v>
      </c>
      <c r="F8" s="21">
        <f t="shared" si="1"/>
        <v>5.7852378304962624E-3</v>
      </c>
      <c r="H8" s="3">
        <v>7</v>
      </c>
      <c r="I8" s="4" t="s">
        <v>7</v>
      </c>
      <c r="J8" s="21">
        <v>5.2406773499742501E-3</v>
      </c>
      <c r="K8" s="25">
        <v>5.7852378304962624E-3</v>
      </c>
    </row>
    <row r="9" spans="1:12" x14ac:dyDescent="0.25">
      <c r="A9" s="3">
        <v>8</v>
      </c>
      <c r="B9" s="4" t="s">
        <v>8</v>
      </c>
      <c r="C9" s="17">
        <v>401</v>
      </c>
      <c r="D9" s="21">
        <f t="shared" si="0"/>
        <v>7.2884795977098543E-3</v>
      </c>
      <c r="E9" s="17">
        <f>('CENSO 2022'!C9)</f>
        <v>169894</v>
      </c>
      <c r="F9" s="21">
        <f t="shared" si="1"/>
        <v>1.0581884693370498E-2</v>
      </c>
      <c r="H9" s="3">
        <v>8</v>
      </c>
      <c r="I9" s="4" t="s">
        <v>8</v>
      </c>
      <c r="J9" s="21">
        <v>7.2884795977098543E-3</v>
      </c>
      <c r="K9" s="25">
        <v>1.0581884693370498E-2</v>
      </c>
    </row>
    <row r="10" spans="1:12" x14ac:dyDescent="0.25">
      <c r="A10" s="3">
        <v>9</v>
      </c>
      <c r="B10" s="4" t="s">
        <v>9</v>
      </c>
      <c r="C10" s="17">
        <v>584</v>
      </c>
      <c r="D10" s="21">
        <f t="shared" si="0"/>
        <v>1.0614643603647269E-2</v>
      </c>
      <c r="E10" s="17">
        <f>('CENSO 2022'!C10)</f>
        <v>483087</v>
      </c>
      <c r="F10" s="21">
        <f t="shared" si="1"/>
        <v>3.0089178728302787E-2</v>
      </c>
      <c r="H10" s="3">
        <v>9</v>
      </c>
      <c r="I10" s="4" t="s">
        <v>9</v>
      </c>
      <c r="J10" s="26">
        <v>1.0614643603647269E-2</v>
      </c>
      <c r="K10" s="23">
        <v>3.0089178728302787E-2</v>
      </c>
    </row>
    <row r="11" spans="1:12" x14ac:dyDescent="0.25">
      <c r="A11" s="3">
        <v>10</v>
      </c>
      <c r="B11" s="4" t="s">
        <v>10</v>
      </c>
      <c r="C11" s="17">
        <v>167</v>
      </c>
      <c r="D11" s="21">
        <f t="shared" si="0"/>
        <v>3.0353518524128321E-3</v>
      </c>
      <c r="E11" s="17">
        <f>('CENSO 2022'!C11)</f>
        <v>28102</v>
      </c>
      <c r="F11" s="21">
        <f t="shared" si="1"/>
        <v>1.7503391741503394E-3</v>
      </c>
      <c r="H11" s="3">
        <v>10</v>
      </c>
      <c r="I11" s="4" t="s">
        <v>10</v>
      </c>
      <c r="J11" s="21">
        <v>3.0353518524128321E-3</v>
      </c>
      <c r="K11" s="21">
        <v>1.7503391741503394E-3</v>
      </c>
    </row>
    <row r="12" spans="1:12" s="9" customFormat="1" x14ac:dyDescent="0.25">
      <c r="A12" s="3">
        <v>11</v>
      </c>
      <c r="B12" s="4" t="s">
        <v>11</v>
      </c>
      <c r="C12" s="17">
        <v>179.66666666666666</v>
      </c>
      <c r="D12" s="21">
        <f t="shared" si="0"/>
        <v>3.265578140619793E-3</v>
      </c>
      <c r="E12" s="17">
        <f>('CENSO 2022'!C12)</f>
        <v>35173</v>
      </c>
      <c r="F12" s="21">
        <f t="shared" si="1"/>
        <v>2.1907579450711652E-3</v>
      </c>
      <c r="H12" s="3">
        <v>11</v>
      </c>
      <c r="I12" s="4" t="s">
        <v>11</v>
      </c>
      <c r="J12" s="21">
        <v>3.265578140619793E-3</v>
      </c>
      <c r="K12" s="21">
        <v>2.1907579450711652E-3</v>
      </c>
    </row>
    <row r="13" spans="1:12" x14ac:dyDescent="0.25">
      <c r="A13" s="3">
        <v>12</v>
      </c>
      <c r="B13" s="4" t="s">
        <v>12</v>
      </c>
      <c r="C13" s="17">
        <v>886.66666666666663</v>
      </c>
      <c r="D13" s="21">
        <f t="shared" si="0"/>
        <v>1.6115840174487292E-2</v>
      </c>
      <c r="E13" s="17">
        <f>('CENSO 2022'!C13)</f>
        <v>222161</v>
      </c>
      <c r="F13" s="21">
        <f t="shared" si="1"/>
        <v>1.3837346141499307E-2</v>
      </c>
      <c r="H13" s="3">
        <v>12</v>
      </c>
      <c r="I13" s="4" t="s">
        <v>12</v>
      </c>
      <c r="J13" s="21">
        <v>1.6115840174487292E-2</v>
      </c>
      <c r="K13" s="25">
        <v>1.3837346141499307E-2</v>
      </c>
    </row>
    <row r="14" spans="1:12" x14ac:dyDescent="0.25">
      <c r="A14" s="3">
        <v>13</v>
      </c>
      <c r="B14" s="4" t="s">
        <v>13</v>
      </c>
      <c r="C14" s="17">
        <v>16.666666666666668</v>
      </c>
      <c r="D14" s="21">
        <f t="shared" si="0"/>
        <v>3.0292932658810699E-4</v>
      </c>
      <c r="E14" s="17">
        <f>('CENSO 2022'!C14)</f>
        <v>56943</v>
      </c>
      <c r="F14" s="21">
        <f t="shared" si="1"/>
        <v>3.5467071238218907E-3</v>
      </c>
      <c r="H14" s="3">
        <v>13</v>
      </c>
      <c r="I14" s="4" t="s">
        <v>13</v>
      </c>
      <c r="J14" s="21">
        <v>3.0292932658810699E-4</v>
      </c>
      <c r="K14" s="21">
        <v>3.5467071238218907E-3</v>
      </c>
    </row>
    <row r="15" spans="1:12" s="9" customFormat="1" x14ac:dyDescent="0.25">
      <c r="A15" s="3">
        <v>14</v>
      </c>
      <c r="B15" s="4" t="s">
        <v>14</v>
      </c>
      <c r="C15" s="17">
        <v>283.33333333333331</v>
      </c>
      <c r="D15" s="21">
        <f t="shared" si="0"/>
        <v>5.1497985519978187E-3</v>
      </c>
      <c r="E15" s="17">
        <f>('CENSO 2022'!C15)</f>
        <v>14616</v>
      </c>
      <c r="F15" s="21">
        <f t="shared" si="1"/>
        <v>9.1036073480113013E-4</v>
      </c>
      <c r="H15" s="3">
        <v>14</v>
      </c>
      <c r="I15" s="4" t="s">
        <v>14</v>
      </c>
      <c r="J15" s="26">
        <v>5.1497985519978187E-3</v>
      </c>
      <c r="K15" s="21">
        <v>9.1036073480113013E-4</v>
      </c>
    </row>
    <row r="16" spans="1:12" x14ac:dyDescent="0.25">
      <c r="A16" s="3">
        <v>15</v>
      </c>
      <c r="B16" s="4" t="s">
        <v>15</v>
      </c>
      <c r="C16" s="17">
        <v>2266.3333333333335</v>
      </c>
      <c r="D16" s="21">
        <f t="shared" si="0"/>
        <v>4.1192329829450793E-2</v>
      </c>
      <c r="E16" s="17">
        <f>('CENSO 2022'!C16)</f>
        <v>483540</v>
      </c>
      <c r="F16" s="21">
        <f t="shared" si="1"/>
        <v>3.0117393931700771E-2</v>
      </c>
      <c r="H16" s="3">
        <v>15</v>
      </c>
      <c r="I16" s="4" t="s">
        <v>15</v>
      </c>
      <c r="J16" s="21">
        <v>4.1192329829450793E-2</v>
      </c>
      <c r="K16" s="23">
        <v>3.0117393931700771E-2</v>
      </c>
    </row>
    <row r="17" spans="1:11" s="9" customFormat="1" x14ac:dyDescent="0.25">
      <c r="A17" s="3">
        <v>16</v>
      </c>
      <c r="B17" s="4" t="s">
        <v>16</v>
      </c>
      <c r="C17" s="17">
        <v>7</v>
      </c>
      <c r="D17" s="21">
        <f t="shared" si="0"/>
        <v>1.2723031716700494E-4</v>
      </c>
      <c r="E17" s="17">
        <f>('CENSO 2022'!C17)</f>
        <v>17198</v>
      </c>
      <c r="F17" s="21">
        <f t="shared" si="1"/>
        <v>1.0711811656479088E-3</v>
      </c>
      <c r="H17" s="3">
        <v>16</v>
      </c>
      <c r="I17" s="4" t="s">
        <v>16</v>
      </c>
      <c r="J17" s="21">
        <v>1.2723031716700494E-4</v>
      </c>
      <c r="K17" s="21">
        <v>1.0711811656479088E-3</v>
      </c>
    </row>
    <row r="18" spans="1:11" x14ac:dyDescent="0.25">
      <c r="A18" s="3">
        <v>17</v>
      </c>
      <c r="B18" s="4" t="s">
        <v>17</v>
      </c>
      <c r="C18" s="17">
        <v>1</v>
      </c>
      <c r="D18" s="21">
        <f t="shared" si="0"/>
        <v>1.8175759595286418E-5</v>
      </c>
      <c r="E18" s="17">
        <f>('CENSO 2022'!C18)</f>
        <v>13847</v>
      </c>
      <c r="F18" s="21">
        <f t="shared" si="1"/>
        <v>8.6246340276349546E-4</v>
      </c>
      <c r="H18" s="3">
        <v>17</v>
      </c>
      <c r="I18" s="4" t="s">
        <v>17</v>
      </c>
      <c r="J18" s="21">
        <v>1.8175759595286418E-5</v>
      </c>
      <c r="K18" s="21">
        <v>8.6246340276349546E-4</v>
      </c>
    </row>
    <row r="19" spans="1:11" x14ac:dyDescent="0.25">
      <c r="A19" s="3">
        <v>18</v>
      </c>
      <c r="B19" s="4" t="s">
        <v>18</v>
      </c>
      <c r="C19" s="17">
        <v>3.3333333333333335</v>
      </c>
      <c r="D19" s="21">
        <f t="shared" si="0"/>
        <v>6.05858653176214E-5</v>
      </c>
      <c r="E19" s="17">
        <f>('CENSO 2022'!C19)</f>
        <v>12958</v>
      </c>
      <c r="F19" s="21">
        <f t="shared" si="1"/>
        <v>8.0709184466016995E-4</v>
      </c>
      <c r="H19" s="3">
        <v>18</v>
      </c>
      <c r="I19" s="4" t="s">
        <v>18</v>
      </c>
      <c r="J19" s="21">
        <v>6.05858653176214E-5</v>
      </c>
      <c r="K19" s="21">
        <v>8.0709184466016995E-4</v>
      </c>
    </row>
    <row r="20" spans="1:11" s="9" customFormat="1" x14ac:dyDescent="0.25">
      <c r="A20" s="3">
        <v>19</v>
      </c>
      <c r="B20" s="4" t="s">
        <v>19</v>
      </c>
      <c r="C20" s="17">
        <v>8.3333333333333339</v>
      </c>
      <c r="D20" s="21">
        <f t="shared" si="0"/>
        <v>1.514646632940535E-4</v>
      </c>
      <c r="E20" s="17">
        <f>('CENSO 2022'!C20)</f>
        <v>8741</v>
      </c>
      <c r="F20" s="21">
        <f t="shared" si="1"/>
        <v>5.4443508366835514E-4</v>
      </c>
      <c r="H20" s="3">
        <v>19</v>
      </c>
      <c r="I20" s="4" t="s">
        <v>19</v>
      </c>
      <c r="J20" s="21">
        <v>1.514646632940535E-4</v>
      </c>
      <c r="K20" s="21">
        <v>5.4443508366835514E-4</v>
      </c>
    </row>
    <row r="21" spans="1:11" x14ac:dyDescent="0.25">
      <c r="A21" s="3">
        <v>20</v>
      </c>
      <c r="B21" s="4" t="s">
        <v>20</v>
      </c>
      <c r="C21" s="17">
        <v>318.66666666666669</v>
      </c>
      <c r="D21" s="21">
        <f t="shared" si="0"/>
        <v>5.792008724364606E-3</v>
      </c>
      <c r="E21" s="17">
        <f>('CENSO 2022'!C21)</f>
        <v>46110</v>
      </c>
      <c r="F21" s="21">
        <f t="shared" si="1"/>
        <v>2.8719713657416606E-3</v>
      </c>
      <c r="H21" s="3">
        <v>20</v>
      </c>
      <c r="I21" s="4" t="s">
        <v>20</v>
      </c>
      <c r="J21" s="26">
        <v>5.792008724364606E-3</v>
      </c>
      <c r="K21" s="21">
        <v>2.8719713657416606E-3</v>
      </c>
    </row>
    <row r="22" spans="1:11" x14ac:dyDescent="0.25">
      <c r="A22" s="3">
        <v>21</v>
      </c>
      <c r="B22" s="4" t="s">
        <v>21</v>
      </c>
      <c r="C22" s="17">
        <v>1</v>
      </c>
      <c r="D22" s="21">
        <f t="shared" si="0"/>
        <v>1.8175759595286418E-5</v>
      </c>
      <c r="E22" s="17">
        <f>('CENSO 2022'!C22)</f>
        <v>19390</v>
      </c>
      <c r="F22" s="21">
        <f t="shared" si="1"/>
        <v>1.2077103617811928E-3</v>
      </c>
      <c r="H22" s="3">
        <v>21</v>
      </c>
      <c r="I22" s="4" t="s">
        <v>21</v>
      </c>
      <c r="J22" s="21">
        <v>1.8175759595286418E-5</v>
      </c>
      <c r="K22" s="21">
        <v>1.2077103617811928E-3</v>
      </c>
    </row>
    <row r="23" spans="1:11" s="9" customFormat="1" x14ac:dyDescent="0.25">
      <c r="A23" s="3">
        <v>22</v>
      </c>
      <c r="B23" s="4" t="s">
        <v>22</v>
      </c>
      <c r="C23" s="17">
        <v>142.66666666666666</v>
      </c>
      <c r="D23" s="21">
        <f t="shared" si="0"/>
        <v>2.5930750355941958E-3</v>
      </c>
      <c r="E23" s="17">
        <f>('CENSO 2022'!C23)</f>
        <v>21104</v>
      </c>
      <c r="F23" s="21">
        <f t="shared" si="1"/>
        <v>1.3144672240861419E-3</v>
      </c>
      <c r="H23" s="3">
        <v>22</v>
      </c>
      <c r="I23" s="4" t="s">
        <v>22</v>
      </c>
      <c r="J23" s="21">
        <v>2.5930750355941958E-3</v>
      </c>
      <c r="K23" s="21">
        <v>1.3144672240861419E-3</v>
      </c>
    </row>
    <row r="24" spans="1:11" x14ac:dyDescent="0.25">
      <c r="A24" s="3">
        <v>23</v>
      </c>
      <c r="B24" s="4" t="s">
        <v>23</v>
      </c>
      <c r="C24" s="17">
        <v>263</v>
      </c>
      <c r="D24" s="21">
        <f t="shared" si="0"/>
        <v>4.7802247735603282E-3</v>
      </c>
      <c r="E24" s="17">
        <f>('CENSO 2022'!C24)</f>
        <v>20783</v>
      </c>
      <c r="F24" s="21">
        <f t="shared" si="1"/>
        <v>1.2944736693604193E-3</v>
      </c>
      <c r="H24" s="3">
        <v>23</v>
      </c>
      <c r="I24" s="4" t="s">
        <v>23</v>
      </c>
      <c r="J24" s="21">
        <v>4.7802247735603282E-3</v>
      </c>
      <c r="K24" s="21">
        <v>1.2944736693604193E-3</v>
      </c>
    </row>
    <row r="25" spans="1:11" s="9" customFormat="1" x14ac:dyDescent="0.25">
      <c r="A25" s="3">
        <v>24</v>
      </c>
      <c r="B25" s="4" t="s">
        <v>24</v>
      </c>
      <c r="C25" s="17">
        <v>0.33333333333333331</v>
      </c>
      <c r="D25" s="21">
        <f t="shared" si="0"/>
        <v>6.0585865317621393E-6</v>
      </c>
      <c r="E25" s="17">
        <f>('CENSO 2022'!C25)</f>
        <v>10980</v>
      </c>
      <c r="F25" s="21">
        <f t="shared" si="1"/>
        <v>6.8389168501070121E-4</v>
      </c>
      <c r="H25" s="3">
        <v>24</v>
      </c>
      <c r="I25" s="4" t="s">
        <v>24</v>
      </c>
      <c r="J25" s="21">
        <v>6.0585865317621393E-6</v>
      </c>
      <c r="K25" s="21">
        <v>6.8389168501070121E-4</v>
      </c>
    </row>
    <row r="26" spans="1:11" x14ac:dyDescent="0.25">
      <c r="A26" s="3">
        <v>25</v>
      </c>
      <c r="B26" s="4" t="s">
        <v>25</v>
      </c>
      <c r="C26" s="17">
        <v>2302</v>
      </c>
      <c r="D26" s="21">
        <f t="shared" si="0"/>
        <v>4.1840598588349334E-2</v>
      </c>
      <c r="E26" s="17">
        <f>('CENSO 2022'!C26)</f>
        <v>808161</v>
      </c>
      <c r="F26" s="21">
        <f t="shared" si="1"/>
        <v>5.0336483428955678E-2</v>
      </c>
      <c r="H26" s="3">
        <v>25</v>
      </c>
      <c r="I26" s="4" t="s">
        <v>25</v>
      </c>
      <c r="J26" s="21">
        <v>4.1840598588349334E-2</v>
      </c>
      <c r="K26" s="23">
        <v>5.0336483428955678E-2</v>
      </c>
    </row>
    <row r="27" spans="1:11" x14ac:dyDescent="0.25">
      <c r="A27" s="3">
        <v>26</v>
      </c>
      <c r="B27" s="4" t="s">
        <v>26</v>
      </c>
      <c r="C27" s="17">
        <v>9.6666666666666661</v>
      </c>
      <c r="D27" s="21">
        <f t="shared" si="0"/>
        <v>1.7569900942110203E-4</v>
      </c>
      <c r="E27" s="17">
        <f>('CENSO 2022'!C27)</f>
        <v>12242</v>
      </c>
      <c r="F27" s="21">
        <f t="shared" si="1"/>
        <v>7.6249562913488196E-4</v>
      </c>
      <c r="H27" s="3">
        <v>26</v>
      </c>
      <c r="I27" s="4" t="s">
        <v>26</v>
      </c>
      <c r="J27" s="21">
        <v>1.7569900942110203E-4</v>
      </c>
      <c r="K27" s="21">
        <v>7.6249562913488196E-4</v>
      </c>
    </row>
    <row r="28" spans="1:11" x14ac:dyDescent="0.25">
      <c r="A28" s="3">
        <v>27</v>
      </c>
      <c r="B28" s="4" t="s">
        <v>27</v>
      </c>
      <c r="C28" s="17">
        <v>27.666666666666668</v>
      </c>
      <c r="D28" s="21">
        <f t="shared" si="0"/>
        <v>5.0286268213625761E-4</v>
      </c>
      <c r="E28" s="17">
        <f>('CENSO 2022'!C28)</f>
        <v>51696</v>
      </c>
      <c r="F28" s="21">
        <f t="shared" si="1"/>
        <v>3.2198965890995637E-3</v>
      </c>
      <c r="H28" s="3">
        <v>27</v>
      </c>
      <c r="I28" s="4" t="s">
        <v>27</v>
      </c>
      <c r="J28" s="21">
        <v>5.0286268213625761E-4</v>
      </c>
      <c r="K28" s="21">
        <v>3.2198965890995637E-3</v>
      </c>
    </row>
    <row r="29" spans="1:11" x14ac:dyDescent="0.25">
      <c r="A29" s="3">
        <v>28</v>
      </c>
      <c r="B29" s="4" t="s">
        <v>28</v>
      </c>
      <c r="C29" s="17">
        <v>90.333333333333329</v>
      </c>
      <c r="D29" s="21">
        <f t="shared" si="0"/>
        <v>1.6418769501075397E-3</v>
      </c>
      <c r="E29" s="17">
        <f>('CENSO 2022'!C29)</f>
        <v>27920</v>
      </c>
      <c r="F29" s="21">
        <f t="shared" si="1"/>
        <v>1.7390032646173751E-3</v>
      </c>
      <c r="H29" s="3">
        <v>28</v>
      </c>
      <c r="I29" s="4" t="s">
        <v>28</v>
      </c>
      <c r="J29" s="21">
        <v>1.6418769501075397E-3</v>
      </c>
      <c r="K29" s="21">
        <v>1.7390032646173751E-3</v>
      </c>
    </row>
    <row r="30" spans="1:11" x14ac:dyDescent="0.25">
      <c r="A30" s="3">
        <v>29</v>
      </c>
      <c r="B30" s="4" t="s">
        <v>29</v>
      </c>
      <c r="C30" s="17">
        <v>459.33333333333331</v>
      </c>
      <c r="D30" s="21">
        <f t="shared" si="0"/>
        <v>8.3487322407682276E-3</v>
      </c>
      <c r="E30" s="17">
        <f>('CENSO 2022'!C30)</f>
        <v>224267</v>
      </c>
      <c r="F30" s="21">
        <f t="shared" si="1"/>
        <v>1.3968518808952179E-2</v>
      </c>
      <c r="H30" s="3">
        <v>29</v>
      </c>
      <c r="I30" s="4" t="s">
        <v>29</v>
      </c>
      <c r="J30" s="21">
        <v>8.3487322407682276E-3</v>
      </c>
      <c r="K30" s="25">
        <v>1.3968518808952179E-2</v>
      </c>
    </row>
    <row r="31" spans="1:11" x14ac:dyDescent="0.25">
      <c r="A31" s="3">
        <v>30</v>
      </c>
      <c r="B31" s="4" t="s">
        <v>30</v>
      </c>
      <c r="C31" s="17">
        <v>255</v>
      </c>
      <c r="D31" s="21">
        <f t="shared" si="0"/>
        <v>4.6348186967980366E-3</v>
      </c>
      <c r="E31" s="17">
        <f>('CENSO 2022'!C31)</f>
        <v>116841</v>
      </c>
      <c r="F31" s="21">
        <f t="shared" si="1"/>
        <v>7.2774670645114154E-3</v>
      </c>
      <c r="H31" s="3">
        <v>30</v>
      </c>
      <c r="I31" s="4" t="s">
        <v>30</v>
      </c>
      <c r="J31" s="26">
        <v>4.6348186967980366E-3</v>
      </c>
      <c r="K31" s="25">
        <v>7.2774670645114154E-3</v>
      </c>
    </row>
    <row r="32" spans="1:11" s="9" customFormat="1" x14ac:dyDescent="0.25">
      <c r="A32" s="3">
        <v>31</v>
      </c>
      <c r="B32" s="4" t="s">
        <v>31</v>
      </c>
      <c r="C32" s="17">
        <v>119.33333333333333</v>
      </c>
      <c r="D32" s="21">
        <f t="shared" si="0"/>
        <v>2.168973978370846E-3</v>
      </c>
      <c r="E32" s="17">
        <f>('CENSO 2022'!C32)</f>
        <v>14073</v>
      </c>
      <c r="F32" s="21">
        <f t="shared" si="1"/>
        <v>8.7653986185387968E-4</v>
      </c>
      <c r="H32" s="3">
        <v>31</v>
      </c>
      <c r="I32" s="4" t="s">
        <v>31</v>
      </c>
      <c r="J32" s="21">
        <v>2.168973978370846E-3</v>
      </c>
      <c r="K32" s="21">
        <v>8.7653986185387968E-4</v>
      </c>
    </row>
    <row r="33" spans="1:11" x14ac:dyDescent="0.25">
      <c r="A33" s="3">
        <v>32</v>
      </c>
      <c r="B33" s="4" t="s">
        <v>32</v>
      </c>
      <c r="C33" s="17">
        <v>262.66666666666669</v>
      </c>
      <c r="D33" s="21">
        <f t="shared" si="0"/>
        <v>4.7741661870285661E-3</v>
      </c>
      <c r="E33" s="17">
        <f>('CENSO 2022'!C33)</f>
        <v>22919</v>
      </c>
      <c r="F33" s="21">
        <f t="shared" si="1"/>
        <v>1.4275148933297142E-3</v>
      </c>
      <c r="H33" s="3">
        <v>32</v>
      </c>
      <c r="I33" s="4" t="s">
        <v>32</v>
      </c>
      <c r="J33" s="21">
        <v>4.7741661870285661E-3</v>
      </c>
      <c r="K33" s="21">
        <v>1.4275148933297142E-3</v>
      </c>
    </row>
    <row r="34" spans="1:11" x14ac:dyDescent="0.25">
      <c r="A34" s="3">
        <v>33</v>
      </c>
      <c r="B34" s="4" t="s">
        <v>33</v>
      </c>
      <c r="C34" s="17">
        <v>421.66666666666669</v>
      </c>
      <c r="D34" s="21">
        <f t="shared" si="0"/>
        <v>7.6641119626791069E-3</v>
      </c>
      <c r="E34" s="17">
        <f>('CENSO 2022'!C34)</f>
        <v>101041</v>
      </c>
      <c r="F34" s="21">
        <f t="shared" si="1"/>
        <v>6.2933606325288032E-3</v>
      </c>
      <c r="H34" s="3">
        <v>33</v>
      </c>
      <c r="I34" s="4" t="s">
        <v>33</v>
      </c>
      <c r="J34" s="21">
        <v>7.6641119626791069E-3</v>
      </c>
      <c r="K34" s="25">
        <v>6.2933606325288032E-3</v>
      </c>
    </row>
    <row r="35" spans="1:11" x14ac:dyDescent="0.25">
      <c r="A35" s="3">
        <v>34</v>
      </c>
      <c r="B35" s="4" t="s">
        <v>34</v>
      </c>
      <c r="C35" s="17">
        <v>18</v>
      </c>
      <c r="D35" s="21">
        <f t="shared" si="0"/>
        <v>3.2716367271515555E-4</v>
      </c>
      <c r="E35" s="17">
        <f>('CENSO 2022'!C35)</f>
        <v>30908</v>
      </c>
      <c r="F35" s="21">
        <f t="shared" si="1"/>
        <v>1.9251114936530741E-3</v>
      </c>
      <c r="H35" s="3">
        <v>34</v>
      </c>
      <c r="I35" s="4" t="s">
        <v>34</v>
      </c>
      <c r="J35" s="21">
        <v>3.2716367271515555E-4</v>
      </c>
      <c r="K35" s="21">
        <v>1.9251114936530741E-3</v>
      </c>
    </row>
    <row r="36" spans="1:11" s="9" customFormat="1" x14ac:dyDescent="0.25">
      <c r="A36" s="3">
        <v>35</v>
      </c>
      <c r="B36" s="4" t="s">
        <v>35</v>
      </c>
      <c r="C36" s="17">
        <v>65</v>
      </c>
      <c r="D36" s="21">
        <f t="shared" si="0"/>
        <v>1.1814243736936172E-3</v>
      </c>
      <c r="E36" s="17">
        <f>('CENSO 2022'!C36)</f>
        <v>96289</v>
      </c>
      <c r="F36" s="21">
        <f t="shared" si="1"/>
        <v>5.9973812803274509E-3</v>
      </c>
      <c r="H36" s="3">
        <v>35</v>
      </c>
      <c r="I36" s="4" t="s">
        <v>35</v>
      </c>
      <c r="J36" s="26">
        <v>1.1814243736936172E-3</v>
      </c>
      <c r="K36" s="25">
        <v>5.9973812803274509E-3</v>
      </c>
    </row>
    <row r="37" spans="1:11" s="9" customFormat="1" x14ac:dyDescent="0.25">
      <c r="A37" s="10">
        <v>36</v>
      </c>
      <c r="B37" s="11" t="s">
        <v>36</v>
      </c>
      <c r="C37" s="17">
        <v>0.33333333333333331</v>
      </c>
      <c r="D37" s="21">
        <f t="shared" si="0"/>
        <v>6.0585865317621393E-6</v>
      </c>
      <c r="E37" s="17">
        <f>('CENSO 2022'!C37)</f>
        <v>7336</v>
      </c>
      <c r="F37" s="21">
        <f t="shared" si="1"/>
        <v>4.5692435348255957E-4</v>
      </c>
      <c r="H37" s="10">
        <v>36</v>
      </c>
      <c r="I37" s="11" t="s">
        <v>36</v>
      </c>
      <c r="J37" s="21">
        <v>6.0585865317621393E-6</v>
      </c>
      <c r="K37" s="21">
        <v>4.5692435348255957E-4</v>
      </c>
    </row>
    <row r="38" spans="1:11" x14ac:dyDescent="0.25">
      <c r="A38" s="3">
        <v>37</v>
      </c>
      <c r="B38" s="4" t="s">
        <v>37</v>
      </c>
      <c r="C38" s="17">
        <v>646.66666666666663</v>
      </c>
      <c r="D38" s="21">
        <f t="shared" si="0"/>
        <v>1.1753657871618551E-2</v>
      </c>
      <c r="E38" s="17">
        <f>('CENSO 2022'!C38)</f>
        <v>246391</v>
      </c>
      <c r="F38" s="21">
        <f t="shared" si="1"/>
        <v>1.5346516954596693E-2</v>
      </c>
      <c r="H38" s="3">
        <v>37</v>
      </c>
      <c r="I38" s="4" t="s">
        <v>37</v>
      </c>
      <c r="J38" s="21">
        <v>1.1753657871618551E-2</v>
      </c>
      <c r="K38" s="25">
        <v>1.5346516954596693E-2</v>
      </c>
    </row>
    <row r="39" spans="1:11" x14ac:dyDescent="0.25">
      <c r="A39" s="10">
        <v>38</v>
      </c>
      <c r="B39" s="11" t="s">
        <v>38</v>
      </c>
      <c r="C39" s="17">
        <v>1</v>
      </c>
      <c r="D39" s="21">
        <f t="shared" si="0"/>
        <v>1.8175759595286418E-5</v>
      </c>
      <c r="E39" s="17">
        <f>('CENSO 2022'!C39)</f>
        <v>5415</v>
      </c>
      <c r="F39" s="21">
        <f t="shared" si="1"/>
        <v>3.3727445121429388E-4</v>
      </c>
      <c r="H39" s="10">
        <v>38</v>
      </c>
      <c r="I39" s="11" t="s">
        <v>38</v>
      </c>
      <c r="J39" s="21">
        <v>1.8175759595286418E-5</v>
      </c>
      <c r="K39" s="21">
        <v>3.3727445121429388E-4</v>
      </c>
    </row>
    <row r="40" spans="1:11" x14ac:dyDescent="0.25">
      <c r="A40" s="3">
        <v>39</v>
      </c>
      <c r="B40" s="4" t="s">
        <v>39</v>
      </c>
      <c r="C40" s="17">
        <v>380</v>
      </c>
      <c r="D40" s="21">
        <f t="shared" si="0"/>
        <v>6.9067886462088396E-3</v>
      </c>
      <c r="E40" s="17">
        <f>('CENSO 2022'!C40)</f>
        <v>228127</v>
      </c>
      <c r="F40" s="21">
        <f t="shared" si="1"/>
        <v>1.4208939747398565E-2</v>
      </c>
      <c r="H40" s="3">
        <v>39</v>
      </c>
      <c r="I40" s="4" t="s">
        <v>39</v>
      </c>
      <c r="J40" s="21">
        <v>6.9067886462088396E-3</v>
      </c>
      <c r="K40" s="25">
        <v>1.4208939747398565E-2</v>
      </c>
    </row>
    <row r="41" spans="1:11" x14ac:dyDescent="0.25">
      <c r="A41" s="10">
        <v>40</v>
      </c>
      <c r="B41" s="4" t="s">
        <v>40</v>
      </c>
      <c r="C41" s="17">
        <v>158.66666666666666</v>
      </c>
      <c r="D41" s="21">
        <f t="shared" si="0"/>
        <v>2.8838871891187783E-3</v>
      </c>
      <c r="E41" s="17">
        <f>('CENSO 2022'!C41)</f>
        <v>41220</v>
      </c>
      <c r="F41" s="21">
        <f t="shared" si="1"/>
        <v>2.5673966535647635E-3</v>
      </c>
      <c r="H41" s="10">
        <v>40</v>
      </c>
      <c r="I41" s="4" t="s">
        <v>40</v>
      </c>
      <c r="J41" s="21">
        <v>2.8838871891187783E-3</v>
      </c>
      <c r="K41" s="21">
        <v>2.5673966535647635E-3</v>
      </c>
    </row>
    <row r="42" spans="1:11" x14ac:dyDescent="0.25">
      <c r="A42" s="3">
        <v>41</v>
      </c>
      <c r="B42" s="4" t="s">
        <v>41</v>
      </c>
      <c r="C42" s="17">
        <v>414</v>
      </c>
      <c r="D42" s="21">
        <f t="shared" si="0"/>
        <v>7.5247644724485774E-3</v>
      </c>
      <c r="E42" s="17">
        <f>('CENSO 2022'!C42)</f>
        <v>197277</v>
      </c>
      <c r="F42" s="21">
        <f t="shared" si="1"/>
        <v>1.2287440796343908E-2</v>
      </c>
      <c r="H42" s="3">
        <v>41</v>
      </c>
      <c r="I42" s="4" t="s">
        <v>41</v>
      </c>
      <c r="J42" s="21">
        <v>7.5247644724485774E-3</v>
      </c>
      <c r="K42" s="25">
        <v>1.2287440796343908E-2</v>
      </c>
    </row>
    <row r="43" spans="1:11" x14ac:dyDescent="0.25">
      <c r="A43" s="10">
        <v>42</v>
      </c>
      <c r="B43" s="4" t="s">
        <v>42</v>
      </c>
      <c r="C43" s="17">
        <v>101.66666666666667</v>
      </c>
      <c r="D43" s="21">
        <f t="shared" si="0"/>
        <v>1.8478688921874527E-3</v>
      </c>
      <c r="E43" s="17">
        <f>('CENSO 2022'!C43)</f>
        <v>17502</v>
      </c>
      <c r="F43" s="21">
        <f t="shared" si="1"/>
        <v>1.0901158716809922E-3</v>
      </c>
      <c r="H43" s="10">
        <v>42</v>
      </c>
      <c r="I43" s="4" t="s">
        <v>42</v>
      </c>
      <c r="J43" s="21">
        <v>1.8478688921874527E-3</v>
      </c>
      <c r="K43" s="21">
        <v>1.0901158716809922E-3</v>
      </c>
    </row>
    <row r="44" spans="1:11" s="9" customFormat="1" x14ac:dyDescent="0.25">
      <c r="A44" s="3">
        <v>43</v>
      </c>
      <c r="B44" s="4" t="s">
        <v>43</v>
      </c>
      <c r="C44" s="17">
        <v>187.66666666666666</v>
      </c>
      <c r="D44" s="21">
        <f t="shared" si="0"/>
        <v>3.4109842173820843E-3</v>
      </c>
      <c r="E44" s="17">
        <f>('CENSO 2022'!C44)</f>
        <v>167127</v>
      </c>
      <c r="F44" s="21">
        <f t="shared" si="1"/>
        <v>1.0409541497339114E-2</v>
      </c>
      <c r="H44" s="3">
        <v>43</v>
      </c>
      <c r="I44" s="4" t="s">
        <v>43</v>
      </c>
      <c r="J44" s="26">
        <v>3.4109842173820843E-3</v>
      </c>
      <c r="K44" s="25">
        <v>1.0409541497339114E-2</v>
      </c>
    </row>
    <row r="45" spans="1:11" x14ac:dyDescent="0.25">
      <c r="A45" s="10">
        <v>44</v>
      </c>
      <c r="B45" s="4" t="s">
        <v>44</v>
      </c>
      <c r="C45" s="17">
        <v>155.66666666666666</v>
      </c>
      <c r="D45" s="21">
        <f t="shared" si="0"/>
        <v>2.8293599103329189E-3</v>
      </c>
      <c r="E45" s="17">
        <f>('CENSO 2022'!C45)</f>
        <v>26582</v>
      </c>
      <c r="F45" s="21">
        <f t="shared" si="1"/>
        <v>1.6556656439849235E-3</v>
      </c>
      <c r="H45" s="10">
        <v>44</v>
      </c>
      <c r="I45" s="4" t="s">
        <v>44</v>
      </c>
      <c r="J45" s="21">
        <v>2.8293599103329189E-3</v>
      </c>
      <c r="K45" s="21">
        <v>1.6556656439849235E-3</v>
      </c>
    </row>
    <row r="46" spans="1:11" x14ac:dyDescent="0.25">
      <c r="A46" s="3">
        <v>45</v>
      </c>
      <c r="B46" s="4" t="s">
        <v>45</v>
      </c>
      <c r="C46" s="17">
        <v>0.66666666666666663</v>
      </c>
      <c r="D46" s="21">
        <f t="shared" si="0"/>
        <v>1.2117173063524279E-5</v>
      </c>
      <c r="E46" s="17">
        <f>('CENSO 2022'!C46)</f>
        <v>26881</v>
      </c>
      <c r="F46" s="21">
        <f t="shared" si="1"/>
        <v>1.6742889239319363E-3</v>
      </c>
      <c r="H46" s="3">
        <v>45</v>
      </c>
      <c r="I46" s="4" t="s">
        <v>45</v>
      </c>
      <c r="J46" s="21">
        <v>1.2117173063524279E-5</v>
      </c>
      <c r="K46" s="21">
        <v>1.6742889239319363E-3</v>
      </c>
    </row>
    <row r="47" spans="1:11" s="9" customFormat="1" x14ac:dyDescent="0.25">
      <c r="A47" s="10">
        <v>46</v>
      </c>
      <c r="B47" s="4" t="s">
        <v>46</v>
      </c>
      <c r="C47" s="17">
        <v>9.3333333333333339</v>
      </c>
      <c r="D47" s="21">
        <f t="shared" si="0"/>
        <v>1.6964042288933993E-4</v>
      </c>
      <c r="E47" s="17">
        <f>('CENSO 2022'!C47)</f>
        <v>15074</v>
      </c>
      <c r="F47" s="21">
        <f t="shared" si="1"/>
        <v>9.3888736428518308E-4</v>
      </c>
      <c r="H47" s="10">
        <v>46</v>
      </c>
      <c r="I47" s="4" t="s">
        <v>46</v>
      </c>
      <c r="J47" s="21">
        <v>1.6964042288933993E-4</v>
      </c>
      <c r="K47" s="21">
        <v>9.3888736428518308E-4</v>
      </c>
    </row>
    <row r="48" spans="1:11" x14ac:dyDescent="0.25">
      <c r="A48" s="3">
        <v>47</v>
      </c>
      <c r="B48" s="4" t="s">
        <v>47</v>
      </c>
      <c r="C48" s="17">
        <v>286</v>
      </c>
      <c r="D48" s="21">
        <f t="shared" si="0"/>
        <v>5.1982672442519159E-3</v>
      </c>
      <c r="E48" s="17">
        <f>('CENSO 2022'!C48)</f>
        <v>146774</v>
      </c>
      <c r="F48" s="21">
        <f t="shared" si="1"/>
        <v>9.1418504713807521E-3</v>
      </c>
      <c r="H48" s="3">
        <v>47</v>
      </c>
      <c r="I48" s="4" t="s">
        <v>47</v>
      </c>
      <c r="J48" s="21">
        <v>5.1982672442519159E-3</v>
      </c>
      <c r="K48" s="25">
        <v>9.1418504713807521E-3</v>
      </c>
    </row>
    <row r="49" spans="1:11" x14ac:dyDescent="0.25">
      <c r="A49" s="10">
        <v>48</v>
      </c>
      <c r="B49" s="4" t="s">
        <v>48</v>
      </c>
      <c r="C49" s="17">
        <v>2413.3333333333335</v>
      </c>
      <c r="D49" s="21">
        <f t="shared" si="0"/>
        <v>4.3864166489957897E-2</v>
      </c>
      <c r="E49" s="17">
        <f>('CENSO 2022'!C49)</f>
        <v>481749</v>
      </c>
      <c r="F49" s="21">
        <f t="shared" si="1"/>
        <v>3.0005841107670336E-2</v>
      </c>
      <c r="H49" s="10">
        <v>48</v>
      </c>
      <c r="I49" s="4" t="s">
        <v>48</v>
      </c>
      <c r="J49" s="21">
        <v>4.3864166489957897E-2</v>
      </c>
      <c r="K49" s="23">
        <v>3.0005841107670336E-2</v>
      </c>
    </row>
    <row r="50" spans="1:11" x14ac:dyDescent="0.25">
      <c r="A50" s="3">
        <v>49</v>
      </c>
      <c r="B50" s="4" t="s">
        <v>49</v>
      </c>
      <c r="C50" s="17">
        <v>832.33333333333337</v>
      </c>
      <c r="D50" s="21">
        <f t="shared" si="0"/>
        <v>1.5128290569810063E-2</v>
      </c>
      <c r="E50" s="17">
        <f>('CENSO 2022'!C50)</f>
        <v>189939</v>
      </c>
      <c r="F50" s="21">
        <f t="shared" si="1"/>
        <v>1.183039187242692E-2</v>
      </c>
      <c r="H50" s="3">
        <v>49</v>
      </c>
      <c r="I50" s="4" t="s">
        <v>49</v>
      </c>
      <c r="J50" s="21">
        <v>1.5128290569810063E-2</v>
      </c>
      <c r="K50" s="25">
        <v>1.183039187242692E-2</v>
      </c>
    </row>
    <row r="51" spans="1:11" x14ac:dyDescent="0.25">
      <c r="A51" s="10">
        <v>50</v>
      </c>
      <c r="B51" s="4" t="s">
        <v>50</v>
      </c>
      <c r="C51" s="17">
        <v>1223</v>
      </c>
      <c r="D51" s="21">
        <f t="shared" si="0"/>
        <v>2.2228953985035289E-2</v>
      </c>
      <c r="E51" s="17">
        <f>('CENSO 2022'!C51)</f>
        <v>785867</v>
      </c>
      <c r="F51" s="21">
        <f t="shared" si="1"/>
        <v>4.8947896796384768E-2</v>
      </c>
      <c r="H51" s="10">
        <v>50</v>
      </c>
      <c r="I51" s="4" t="s">
        <v>50</v>
      </c>
      <c r="J51" s="26">
        <v>2.2228953985035289E-2</v>
      </c>
      <c r="K51" s="23">
        <v>4.8947896796384768E-2</v>
      </c>
    </row>
    <row r="52" spans="1:11" s="9" customFormat="1" x14ac:dyDescent="0.25">
      <c r="A52" s="3">
        <v>51</v>
      </c>
      <c r="B52" s="4" t="s">
        <v>51</v>
      </c>
      <c r="C52" s="17">
        <v>153.66666666666666</v>
      </c>
      <c r="D52" s="21">
        <f t="shared" si="0"/>
        <v>2.793008391142346E-3</v>
      </c>
      <c r="E52" s="17">
        <f>('CENSO 2022'!C52)</f>
        <v>41375</v>
      </c>
      <c r="F52" s="21">
        <f t="shared" si="1"/>
        <v>2.5770508622329474E-3</v>
      </c>
      <c r="H52" s="3">
        <v>51</v>
      </c>
      <c r="I52" s="4" t="s">
        <v>51</v>
      </c>
      <c r="J52" s="21">
        <v>2.793008391142346E-3</v>
      </c>
      <c r="K52" s="21">
        <v>2.5770508622329474E-3</v>
      </c>
    </row>
    <row r="53" spans="1:11" s="9" customFormat="1" x14ac:dyDescent="0.25">
      <c r="A53" s="3">
        <v>52</v>
      </c>
      <c r="B53" s="4" t="s">
        <v>52</v>
      </c>
      <c r="C53" s="17">
        <v>28.666666666666668</v>
      </c>
      <c r="D53" s="21">
        <f t="shared" si="0"/>
        <v>5.2103844173154406E-4</v>
      </c>
      <c r="E53" s="17">
        <f>('CENSO 2022'!C53)</f>
        <v>42063</v>
      </c>
      <c r="F53" s="21">
        <f t="shared" si="1"/>
        <v>2.6199030916762411E-3</v>
      </c>
      <c r="H53" s="3">
        <v>52</v>
      </c>
      <c r="I53" s="4" t="s">
        <v>52</v>
      </c>
      <c r="J53" s="21">
        <v>5.2103844173154406E-4</v>
      </c>
      <c r="K53" s="21">
        <v>2.6199030916762411E-3</v>
      </c>
    </row>
    <row r="54" spans="1:11" s="12" customFormat="1" x14ac:dyDescent="0.25">
      <c r="A54" s="3">
        <v>53</v>
      </c>
      <c r="B54" s="4" t="s">
        <v>53</v>
      </c>
      <c r="C54" s="17">
        <v>582</v>
      </c>
      <c r="D54" s="21">
        <f t="shared" si="0"/>
        <v>1.0578292084456696E-2</v>
      </c>
      <c r="E54" s="17">
        <f>('CENSO 2022'!C54)</f>
        <v>45243</v>
      </c>
      <c r="F54" s="21">
        <f t="shared" si="1"/>
        <v>2.8179700824170449E-3</v>
      </c>
      <c r="H54" s="3">
        <v>53</v>
      </c>
      <c r="I54" s="4" t="s">
        <v>53</v>
      </c>
      <c r="J54" s="26">
        <v>1.0578292084456696E-2</v>
      </c>
      <c r="K54" s="21">
        <v>2.8179700824170449E-3</v>
      </c>
    </row>
    <row r="55" spans="1:11" s="9" customFormat="1" x14ac:dyDescent="0.25">
      <c r="A55" s="3">
        <v>54</v>
      </c>
      <c r="B55" s="4" t="s">
        <v>54</v>
      </c>
      <c r="C55" s="17">
        <v>52.333333333333336</v>
      </c>
      <c r="D55" s="21">
        <f t="shared" si="0"/>
        <v>9.5119808548665594E-4</v>
      </c>
      <c r="E55" s="17">
        <f>('CENSO 2022'!C55)</f>
        <v>29619</v>
      </c>
      <c r="F55" s="21">
        <f t="shared" si="1"/>
        <v>1.844825848664113E-3</v>
      </c>
      <c r="H55" s="3">
        <v>54</v>
      </c>
      <c r="I55" s="4" t="s">
        <v>54</v>
      </c>
      <c r="J55" s="21">
        <v>9.5119808548665594E-4</v>
      </c>
      <c r="K55" s="21">
        <v>1.844825848664113E-3</v>
      </c>
    </row>
    <row r="56" spans="1:11" s="9" customFormat="1" x14ac:dyDescent="0.25">
      <c r="A56" s="3">
        <v>55</v>
      </c>
      <c r="B56" s="4" t="s">
        <v>55</v>
      </c>
      <c r="C56" s="17">
        <v>1069</v>
      </c>
      <c r="D56" s="21">
        <f t="shared" si="0"/>
        <v>1.9429887007361181E-2</v>
      </c>
      <c r="E56" s="17">
        <f>('CENSO 2022'!C56)</f>
        <v>278881</v>
      </c>
      <c r="F56" s="21">
        <f t="shared" si="1"/>
        <v>1.7370163661882456E-2</v>
      </c>
      <c r="H56" s="3">
        <v>55</v>
      </c>
      <c r="I56" s="4" t="s">
        <v>55</v>
      </c>
      <c r="J56" s="21">
        <v>1.9429887007361181E-2</v>
      </c>
      <c r="K56" s="25">
        <v>1.7370163661882456E-2</v>
      </c>
    </row>
    <row r="57" spans="1:11" x14ac:dyDescent="0.25">
      <c r="A57" s="3">
        <v>56</v>
      </c>
      <c r="B57" s="4" t="s">
        <v>56</v>
      </c>
      <c r="C57" s="17">
        <v>1.6666666666666667</v>
      </c>
      <c r="D57" s="21">
        <f t="shared" si="0"/>
        <v>3.02929326588107E-5</v>
      </c>
      <c r="E57" s="17">
        <f>('CENSO 2022'!C57)</f>
        <v>24298</v>
      </c>
      <c r="F57" s="21">
        <f t="shared" si="1"/>
        <v>1.5134062078679435E-3</v>
      </c>
      <c r="H57" s="3">
        <v>56</v>
      </c>
      <c r="I57" s="4" t="s">
        <v>56</v>
      </c>
      <c r="J57" s="21">
        <v>3.02929326588107E-5</v>
      </c>
      <c r="K57" s="21">
        <v>1.5134062078679435E-3</v>
      </c>
    </row>
    <row r="58" spans="1:11" s="12" customFormat="1" x14ac:dyDescent="0.25">
      <c r="A58" s="3">
        <v>57</v>
      </c>
      <c r="B58" s="4" t="s">
        <v>57</v>
      </c>
      <c r="C58" s="17">
        <v>6.666666666666667</v>
      </c>
      <c r="D58" s="21">
        <f t="shared" si="0"/>
        <v>1.211717306352428E-4</v>
      </c>
      <c r="E58" s="17">
        <f>('CENSO 2022'!C58)</f>
        <v>27474</v>
      </c>
      <c r="F58" s="21">
        <f t="shared" si="1"/>
        <v>1.7112240577398911E-3</v>
      </c>
      <c r="H58" s="3">
        <v>57</v>
      </c>
      <c r="I58" s="4" t="s">
        <v>57</v>
      </c>
      <c r="J58" s="21">
        <v>1.211717306352428E-4</v>
      </c>
      <c r="K58" s="21">
        <v>1.7112240577398911E-3</v>
      </c>
    </row>
    <row r="59" spans="1:11" x14ac:dyDescent="0.25">
      <c r="A59" s="3">
        <v>58</v>
      </c>
      <c r="B59" s="4" t="s">
        <v>58</v>
      </c>
      <c r="C59" s="17">
        <v>0.66666666666666663</v>
      </c>
      <c r="D59" s="21">
        <f t="shared" si="0"/>
        <v>1.2117173063524279E-5</v>
      </c>
      <c r="E59" s="17">
        <f>('CENSO 2022'!C59)</f>
        <v>17288</v>
      </c>
      <c r="F59" s="21">
        <f t="shared" si="1"/>
        <v>1.076786835197177E-3</v>
      </c>
      <c r="H59" s="3">
        <v>58</v>
      </c>
      <c r="I59" s="4" t="s">
        <v>58</v>
      </c>
      <c r="J59" s="21">
        <v>1.2117173063524279E-5</v>
      </c>
      <c r="K59" s="21">
        <v>1.076786835197177E-3</v>
      </c>
    </row>
    <row r="60" spans="1:11" x14ac:dyDescent="0.25">
      <c r="A60" s="3">
        <v>59</v>
      </c>
      <c r="B60" s="4" t="s">
        <v>59</v>
      </c>
      <c r="C60" s="17">
        <v>4.333333333333333</v>
      </c>
      <c r="D60" s="21">
        <f t="shared" si="0"/>
        <v>7.8761624912907811E-5</v>
      </c>
      <c r="E60" s="17">
        <f>('CENSO 2022'!C60)</f>
        <v>20373</v>
      </c>
      <c r="F60" s="21">
        <f t="shared" si="1"/>
        <v>1.2689367303026426E-3</v>
      </c>
      <c r="H60" s="3">
        <v>59</v>
      </c>
      <c r="I60" s="4" t="s">
        <v>59</v>
      </c>
      <c r="J60" s="21">
        <v>7.8761624912907811E-5</v>
      </c>
      <c r="K60" s="21">
        <v>1.2689367303026426E-3</v>
      </c>
    </row>
    <row r="61" spans="1:11" x14ac:dyDescent="0.25">
      <c r="A61" s="3">
        <v>60</v>
      </c>
      <c r="B61" s="4" t="s">
        <v>60</v>
      </c>
      <c r="C61" s="17">
        <v>0.33333333333333331</v>
      </c>
      <c r="D61" s="21">
        <f t="shared" si="0"/>
        <v>6.0585865317621393E-6</v>
      </c>
      <c r="E61" s="17">
        <f>('CENSO 2022'!C61)</f>
        <v>13682</v>
      </c>
      <c r="F61" s="21">
        <f t="shared" si="1"/>
        <v>8.5218634192317066E-4</v>
      </c>
      <c r="H61" s="3">
        <v>60</v>
      </c>
      <c r="I61" s="4" t="s">
        <v>60</v>
      </c>
      <c r="J61" s="21">
        <v>6.0585865317621393E-6</v>
      </c>
      <c r="K61" s="21">
        <v>8.5218634192317066E-4</v>
      </c>
    </row>
    <row r="62" spans="1:11" x14ac:dyDescent="0.25">
      <c r="A62" s="3">
        <v>61</v>
      </c>
      <c r="B62" s="4" t="s">
        <v>61</v>
      </c>
      <c r="C62" s="17">
        <v>118.66666666666667</v>
      </c>
      <c r="D62" s="21">
        <f t="shared" si="0"/>
        <v>2.1568568053073217E-3</v>
      </c>
      <c r="E62" s="17">
        <f>('CENSO 2022'!C62)</f>
        <v>140523</v>
      </c>
      <c r="F62" s="21">
        <f t="shared" si="1"/>
        <v>8.7525055785754799E-3</v>
      </c>
      <c r="H62" s="3">
        <v>61</v>
      </c>
      <c r="I62" s="4" t="s">
        <v>61</v>
      </c>
      <c r="J62" s="26">
        <v>2.1568568053073217E-3</v>
      </c>
      <c r="K62" s="25">
        <v>8.7525055785754799E-3</v>
      </c>
    </row>
    <row r="63" spans="1:11" x14ac:dyDescent="0.25">
      <c r="A63" s="3">
        <v>62</v>
      </c>
      <c r="B63" s="4" t="s">
        <v>62</v>
      </c>
      <c r="C63" s="17">
        <v>0.66666666666666663</v>
      </c>
      <c r="D63" s="21">
        <f t="shared" si="0"/>
        <v>1.2117173063524279E-5</v>
      </c>
      <c r="E63" s="17">
        <f>('CENSO 2022'!C63)</f>
        <v>22393</v>
      </c>
      <c r="F63" s="21">
        <f t="shared" si="1"/>
        <v>1.3947528690751031E-3</v>
      </c>
      <c r="H63" s="3">
        <v>62</v>
      </c>
      <c r="I63" s="4" t="s">
        <v>62</v>
      </c>
      <c r="J63" s="21">
        <v>1.2117173063524279E-5</v>
      </c>
      <c r="K63" s="21">
        <v>1.3947528690751031E-3</v>
      </c>
    </row>
    <row r="64" spans="1:11" x14ac:dyDescent="0.25">
      <c r="A64" s="3">
        <v>63</v>
      </c>
      <c r="B64" s="4" t="s">
        <v>63</v>
      </c>
      <c r="C64" s="17">
        <v>554</v>
      </c>
      <c r="D64" s="21">
        <f t="shared" si="0"/>
        <v>1.0069370815788676E-2</v>
      </c>
      <c r="E64" s="17">
        <f>('CENSO 2022'!C64)</f>
        <v>129612</v>
      </c>
      <c r="F64" s="21">
        <f t="shared" si="1"/>
        <v>8.0729115735525513E-3</v>
      </c>
      <c r="H64" s="3">
        <v>63</v>
      </c>
      <c r="I64" s="4" t="s">
        <v>63</v>
      </c>
      <c r="J64" s="21">
        <v>1.0069370815788676E-2</v>
      </c>
      <c r="K64" s="25">
        <v>8.0729115735525513E-3</v>
      </c>
    </row>
    <row r="65" spans="1:11" x14ac:dyDescent="0.25">
      <c r="A65" s="3">
        <v>64</v>
      </c>
      <c r="B65" s="4" t="s">
        <v>64</v>
      </c>
      <c r="C65" s="17">
        <v>103</v>
      </c>
      <c r="D65" s="21">
        <f t="shared" si="0"/>
        <v>1.8721032383145011E-3</v>
      </c>
      <c r="E65" s="17">
        <f>('CENSO 2022'!C65)</f>
        <v>56276</v>
      </c>
      <c r="F65" s="21">
        <f t="shared" si="1"/>
        <v>3.505162883940093E-3</v>
      </c>
      <c r="H65" s="3">
        <v>64</v>
      </c>
      <c r="I65" s="4" t="s">
        <v>64</v>
      </c>
      <c r="J65" s="21">
        <v>1.8721032383145011E-3</v>
      </c>
      <c r="K65" s="21">
        <v>3.505162883940093E-3</v>
      </c>
    </row>
    <row r="66" spans="1:11" x14ac:dyDescent="0.25">
      <c r="A66" s="3">
        <v>65</v>
      </c>
      <c r="B66" s="4" t="s">
        <v>65</v>
      </c>
      <c r="C66" s="17">
        <v>0.66666666666666663</v>
      </c>
      <c r="D66" s="21">
        <f t="shared" si="0"/>
        <v>1.2117173063524279E-5</v>
      </c>
      <c r="E66" s="17">
        <f>('CENSO 2022'!C66)</f>
        <v>17401</v>
      </c>
      <c r="F66" s="21">
        <f t="shared" si="1"/>
        <v>1.0838250647423691E-3</v>
      </c>
      <c r="H66" s="3">
        <v>65</v>
      </c>
      <c r="I66" s="4" t="s">
        <v>65</v>
      </c>
      <c r="J66" s="21">
        <v>1.2117173063524279E-5</v>
      </c>
      <c r="K66" s="21">
        <v>1.0838250647423691E-3</v>
      </c>
    </row>
    <row r="67" spans="1:11" x14ac:dyDescent="0.25">
      <c r="A67" s="3">
        <v>66</v>
      </c>
      <c r="B67" s="4" t="s">
        <v>66</v>
      </c>
      <c r="C67" s="17">
        <v>0.33333333333333331</v>
      </c>
      <c r="D67" s="21">
        <f t="shared" ref="D67:D93" si="2">C67/$C$94</f>
        <v>6.0585865317621393E-6</v>
      </c>
      <c r="E67" s="17">
        <f>('CENSO 2022'!C67)</f>
        <v>8954</v>
      </c>
      <c r="F67" s="21">
        <f t="shared" ref="F67:F93" si="3">E67/$E$94</f>
        <v>5.5770183493495621E-4</v>
      </c>
      <c r="H67" s="3">
        <v>66</v>
      </c>
      <c r="I67" s="4" t="s">
        <v>66</v>
      </c>
      <c r="J67" s="21">
        <v>6.0585865317621393E-6</v>
      </c>
      <c r="K67" s="21">
        <v>5.5770183493495621E-4</v>
      </c>
    </row>
    <row r="68" spans="1:11" x14ac:dyDescent="0.25">
      <c r="A68" s="3">
        <v>67</v>
      </c>
      <c r="B68" s="4" t="s">
        <v>67</v>
      </c>
      <c r="C68" s="17">
        <v>683.66666666666663</v>
      </c>
      <c r="D68" s="21">
        <f t="shared" si="2"/>
        <v>1.2426160976644148E-2</v>
      </c>
      <c r="E68" s="17">
        <f>('CENSO 2022'!C68)</f>
        <v>156491</v>
      </c>
      <c r="F68" s="21">
        <f t="shared" si="3"/>
        <v>9.7470759270500591E-3</v>
      </c>
      <c r="H68" s="3">
        <v>67</v>
      </c>
      <c r="I68" s="4" t="s">
        <v>67</v>
      </c>
      <c r="J68" s="21">
        <v>1.2426160976644148E-2</v>
      </c>
      <c r="K68" s="25">
        <v>9.7470759270500591E-3</v>
      </c>
    </row>
    <row r="69" spans="1:11" x14ac:dyDescent="0.25">
      <c r="A69" s="3">
        <v>68</v>
      </c>
      <c r="B69" s="4" t="s">
        <v>68</v>
      </c>
      <c r="C69" s="17">
        <v>25363</v>
      </c>
      <c r="D69" s="21">
        <f t="shared" si="2"/>
        <v>0.46099179061524942</v>
      </c>
      <c r="E69" s="17">
        <f>('CENSO 2022'!C69)</f>
        <v>6211223</v>
      </c>
      <c r="F69" s="21">
        <f t="shared" si="3"/>
        <v>0.38686737372014779</v>
      </c>
      <c r="H69" s="3">
        <v>68</v>
      </c>
      <c r="I69" s="4" t="s">
        <v>68</v>
      </c>
      <c r="J69" s="21">
        <v>0.46099179061524942</v>
      </c>
      <c r="K69" s="24">
        <v>0.38686737372014779</v>
      </c>
    </row>
    <row r="70" spans="1:11" x14ac:dyDescent="0.25">
      <c r="A70" s="3">
        <v>69</v>
      </c>
      <c r="B70" s="4" t="s">
        <v>69</v>
      </c>
      <c r="C70" s="17">
        <v>6.333333333333333</v>
      </c>
      <c r="D70" s="21">
        <f t="shared" si="2"/>
        <v>1.1511314410348065E-4</v>
      </c>
      <c r="E70" s="17">
        <f>('CENSO 2022'!C70)</f>
        <v>10232</v>
      </c>
      <c r="F70" s="21">
        <f t="shared" si="3"/>
        <v>6.3730234253456242E-4</v>
      </c>
      <c r="H70" s="3">
        <v>69</v>
      </c>
      <c r="I70" s="4" t="s">
        <v>69</v>
      </c>
      <c r="J70" s="21">
        <v>1.1511314410348065E-4</v>
      </c>
      <c r="K70" s="21">
        <v>6.3730234253456242E-4</v>
      </c>
    </row>
    <row r="71" spans="1:11" s="9" customFormat="1" x14ac:dyDescent="0.25">
      <c r="A71" s="3">
        <v>70</v>
      </c>
      <c r="B71" s="4" t="s">
        <v>70</v>
      </c>
      <c r="C71" s="17">
        <v>385</v>
      </c>
      <c r="D71" s="21">
        <f t="shared" si="2"/>
        <v>6.997667444185271E-3</v>
      </c>
      <c r="E71" s="17">
        <f>('CENSO 2022'!C71)</f>
        <v>41325</v>
      </c>
      <c r="F71" s="21">
        <f t="shared" si="3"/>
        <v>2.573936601372243E-3</v>
      </c>
      <c r="H71" s="3">
        <v>70</v>
      </c>
      <c r="I71" s="4" t="s">
        <v>70</v>
      </c>
      <c r="J71" s="26">
        <v>6.997667444185271E-3</v>
      </c>
      <c r="K71" s="21">
        <v>2.573936601372243E-3</v>
      </c>
    </row>
    <row r="72" spans="1:11" s="9" customFormat="1" x14ac:dyDescent="0.25">
      <c r="A72" s="3">
        <v>71</v>
      </c>
      <c r="B72" s="4" t="s">
        <v>71</v>
      </c>
      <c r="C72" s="17">
        <v>709</v>
      </c>
      <c r="D72" s="21">
        <f t="shared" si="2"/>
        <v>1.2886613553058071E-2</v>
      </c>
      <c r="E72" s="17">
        <f>('CENSO 2022'!C72)</f>
        <v>45059</v>
      </c>
      <c r="F72" s="21">
        <f t="shared" si="3"/>
        <v>2.8065096024496527E-3</v>
      </c>
      <c r="H72" s="3">
        <v>71</v>
      </c>
      <c r="I72" s="4" t="s">
        <v>71</v>
      </c>
      <c r="J72" s="26">
        <v>1.2886613553058071E-2</v>
      </c>
      <c r="K72" s="21">
        <v>2.8065096024496527E-3</v>
      </c>
    </row>
    <row r="73" spans="1:11" x14ac:dyDescent="0.25">
      <c r="A73" s="3">
        <v>72</v>
      </c>
      <c r="B73" s="4" t="s">
        <v>72</v>
      </c>
      <c r="C73" s="17">
        <v>0.66666666666666663</v>
      </c>
      <c r="D73" s="21">
        <f t="shared" si="2"/>
        <v>1.2117173063524279E-5</v>
      </c>
      <c r="E73" s="17">
        <f>('CENSO 2022'!C73)</f>
        <v>38961</v>
      </c>
      <c r="F73" s="21">
        <f t="shared" si="3"/>
        <v>2.4266943478781357E-3</v>
      </c>
      <c r="H73" s="3">
        <v>72</v>
      </c>
      <c r="I73" s="4" t="s">
        <v>72</v>
      </c>
      <c r="J73" s="21">
        <v>1.2117173063524279E-5</v>
      </c>
      <c r="K73" s="21">
        <v>2.4266943478781357E-3</v>
      </c>
    </row>
    <row r="74" spans="1:11" x14ac:dyDescent="0.25">
      <c r="A74" s="3">
        <v>73</v>
      </c>
      <c r="B74" s="4" t="s">
        <v>73</v>
      </c>
      <c r="C74" s="17">
        <v>1859.3333333333333</v>
      </c>
      <c r="D74" s="21">
        <f t="shared" si="2"/>
        <v>3.3794795674169216E-2</v>
      </c>
      <c r="E74" s="17">
        <f>('CENSO 2022'!C74)</f>
        <v>896744</v>
      </c>
      <c r="F74" s="21">
        <f t="shared" si="3"/>
        <v>5.5853894825431356E-2</v>
      </c>
      <c r="H74" s="3">
        <v>73</v>
      </c>
      <c r="I74" s="4" t="s">
        <v>73</v>
      </c>
      <c r="J74" s="21">
        <v>3.3794795674169216E-2</v>
      </c>
      <c r="K74" s="23">
        <v>5.5853894825431356E-2</v>
      </c>
    </row>
    <row r="75" spans="1:11" x14ac:dyDescent="0.25">
      <c r="A75" s="3">
        <v>74</v>
      </c>
      <c r="B75" s="4" t="s">
        <v>74</v>
      </c>
      <c r="C75" s="17">
        <v>253.66666666666666</v>
      </c>
      <c r="D75" s="21">
        <f t="shared" si="2"/>
        <v>4.6105843506709879E-3</v>
      </c>
      <c r="E75" s="17">
        <f>('CENSO 2022'!C75)</f>
        <v>36573</v>
      </c>
      <c r="F75" s="21">
        <f t="shared" si="3"/>
        <v>2.2779572491708902E-3</v>
      </c>
      <c r="H75" s="3">
        <v>74</v>
      </c>
      <c r="I75" s="4" t="s">
        <v>74</v>
      </c>
      <c r="J75" s="21">
        <v>4.6105843506709879E-3</v>
      </c>
      <c r="K75" s="21">
        <v>2.2779572491708902E-3</v>
      </c>
    </row>
    <row r="76" spans="1:11" x14ac:dyDescent="0.25">
      <c r="A76" s="3">
        <v>75</v>
      </c>
      <c r="B76" s="4" t="s">
        <v>75</v>
      </c>
      <c r="C76" s="17">
        <v>651</v>
      </c>
      <c r="D76" s="21">
        <f t="shared" si="2"/>
        <v>1.1832419496531459E-2</v>
      </c>
      <c r="E76" s="17">
        <f>('CENSO 2022'!C76)</f>
        <v>440962</v>
      </c>
      <c r="F76" s="21">
        <f t="shared" si="3"/>
        <v>2.7465413953159275E-2</v>
      </c>
      <c r="H76" s="3">
        <v>75</v>
      </c>
      <c r="I76" s="4" t="s">
        <v>75</v>
      </c>
      <c r="J76" s="26">
        <v>1.1832419496531459E-2</v>
      </c>
      <c r="K76" s="23">
        <v>2.7465413953159275E-2</v>
      </c>
    </row>
    <row r="77" spans="1:11" s="9" customFormat="1" x14ac:dyDescent="0.25">
      <c r="A77" s="3">
        <v>76</v>
      </c>
      <c r="B77" s="4" t="s">
        <v>76</v>
      </c>
      <c r="C77" s="17">
        <v>0</v>
      </c>
      <c r="D77" s="21">
        <f t="shared" si="2"/>
        <v>0</v>
      </c>
      <c r="E77" s="17">
        <f>('CENSO 2022'!C77)</f>
        <v>7070</v>
      </c>
      <c r="F77" s="21">
        <f t="shared" si="3"/>
        <v>4.4035648570361181E-4</v>
      </c>
      <c r="H77" s="3">
        <v>76</v>
      </c>
      <c r="I77" s="4" t="s">
        <v>76</v>
      </c>
      <c r="J77" s="21">
        <v>0</v>
      </c>
      <c r="K77" s="21">
        <v>4.4035648570361181E-4</v>
      </c>
    </row>
    <row r="78" spans="1:11" x14ac:dyDescent="0.25">
      <c r="A78" s="3">
        <v>77</v>
      </c>
      <c r="B78" s="4" t="s">
        <v>77</v>
      </c>
      <c r="C78" s="17">
        <v>1.3333333333333333</v>
      </c>
      <c r="D78" s="21">
        <f t="shared" si="2"/>
        <v>2.4234346127048557E-5</v>
      </c>
      <c r="E78" s="17">
        <f>('CENSO 2022'!C78)</f>
        <v>22080</v>
      </c>
      <c r="F78" s="21">
        <f t="shared" si="3"/>
        <v>1.3752575960870933E-3</v>
      </c>
      <c r="H78" s="3">
        <v>77</v>
      </c>
      <c r="I78" s="4" t="s">
        <v>77</v>
      </c>
      <c r="J78" s="21">
        <v>2.4234346127048557E-5</v>
      </c>
      <c r="K78" s="21">
        <v>1.3752575960870933E-3</v>
      </c>
    </row>
    <row r="79" spans="1:11" x14ac:dyDescent="0.25">
      <c r="A79" s="3">
        <v>78</v>
      </c>
      <c r="B79" s="4" t="s">
        <v>78</v>
      </c>
      <c r="C79" s="17">
        <v>544</v>
      </c>
      <c r="D79" s="21">
        <f t="shared" si="2"/>
        <v>9.8876132198358127E-3</v>
      </c>
      <c r="E79" s="17">
        <f>('CENSO 2022'!C79)</f>
        <v>104029</v>
      </c>
      <c r="F79" s="21">
        <f t="shared" si="3"/>
        <v>6.4794688615645024E-3</v>
      </c>
      <c r="H79" s="3">
        <v>78</v>
      </c>
      <c r="I79" s="4" t="s">
        <v>78</v>
      </c>
      <c r="J79" s="21">
        <v>9.8876132198358127E-3</v>
      </c>
      <c r="K79" s="25">
        <v>6.4794688615645024E-3</v>
      </c>
    </row>
    <row r="80" spans="1:11" x14ac:dyDescent="0.25">
      <c r="A80" s="3">
        <v>79</v>
      </c>
      <c r="B80" s="4" t="s">
        <v>79</v>
      </c>
      <c r="C80" s="17">
        <v>0.66666666666666663</v>
      </c>
      <c r="D80" s="21">
        <f t="shared" si="2"/>
        <v>1.2117173063524279E-5</v>
      </c>
      <c r="E80" s="17">
        <f>('CENSO 2022'!C80)</f>
        <v>7750</v>
      </c>
      <c r="F80" s="21">
        <f t="shared" si="3"/>
        <v>4.8271043340919256E-4</v>
      </c>
      <c r="H80" s="3">
        <v>79</v>
      </c>
      <c r="I80" s="4" t="s">
        <v>79</v>
      </c>
      <c r="J80" s="21">
        <v>1.2117173063524279E-5</v>
      </c>
      <c r="K80" s="21">
        <v>4.8271043340919256E-4</v>
      </c>
    </row>
    <row r="81" spans="1:11" s="9" customFormat="1" x14ac:dyDescent="0.25">
      <c r="A81" s="3">
        <v>80</v>
      </c>
      <c r="B81" s="4" t="s">
        <v>80</v>
      </c>
      <c r="C81" s="17">
        <v>1.3333333333333333</v>
      </c>
      <c r="D81" s="21">
        <f t="shared" si="2"/>
        <v>2.4234346127048557E-5</v>
      </c>
      <c r="E81" s="17">
        <f>('CENSO 2022'!C81)</f>
        <v>17729</v>
      </c>
      <c r="F81" s="21">
        <f t="shared" si="3"/>
        <v>1.1042546159885903E-3</v>
      </c>
      <c r="H81" s="3">
        <v>80</v>
      </c>
      <c r="I81" s="4" t="s">
        <v>80</v>
      </c>
      <c r="J81" s="21">
        <v>2.4234346127048557E-5</v>
      </c>
      <c r="K81" s="21">
        <v>1.1042546159885903E-3</v>
      </c>
    </row>
    <row r="82" spans="1:11" x14ac:dyDescent="0.25">
      <c r="A82" s="3">
        <v>81</v>
      </c>
      <c r="B82" s="4" t="s">
        <v>81</v>
      </c>
      <c r="C82" s="17">
        <v>362</v>
      </c>
      <c r="D82" s="21">
        <f t="shared" si="2"/>
        <v>6.5796249734936833E-3</v>
      </c>
      <c r="E82" s="17">
        <f>('CENSO 2022'!C82)</f>
        <v>89559</v>
      </c>
      <c r="F82" s="21">
        <f t="shared" si="3"/>
        <v>5.5782017684766292E-3</v>
      </c>
      <c r="H82" s="3">
        <v>81</v>
      </c>
      <c r="I82" s="4" t="s">
        <v>81</v>
      </c>
      <c r="J82" s="21">
        <v>6.5796249734936833E-3</v>
      </c>
      <c r="K82" s="25">
        <v>5.5782017684766292E-3</v>
      </c>
    </row>
    <row r="83" spans="1:11" x14ac:dyDescent="0.25">
      <c r="A83" s="3">
        <v>82</v>
      </c>
      <c r="B83" s="4" t="s">
        <v>82</v>
      </c>
      <c r="C83" s="17">
        <v>97</v>
      </c>
      <c r="D83" s="21">
        <f t="shared" si="2"/>
        <v>1.7630486807427826E-3</v>
      </c>
      <c r="E83" s="17">
        <f>('CENSO 2022'!C83)</f>
        <v>80596</v>
      </c>
      <c r="F83" s="21">
        <f t="shared" si="3"/>
        <v>5.0199393665867464E-3</v>
      </c>
      <c r="H83" s="3">
        <v>82</v>
      </c>
      <c r="I83" s="4" t="s">
        <v>82</v>
      </c>
      <c r="J83" s="26">
        <v>1.7630486807427826E-3</v>
      </c>
      <c r="K83" s="25">
        <v>5.0199393665867464E-3</v>
      </c>
    </row>
    <row r="84" spans="1:11" s="9" customFormat="1" x14ac:dyDescent="0.25">
      <c r="A84" s="3">
        <v>83</v>
      </c>
      <c r="B84" s="4" t="s">
        <v>83</v>
      </c>
      <c r="C84" s="17">
        <v>5</v>
      </c>
      <c r="D84" s="21">
        <f t="shared" si="2"/>
        <v>9.087879797643209E-5</v>
      </c>
      <c r="E84" s="17">
        <f>('CENSO 2022'!C84)</f>
        <v>21352</v>
      </c>
      <c r="F84" s="21">
        <f t="shared" si="3"/>
        <v>1.329913957955236E-3</v>
      </c>
      <c r="H84" s="3">
        <v>83</v>
      </c>
      <c r="I84" s="4" t="s">
        <v>83</v>
      </c>
      <c r="J84" s="21">
        <v>9.087879797643209E-5</v>
      </c>
      <c r="K84" s="21">
        <v>1.329913957955236E-3</v>
      </c>
    </row>
    <row r="85" spans="1:11" x14ac:dyDescent="0.25">
      <c r="A85" s="3">
        <v>84</v>
      </c>
      <c r="B85" s="4" t="s">
        <v>84</v>
      </c>
      <c r="C85" s="17">
        <v>1.3333333333333333</v>
      </c>
      <c r="D85" s="21">
        <f t="shared" si="2"/>
        <v>2.4234346127048557E-5</v>
      </c>
      <c r="E85" s="17">
        <f>('CENSO 2022'!C85)</f>
        <v>15206</v>
      </c>
      <c r="F85" s="21">
        <f t="shared" si="3"/>
        <v>9.4710901295744286E-4</v>
      </c>
      <c r="H85" s="3">
        <v>84</v>
      </c>
      <c r="I85" s="4" t="s">
        <v>84</v>
      </c>
      <c r="J85" s="21">
        <v>2.4234346127048557E-5</v>
      </c>
      <c r="K85" s="21">
        <v>9.4710901295744286E-4</v>
      </c>
    </row>
    <row r="86" spans="1:11" x14ac:dyDescent="0.25">
      <c r="A86" s="3">
        <v>85</v>
      </c>
      <c r="B86" s="4" t="s">
        <v>85</v>
      </c>
      <c r="C86" s="17">
        <v>10.666666666666666</v>
      </c>
      <c r="D86" s="21">
        <f t="shared" si="2"/>
        <v>1.9387476901638846E-4</v>
      </c>
      <c r="E86" s="17">
        <f>('CENSO 2022'!C86)</f>
        <v>31086</v>
      </c>
      <c r="F86" s="21">
        <f t="shared" si="3"/>
        <v>1.936198262317182E-3</v>
      </c>
      <c r="H86" s="3">
        <v>85</v>
      </c>
      <c r="I86" s="4" t="s">
        <v>85</v>
      </c>
      <c r="J86" s="21">
        <v>1.9387476901638846E-4</v>
      </c>
      <c r="K86" s="21">
        <v>1.936198262317182E-3</v>
      </c>
    </row>
    <row r="87" spans="1:11" x14ac:dyDescent="0.25">
      <c r="A87" s="3">
        <v>86</v>
      </c>
      <c r="B87" s="4" t="s">
        <v>86</v>
      </c>
      <c r="C87" s="17">
        <v>945.66666666666663</v>
      </c>
      <c r="D87" s="21">
        <f t="shared" si="2"/>
        <v>1.7188209990609188E-2</v>
      </c>
      <c r="E87" s="17">
        <f>('CENSO 2022'!C87)</f>
        <v>165123</v>
      </c>
      <c r="F87" s="21">
        <f t="shared" si="3"/>
        <v>1.0284721922042078E-2</v>
      </c>
      <c r="H87" s="3">
        <v>86</v>
      </c>
      <c r="I87" s="4" t="s">
        <v>86</v>
      </c>
      <c r="J87" s="21">
        <v>1.7188209990609188E-2</v>
      </c>
      <c r="K87" s="25">
        <v>1.0284721922042078E-2</v>
      </c>
    </row>
    <row r="88" spans="1:11" x14ac:dyDescent="0.25">
      <c r="A88" s="3">
        <v>87</v>
      </c>
      <c r="B88" s="4" t="s">
        <v>87</v>
      </c>
      <c r="C88" s="17">
        <v>0.66666666666666663</v>
      </c>
      <c r="D88" s="21">
        <f t="shared" si="2"/>
        <v>1.2117173063524279E-5</v>
      </c>
      <c r="E88" s="17">
        <f>('CENSO 2022'!C88)</f>
        <v>10302</v>
      </c>
      <c r="F88" s="21">
        <f t="shared" si="3"/>
        <v>6.4166230773954867E-4</v>
      </c>
      <c r="H88" s="3">
        <v>87</v>
      </c>
      <c r="I88" s="4" t="s">
        <v>87</v>
      </c>
      <c r="J88" s="21">
        <v>1.2117173063524279E-5</v>
      </c>
      <c r="K88" s="21">
        <v>6.4166230773954867E-4</v>
      </c>
    </row>
    <row r="89" spans="1:11" x14ac:dyDescent="0.25">
      <c r="A89" s="3">
        <v>88</v>
      </c>
      <c r="B89" s="4" t="s">
        <v>88</v>
      </c>
      <c r="C89" s="17">
        <v>436</v>
      </c>
      <c r="D89" s="21">
        <f t="shared" si="2"/>
        <v>7.9246311835448786E-3</v>
      </c>
      <c r="E89" s="17">
        <f>('CENSO 2022'!C89)</f>
        <v>78346</v>
      </c>
      <c r="F89" s="21">
        <f t="shared" si="3"/>
        <v>4.8797976278550457E-3</v>
      </c>
      <c r="H89" s="3">
        <v>88</v>
      </c>
      <c r="I89" s="4" t="s">
        <v>88</v>
      </c>
      <c r="J89" s="26">
        <v>7.9246311835448786E-3</v>
      </c>
      <c r="K89" s="21">
        <v>4.8797976278550457E-3</v>
      </c>
    </row>
    <row r="90" spans="1:11" x14ac:dyDescent="0.25">
      <c r="A90" s="3">
        <v>89</v>
      </c>
      <c r="B90" s="4" t="s">
        <v>89</v>
      </c>
      <c r="C90" s="17">
        <v>220.33333333333334</v>
      </c>
      <c r="D90" s="21">
        <f t="shared" si="2"/>
        <v>4.0047256974947744E-3</v>
      </c>
      <c r="E90" s="17">
        <f>('CENSO 2022'!C90)</f>
        <v>68088</v>
      </c>
      <c r="F90" s="21">
        <f t="shared" si="3"/>
        <v>4.2408758696729169E-3</v>
      </c>
      <c r="H90" s="3">
        <v>89</v>
      </c>
      <c r="I90" s="4" t="s">
        <v>89</v>
      </c>
      <c r="J90" s="21">
        <v>4.0047256974947744E-3</v>
      </c>
      <c r="K90" s="21">
        <v>4.2408758696729169E-3</v>
      </c>
    </row>
    <row r="91" spans="1:11" x14ac:dyDescent="0.25">
      <c r="A91" s="3">
        <v>90</v>
      </c>
      <c r="B91" s="4" t="s">
        <v>90</v>
      </c>
      <c r="C91" s="17">
        <v>0</v>
      </c>
      <c r="D91" s="21">
        <f t="shared" si="2"/>
        <v>0</v>
      </c>
      <c r="E91" s="17">
        <f>('CENSO 2022'!C91)</f>
        <v>10207</v>
      </c>
      <c r="F91" s="21">
        <f t="shared" si="3"/>
        <v>6.3574521210421012E-4</v>
      </c>
      <c r="H91" s="3">
        <v>90</v>
      </c>
      <c r="I91" s="4" t="s">
        <v>90</v>
      </c>
      <c r="J91" s="21">
        <v>0</v>
      </c>
      <c r="K91" s="21">
        <v>6.3574521210421012E-4</v>
      </c>
    </row>
    <row r="92" spans="1:11" x14ac:dyDescent="0.25">
      <c r="A92" s="3">
        <v>91</v>
      </c>
      <c r="B92" s="4" t="s">
        <v>91</v>
      </c>
      <c r="C92" s="17">
        <v>7</v>
      </c>
      <c r="D92" s="21">
        <f t="shared" si="2"/>
        <v>1.2723031716700494E-4</v>
      </c>
      <c r="E92" s="17">
        <f>('CENSO 2022'!C92)</f>
        <v>33976</v>
      </c>
      <c r="F92" s="21">
        <f t="shared" si="3"/>
        <v>2.1162025400659002E-3</v>
      </c>
      <c r="H92" s="3">
        <v>91</v>
      </c>
      <c r="I92" s="4" t="s">
        <v>91</v>
      </c>
      <c r="J92" s="21">
        <v>1.2723031716700494E-4</v>
      </c>
      <c r="K92" s="21">
        <v>2.1162025400659002E-3</v>
      </c>
    </row>
    <row r="93" spans="1:11" x14ac:dyDescent="0.25">
      <c r="A93" s="3">
        <v>92</v>
      </c>
      <c r="B93" s="4" t="s">
        <v>92</v>
      </c>
      <c r="C93" s="17">
        <v>488</v>
      </c>
      <c r="D93" s="21">
        <f t="shared" si="2"/>
        <v>8.8697706824997728E-3</v>
      </c>
      <c r="E93" s="17">
        <f>('CENSO 2022'!C93)</f>
        <v>261563</v>
      </c>
      <c r="F93" s="21">
        <f t="shared" si="3"/>
        <v>1.6291508270168856E-2</v>
      </c>
      <c r="H93" s="3">
        <v>92</v>
      </c>
      <c r="I93" s="4" t="s">
        <v>92</v>
      </c>
      <c r="J93" s="21">
        <v>8.8697706824997728E-3</v>
      </c>
      <c r="K93" s="25">
        <v>1.6291508270168856E-2</v>
      </c>
    </row>
    <row r="94" spans="1:11" x14ac:dyDescent="0.25">
      <c r="A94" s="8"/>
      <c r="B94" s="20" t="s">
        <v>105</v>
      </c>
      <c r="C94" s="18">
        <f>SUM(C2:C93)</f>
        <v>55018.333333333336</v>
      </c>
      <c r="D94" s="18">
        <f>SUM(D2:D93)</f>
        <v>1</v>
      </c>
      <c r="E94" s="18">
        <f>SUM(E2:E93)</f>
        <v>16055174</v>
      </c>
      <c r="F94" s="18">
        <f>SUM(F2:F93)</f>
        <v>1.0000000000000002</v>
      </c>
    </row>
    <row r="95" spans="1:11" x14ac:dyDescent="0.25">
      <c r="H95" s="3"/>
      <c r="I95" s="4"/>
      <c r="J95" s="3" t="s">
        <v>111</v>
      </c>
      <c r="K95" s="61"/>
    </row>
  </sheetData>
  <sortState ref="H2:K95">
    <sortCondition ref="H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95"/>
  <sheetViews>
    <sheetView topLeftCell="G1" workbookViewId="0">
      <selection activeCell="L1" sqref="L1"/>
    </sheetView>
  </sheetViews>
  <sheetFormatPr defaultRowHeight="15" x14ac:dyDescent="0.25"/>
  <cols>
    <col min="1" max="1" width="3.42578125" style="6" bestFit="1" customWidth="1"/>
    <col min="2" max="2" width="27.42578125" style="7" bestFit="1" customWidth="1"/>
    <col min="3" max="3" width="8.7109375" style="6" customWidth="1"/>
    <col min="4" max="4" width="10.42578125" style="6" bestFit="1" customWidth="1"/>
    <col min="5" max="5" width="9.7109375" style="6" bestFit="1" customWidth="1"/>
    <col min="6" max="6" width="11.7109375" style="6" bestFit="1" customWidth="1"/>
    <col min="7" max="7" width="2.7109375" style="6" customWidth="1"/>
    <col min="8" max="8" width="3.42578125" style="6" bestFit="1" customWidth="1"/>
    <col min="9" max="9" width="27.42578125" style="7" bestFit="1" customWidth="1"/>
    <col min="10" max="10" width="10.42578125" style="6" bestFit="1" customWidth="1"/>
    <col min="11" max="11" width="11.7109375" style="6" bestFit="1" customWidth="1"/>
    <col min="12" max="12" width="5.5703125" style="67" bestFit="1" customWidth="1"/>
    <col min="13" max="13" width="9.140625" style="6"/>
    <col min="14" max="14" width="3.42578125" style="6" bestFit="1" customWidth="1"/>
    <col min="15" max="15" width="27.42578125" style="7" bestFit="1" customWidth="1"/>
    <col min="16" max="16" width="10.42578125" style="6" bestFit="1" customWidth="1"/>
    <col min="17" max="17" width="12.140625" style="6" bestFit="1" customWidth="1"/>
    <col min="18" max="18" width="5.5703125" style="6" bestFit="1" customWidth="1"/>
    <col min="19" max="19" width="9.140625" style="6"/>
    <col min="20" max="20" width="3.42578125" style="6" bestFit="1" customWidth="1"/>
    <col min="21" max="21" width="27.42578125" style="7" bestFit="1" customWidth="1"/>
    <col min="22" max="22" width="10.42578125" style="6" bestFit="1" customWidth="1"/>
    <col min="23" max="23" width="14" style="6" bestFit="1" customWidth="1"/>
    <col min="24" max="24" width="5.5703125" style="6" bestFit="1" customWidth="1"/>
    <col min="25" max="16384" width="9.140625" style="6"/>
  </cols>
  <sheetData>
    <row r="1" spans="1:24" x14ac:dyDescent="0.25">
      <c r="A1" s="8"/>
      <c r="B1" s="1" t="s">
        <v>95</v>
      </c>
      <c r="C1" s="2" t="s">
        <v>93</v>
      </c>
      <c r="D1" s="2" t="s">
        <v>106</v>
      </c>
      <c r="E1" s="2" t="s">
        <v>100</v>
      </c>
      <c r="F1" s="2" t="s">
        <v>107</v>
      </c>
      <c r="H1" s="8"/>
      <c r="I1" s="1" t="s">
        <v>95</v>
      </c>
      <c r="J1" s="2" t="s">
        <v>106</v>
      </c>
      <c r="K1" s="22" t="s">
        <v>107</v>
      </c>
      <c r="L1" s="71">
        <f>CORREL(J1:J93,K1:K93)</f>
        <v>0.9980656115640042</v>
      </c>
      <c r="N1" s="8"/>
      <c r="O1" s="1" t="s">
        <v>95</v>
      </c>
      <c r="P1" s="2" t="s">
        <v>106</v>
      </c>
      <c r="Q1" s="2" t="s">
        <v>101</v>
      </c>
      <c r="R1" s="68">
        <f>CORREL(P1:P93,Q1:Q93)</f>
        <v>0.99461459954740927</v>
      </c>
      <c r="T1" s="8"/>
      <c r="U1" s="1" t="s">
        <v>95</v>
      </c>
      <c r="V1" s="2" t="s">
        <v>106</v>
      </c>
      <c r="W1" s="2" t="s">
        <v>102</v>
      </c>
      <c r="X1" s="68">
        <f>CORREL(V1:V93,W1:W93)</f>
        <v>0.96230577717854482</v>
      </c>
    </row>
    <row r="2" spans="1:24" s="9" customFormat="1" x14ac:dyDescent="0.25">
      <c r="A2" s="3">
        <v>1</v>
      </c>
      <c r="B2" s="4" t="s">
        <v>1</v>
      </c>
      <c r="C2" s="17">
        <v>575.66666666666663</v>
      </c>
      <c r="D2" s="21">
        <f>C2/$C$94</f>
        <v>9.44898260664985E-3</v>
      </c>
      <c r="E2" s="19">
        <f>('CENSO 2022'!G2)</f>
        <v>73380</v>
      </c>
      <c r="F2" s="21">
        <f>E2/$E$94</f>
        <v>9.2798246520350292E-3</v>
      </c>
      <c r="H2" s="3">
        <v>1</v>
      </c>
      <c r="I2" s="4" t="s">
        <v>1</v>
      </c>
      <c r="J2" s="21">
        <v>9.44898260664985E-3</v>
      </c>
      <c r="K2" s="25">
        <v>9.2798246520350292E-3</v>
      </c>
      <c r="L2" s="65"/>
      <c r="N2" s="3">
        <v>1</v>
      </c>
      <c r="O2" s="4" t="s">
        <v>1</v>
      </c>
      <c r="P2" s="21">
        <v>9.44898260664985E-3</v>
      </c>
      <c r="Q2" s="17">
        <v>167434</v>
      </c>
      <c r="R2" s="69"/>
      <c r="T2" s="3">
        <v>1</v>
      </c>
      <c r="U2" s="4" t="s">
        <v>1</v>
      </c>
      <c r="V2" s="21">
        <v>9.44898260664985E-3</v>
      </c>
      <c r="W2" s="17">
        <v>40.06</v>
      </c>
      <c r="X2" s="69"/>
    </row>
    <row r="3" spans="1:24" s="9" customFormat="1" x14ac:dyDescent="0.25">
      <c r="A3" s="3">
        <v>2</v>
      </c>
      <c r="B3" s="4" t="s">
        <v>2</v>
      </c>
      <c r="C3" s="17">
        <v>40</v>
      </c>
      <c r="D3" s="21">
        <f t="shared" ref="D3:D66" si="0">C3/$C$94</f>
        <v>6.5655930098319749E-4</v>
      </c>
      <c r="E3" s="19">
        <f>('CENSO 2022'!G3)</f>
        <v>7370</v>
      </c>
      <c r="F3" s="21">
        <f t="shared" ref="F3:F66" si="1">E3/$E$94</f>
        <v>9.3202926799534165E-4</v>
      </c>
      <c r="H3" s="3">
        <v>2</v>
      </c>
      <c r="I3" s="4" t="s">
        <v>2</v>
      </c>
      <c r="J3" s="21">
        <v>6.5655930098319749E-4</v>
      </c>
      <c r="K3" s="21">
        <v>9.3202926799534165E-4</v>
      </c>
      <c r="L3" s="65"/>
      <c r="N3" s="3">
        <v>2</v>
      </c>
      <c r="O3" s="4" t="s">
        <v>2</v>
      </c>
      <c r="P3" s="21">
        <v>6.5655930098319749E-4</v>
      </c>
      <c r="Q3" s="17">
        <v>11034</v>
      </c>
      <c r="R3" s="69"/>
      <c r="T3" s="3">
        <v>2</v>
      </c>
      <c r="U3" s="4" t="s">
        <v>2</v>
      </c>
      <c r="V3" s="21">
        <v>6.5655930098319749E-4</v>
      </c>
      <c r="W3" s="17">
        <v>2.7</v>
      </c>
      <c r="X3" s="69"/>
    </row>
    <row r="4" spans="1:24" s="9" customFormat="1" x14ac:dyDescent="0.25">
      <c r="A4" s="3">
        <v>3</v>
      </c>
      <c r="B4" s="4" t="s">
        <v>3</v>
      </c>
      <c r="C4" s="17">
        <v>671.33333333333337</v>
      </c>
      <c r="D4" s="21">
        <f t="shared" si="0"/>
        <v>1.1019253601501333E-2</v>
      </c>
      <c r="E4" s="19">
        <f>('CENSO 2022'!G4)</f>
        <v>78042</v>
      </c>
      <c r="F4" s="21">
        <f t="shared" si="1"/>
        <v>9.869393233771024E-3</v>
      </c>
      <c r="H4" s="3">
        <v>3</v>
      </c>
      <c r="I4" s="4" t="s">
        <v>3</v>
      </c>
      <c r="J4" s="21">
        <v>1.1019253601501333E-2</v>
      </c>
      <c r="K4" s="25">
        <v>9.869393233771024E-3</v>
      </c>
      <c r="L4" s="65"/>
      <c r="N4" s="3">
        <v>3</v>
      </c>
      <c r="O4" s="4" t="s">
        <v>3</v>
      </c>
      <c r="P4" s="21">
        <v>1.1019253601501333E-2</v>
      </c>
      <c r="Q4" s="17">
        <v>129671</v>
      </c>
      <c r="R4" s="69"/>
      <c r="T4" s="3">
        <v>3</v>
      </c>
      <c r="U4" s="4" t="s">
        <v>3</v>
      </c>
      <c r="V4" s="21">
        <v>1.1019253601501333E-2</v>
      </c>
      <c r="W4" s="17">
        <v>64.84</v>
      </c>
      <c r="X4" s="69"/>
    </row>
    <row r="5" spans="1:24" x14ac:dyDescent="0.25">
      <c r="A5" s="3">
        <v>4</v>
      </c>
      <c r="B5" s="4" t="s">
        <v>4</v>
      </c>
      <c r="C5" s="17">
        <v>11</v>
      </c>
      <c r="D5" s="21">
        <f t="shared" si="0"/>
        <v>1.805538077703793E-4</v>
      </c>
      <c r="E5" s="19">
        <f>('CENSO 2022'!G5)</f>
        <v>7861</v>
      </c>
      <c r="F5" s="21">
        <f t="shared" si="1"/>
        <v>9.9412239833261608E-4</v>
      </c>
      <c r="H5" s="3">
        <v>4</v>
      </c>
      <c r="I5" s="4" t="s">
        <v>4</v>
      </c>
      <c r="J5" s="21">
        <v>1.805538077703793E-4</v>
      </c>
      <c r="K5" s="21">
        <v>9.9412239833261608E-4</v>
      </c>
      <c r="L5" s="65"/>
      <c r="N5" s="3">
        <v>4</v>
      </c>
      <c r="O5" s="4" t="s">
        <v>4</v>
      </c>
      <c r="P5" s="21">
        <v>1.805538077703793E-4</v>
      </c>
      <c r="Q5" s="17">
        <v>11828</v>
      </c>
      <c r="R5" s="69"/>
      <c r="T5" s="3">
        <v>4</v>
      </c>
      <c r="U5" s="4" t="s">
        <v>4</v>
      </c>
      <c r="V5" s="21">
        <v>1.805538077703793E-4</v>
      </c>
      <c r="W5" s="17">
        <v>3.73</v>
      </c>
      <c r="X5" s="69"/>
    </row>
    <row r="6" spans="1:24" x14ac:dyDescent="0.25">
      <c r="A6" s="3">
        <v>5</v>
      </c>
      <c r="B6" s="4" t="s">
        <v>5</v>
      </c>
      <c r="C6" s="17">
        <v>296</v>
      </c>
      <c r="D6" s="21">
        <f t="shared" si="0"/>
        <v>4.8585388272756611E-3</v>
      </c>
      <c r="E6" s="19">
        <f>('CENSO 2022'!G6)</f>
        <v>26728</v>
      </c>
      <c r="F6" s="21">
        <f t="shared" si="1"/>
        <v>3.3800920318832416E-3</v>
      </c>
      <c r="H6" s="3">
        <v>5</v>
      </c>
      <c r="I6" s="4" t="s">
        <v>5</v>
      </c>
      <c r="J6" s="21">
        <v>4.8585388272756611E-3</v>
      </c>
      <c r="K6" s="21">
        <v>3.3800920318832416E-3</v>
      </c>
      <c r="L6" s="65"/>
      <c r="N6" s="3">
        <v>5</v>
      </c>
      <c r="O6" s="4" t="s">
        <v>5</v>
      </c>
      <c r="P6" s="21">
        <v>4.8585388272756611E-3</v>
      </c>
      <c r="Q6" s="17">
        <v>40006</v>
      </c>
      <c r="R6" s="69"/>
      <c r="T6" s="3">
        <v>5</v>
      </c>
      <c r="U6" s="4" t="s">
        <v>5</v>
      </c>
      <c r="V6" s="21">
        <v>4.8585388272756611E-3</v>
      </c>
      <c r="W6" s="17">
        <v>18.690000000000001</v>
      </c>
      <c r="X6" s="69"/>
    </row>
    <row r="7" spans="1:24" s="9" customFormat="1" x14ac:dyDescent="0.25">
      <c r="A7" s="3">
        <v>6</v>
      </c>
      <c r="B7" s="4" t="s">
        <v>6</v>
      </c>
      <c r="C7" s="17">
        <v>121.33333333333333</v>
      </c>
      <c r="D7" s="21">
        <f t="shared" si="0"/>
        <v>1.9915632129823657E-3</v>
      </c>
      <c r="E7" s="19">
        <f>('CENSO 2022'!G7)</f>
        <v>14679</v>
      </c>
      <c r="F7" s="21">
        <f t="shared" si="1"/>
        <v>1.8563443181687407E-3</v>
      </c>
      <c r="H7" s="3">
        <v>6</v>
      </c>
      <c r="I7" s="4" t="s">
        <v>6</v>
      </c>
      <c r="J7" s="21">
        <v>1.9915632129823657E-3</v>
      </c>
      <c r="K7" s="21">
        <v>1.8563443181687407E-3</v>
      </c>
      <c r="L7" s="65"/>
      <c r="N7" s="3">
        <v>6</v>
      </c>
      <c r="O7" s="4" t="s">
        <v>6</v>
      </c>
      <c r="P7" s="21">
        <v>1.9915632129823657E-3</v>
      </c>
      <c r="Q7" s="17">
        <v>30986</v>
      </c>
      <c r="R7" s="69"/>
      <c r="T7" s="3">
        <v>6</v>
      </c>
      <c r="U7" s="4" t="s">
        <v>6</v>
      </c>
      <c r="V7" s="21">
        <v>1.9915632129823657E-3</v>
      </c>
      <c r="W7" s="17">
        <v>9.67</v>
      </c>
      <c r="X7" s="69"/>
    </row>
    <row r="8" spans="1:24" x14ac:dyDescent="0.25">
      <c r="A8" s="3">
        <v>7</v>
      </c>
      <c r="B8" s="4" t="s">
        <v>7</v>
      </c>
      <c r="C8" s="17">
        <v>145.33333333333334</v>
      </c>
      <c r="D8" s="21">
        <f t="shared" si="0"/>
        <v>2.3854987935722845E-3</v>
      </c>
      <c r="E8" s="19">
        <f>('CENSO 2022'!G8)</f>
        <v>41683</v>
      </c>
      <c r="F8" s="21">
        <f t="shared" si="1"/>
        <v>5.271340024131591E-3</v>
      </c>
      <c r="H8" s="3">
        <v>7</v>
      </c>
      <c r="I8" s="4" t="s">
        <v>7</v>
      </c>
      <c r="J8" s="26">
        <v>2.3854987935722845E-3</v>
      </c>
      <c r="K8" s="25">
        <v>5.271340024131591E-3</v>
      </c>
      <c r="L8" s="65"/>
      <c r="N8" s="3">
        <v>7</v>
      </c>
      <c r="O8" s="4" t="s">
        <v>7</v>
      </c>
      <c r="P8" s="26">
        <v>2.3854987935722845E-3</v>
      </c>
      <c r="Q8" s="17">
        <v>92883</v>
      </c>
      <c r="R8" s="69"/>
      <c r="T8" s="3">
        <v>7</v>
      </c>
      <c r="U8" s="4" t="s">
        <v>7</v>
      </c>
      <c r="V8" s="26">
        <v>2.3854987935722845E-3</v>
      </c>
      <c r="W8" s="17">
        <v>20.25</v>
      </c>
      <c r="X8" s="69"/>
    </row>
    <row r="9" spans="1:24" x14ac:dyDescent="0.25">
      <c r="A9" s="3">
        <v>8</v>
      </c>
      <c r="B9" s="4" t="s">
        <v>8</v>
      </c>
      <c r="C9" s="17">
        <v>317.33333333333331</v>
      </c>
      <c r="D9" s="21">
        <f t="shared" si="0"/>
        <v>5.208703787800033E-3</v>
      </c>
      <c r="E9" s="19">
        <f>('CENSO 2022'!G9)</f>
        <v>86647</v>
      </c>
      <c r="F9" s="21">
        <f t="shared" si="1"/>
        <v>1.0957603797013889E-2</v>
      </c>
      <c r="H9" s="3">
        <v>8</v>
      </c>
      <c r="I9" s="4" t="s">
        <v>8</v>
      </c>
      <c r="J9" s="21">
        <v>5.208703787800033E-3</v>
      </c>
      <c r="K9" s="25">
        <v>1.0957603797013889E-2</v>
      </c>
      <c r="L9" s="65"/>
      <c r="N9" s="3">
        <v>8</v>
      </c>
      <c r="O9" s="4" t="s">
        <v>8</v>
      </c>
      <c r="P9" s="21">
        <v>5.208703787800033E-3</v>
      </c>
      <c r="Q9" s="17">
        <v>169894</v>
      </c>
      <c r="R9" s="69"/>
      <c r="T9" s="3">
        <v>8</v>
      </c>
      <c r="U9" s="4" t="s">
        <v>8</v>
      </c>
      <c r="V9" s="21">
        <v>5.208703787800033E-3</v>
      </c>
      <c r="W9" s="17">
        <v>30.25</v>
      </c>
      <c r="X9" s="69"/>
    </row>
    <row r="10" spans="1:24" x14ac:dyDescent="0.25">
      <c r="A10" s="3">
        <v>9</v>
      </c>
      <c r="B10" s="4" t="s">
        <v>9</v>
      </c>
      <c r="C10" s="17">
        <v>856</v>
      </c>
      <c r="D10" s="21">
        <f t="shared" si="0"/>
        <v>1.4050369041040426E-2</v>
      </c>
      <c r="E10" s="19">
        <f>('CENSO 2022'!G10)</f>
        <v>140084</v>
      </c>
      <c r="F10" s="21">
        <f t="shared" si="1"/>
        <v>1.7715385071622718E-2</v>
      </c>
      <c r="H10" s="3">
        <v>9</v>
      </c>
      <c r="I10" s="4" t="s">
        <v>9</v>
      </c>
      <c r="J10" s="21">
        <v>1.4050369041040426E-2</v>
      </c>
      <c r="K10" s="25">
        <v>1.7715385071622718E-2</v>
      </c>
      <c r="L10" s="65"/>
      <c r="N10" s="3">
        <v>9</v>
      </c>
      <c r="O10" s="4" t="s">
        <v>9</v>
      </c>
      <c r="P10" s="21">
        <v>1.4050369041040426E-2</v>
      </c>
      <c r="Q10" s="17">
        <v>483087</v>
      </c>
      <c r="R10" s="69"/>
      <c r="T10" s="3">
        <v>9</v>
      </c>
      <c r="U10" s="4" t="s">
        <v>9</v>
      </c>
      <c r="V10" s="21">
        <v>1.4050369041040426E-2</v>
      </c>
      <c r="W10" s="17">
        <v>62.89</v>
      </c>
      <c r="X10" s="69"/>
    </row>
    <row r="11" spans="1:24" x14ac:dyDescent="0.25">
      <c r="A11" s="3">
        <v>10</v>
      </c>
      <c r="B11" s="4" t="s">
        <v>10</v>
      </c>
      <c r="C11" s="17">
        <v>101</v>
      </c>
      <c r="D11" s="21">
        <f t="shared" si="0"/>
        <v>1.6578122349825736E-3</v>
      </c>
      <c r="E11" s="19">
        <f>('CENSO 2022'!G11)</f>
        <v>17641</v>
      </c>
      <c r="F11" s="21">
        <f t="shared" si="1"/>
        <v>2.2309265015883067E-3</v>
      </c>
      <c r="H11" s="3">
        <v>10</v>
      </c>
      <c r="I11" s="4" t="s">
        <v>10</v>
      </c>
      <c r="J11" s="21">
        <v>1.6578122349825736E-3</v>
      </c>
      <c r="K11" s="21">
        <v>2.2309265015883067E-3</v>
      </c>
      <c r="L11" s="65"/>
      <c r="N11" s="3">
        <v>10</v>
      </c>
      <c r="O11" s="4" t="s">
        <v>10</v>
      </c>
      <c r="P11" s="21">
        <v>1.6578122349825736E-3</v>
      </c>
      <c r="Q11" s="17">
        <v>28102</v>
      </c>
      <c r="R11" s="69"/>
      <c r="T11" s="3">
        <v>10</v>
      </c>
      <c r="U11" s="4" t="s">
        <v>10</v>
      </c>
      <c r="V11" s="21">
        <v>1.6578122349825736E-3</v>
      </c>
      <c r="W11" s="17">
        <v>7.46</v>
      </c>
      <c r="X11" s="69"/>
    </row>
    <row r="12" spans="1:24" s="9" customFormat="1" x14ac:dyDescent="0.25">
      <c r="A12" s="3">
        <v>11</v>
      </c>
      <c r="B12" s="4" t="s">
        <v>11</v>
      </c>
      <c r="C12" s="17">
        <v>121.33333333333333</v>
      </c>
      <c r="D12" s="21">
        <f t="shared" si="0"/>
        <v>1.9915632129823657E-3</v>
      </c>
      <c r="E12" s="19">
        <f>('CENSO 2022'!G12)</f>
        <v>17142</v>
      </c>
      <c r="F12" s="21">
        <f t="shared" si="1"/>
        <v>2.1678216705530726E-3</v>
      </c>
      <c r="H12" s="3">
        <v>11</v>
      </c>
      <c r="I12" s="4" t="s">
        <v>11</v>
      </c>
      <c r="J12" s="21">
        <v>1.9915632129823657E-3</v>
      </c>
      <c r="K12" s="21">
        <v>2.1678216705530726E-3</v>
      </c>
      <c r="L12" s="65"/>
      <c r="N12" s="3">
        <v>11</v>
      </c>
      <c r="O12" s="4" t="s">
        <v>11</v>
      </c>
      <c r="P12" s="21">
        <v>1.9915632129823657E-3</v>
      </c>
      <c r="Q12" s="17">
        <v>35173</v>
      </c>
      <c r="R12" s="69"/>
      <c r="T12" s="3">
        <v>11</v>
      </c>
      <c r="U12" s="4" t="s">
        <v>11</v>
      </c>
      <c r="V12" s="21">
        <v>1.9915632129823657E-3</v>
      </c>
      <c r="W12" s="17">
        <v>7.06</v>
      </c>
      <c r="X12" s="69"/>
    </row>
    <row r="13" spans="1:24" x14ac:dyDescent="0.25">
      <c r="A13" s="3">
        <v>12</v>
      </c>
      <c r="B13" s="4" t="s">
        <v>12</v>
      </c>
      <c r="C13" s="17">
        <v>855</v>
      </c>
      <c r="D13" s="21">
        <f t="shared" si="0"/>
        <v>1.4033955058515847E-2</v>
      </c>
      <c r="E13" s="19">
        <f>('CENSO 2022'!G13)</f>
        <v>127526</v>
      </c>
      <c r="F13" s="21">
        <f t="shared" si="1"/>
        <v>1.6127267901000535E-2</v>
      </c>
      <c r="H13" s="3">
        <v>12</v>
      </c>
      <c r="I13" s="4" t="s">
        <v>12</v>
      </c>
      <c r="J13" s="21">
        <v>1.4033955058515847E-2</v>
      </c>
      <c r="K13" s="25">
        <v>1.6127267901000535E-2</v>
      </c>
      <c r="L13" s="65"/>
      <c r="N13" s="3">
        <v>12</v>
      </c>
      <c r="O13" s="4" t="s">
        <v>12</v>
      </c>
      <c r="P13" s="21">
        <v>1.4033955058515847E-2</v>
      </c>
      <c r="Q13" s="17">
        <v>222161</v>
      </c>
      <c r="R13" s="69"/>
      <c r="T13" s="3">
        <v>12</v>
      </c>
      <c r="U13" s="4" t="s">
        <v>12</v>
      </c>
      <c r="V13" s="21">
        <v>1.4033955058515847E-2</v>
      </c>
      <c r="W13" s="17">
        <v>61.44</v>
      </c>
      <c r="X13" s="69"/>
    </row>
    <row r="14" spans="1:24" x14ac:dyDescent="0.25">
      <c r="A14" s="3">
        <v>13</v>
      </c>
      <c r="B14" s="4" t="s">
        <v>13</v>
      </c>
      <c r="C14" s="17">
        <v>99</v>
      </c>
      <c r="D14" s="21">
        <f t="shared" si="0"/>
        <v>1.6249842699334138E-3</v>
      </c>
      <c r="E14" s="19">
        <f>('CENSO 2022'!G14)</f>
        <v>30187</v>
      </c>
      <c r="F14" s="21">
        <f t="shared" si="1"/>
        <v>3.8175261211635518E-3</v>
      </c>
      <c r="H14" s="3">
        <v>13</v>
      </c>
      <c r="I14" s="4" t="s">
        <v>13</v>
      </c>
      <c r="J14" s="21">
        <v>1.6249842699334138E-3</v>
      </c>
      <c r="K14" s="21">
        <v>3.8175261211635518E-3</v>
      </c>
      <c r="L14" s="65"/>
      <c r="N14" s="3">
        <v>13</v>
      </c>
      <c r="O14" s="4" t="s">
        <v>13</v>
      </c>
      <c r="P14" s="21">
        <v>1.6249842699334138E-3</v>
      </c>
      <c r="Q14" s="17">
        <v>56943</v>
      </c>
      <c r="R14" s="69"/>
      <c r="T14" s="3">
        <v>13</v>
      </c>
      <c r="U14" s="4" t="s">
        <v>13</v>
      </c>
      <c r="V14" s="21">
        <v>1.6249842699334138E-3</v>
      </c>
      <c r="W14" s="17">
        <v>24.55</v>
      </c>
      <c r="X14" s="69"/>
    </row>
    <row r="15" spans="1:24" s="9" customFormat="1" x14ac:dyDescent="0.25">
      <c r="A15" s="3">
        <v>14</v>
      </c>
      <c r="B15" s="4" t="s">
        <v>14</v>
      </c>
      <c r="C15" s="17">
        <v>51.666666666666664</v>
      </c>
      <c r="D15" s="21">
        <f t="shared" si="0"/>
        <v>8.4805576376996341E-4</v>
      </c>
      <c r="E15" s="19">
        <f>('CENSO 2022'!G15)</f>
        <v>6506</v>
      </c>
      <c r="F15" s="21">
        <f t="shared" si="1"/>
        <v>8.2276559261569777E-4</v>
      </c>
      <c r="H15" s="3">
        <v>14</v>
      </c>
      <c r="I15" s="4" t="s">
        <v>14</v>
      </c>
      <c r="J15" s="21">
        <v>8.4805576376996341E-4</v>
      </c>
      <c r="K15" s="21">
        <v>8.2276559261569777E-4</v>
      </c>
      <c r="L15" s="65"/>
      <c r="N15" s="3">
        <v>14</v>
      </c>
      <c r="O15" s="4" t="s">
        <v>14</v>
      </c>
      <c r="P15" s="21">
        <v>8.4805576376996341E-4</v>
      </c>
      <c r="Q15" s="17">
        <v>14616</v>
      </c>
      <c r="R15" s="69"/>
      <c r="T15" s="3">
        <v>14</v>
      </c>
      <c r="U15" s="4" t="s">
        <v>14</v>
      </c>
      <c r="V15" s="21">
        <v>8.4805576376996341E-4</v>
      </c>
      <c r="W15" s="17">
        <v>2.99</v>
      </c>
      <c r="X15" s="69"/>
    </row>
    <row r="16" spans="1:24" x14ac:dyDescent="0.25">
      <c r="A16" s="3">
        <v>15</v>
      </c>
      <c r="B16" s="4" t="s">
        <v>15</v>
      </c>
      <c r="C16" s="17">
        <v>1941.3333333333333</v>
      </c>
      <c r="D16" s="21">
        <f t="shared" si="0"/>
        <v>3.1865011407717851E-2</v>
      </c>
      <c r="E16" s="19">
        <f>('CENSO 2022'!G16)</f>
        <v>255643</v>
      </c>
      <c r="F16" s="21">
        <f t="shared" si="1"/>
        <v>3.2329275191062837E-2</v>
      </c>
      <c r="H16" s="3">
        <v>15</v>
      </c>
      <c r="I16" s="4" t="s">
        <v>15</v>
      </c>
      <c r="J16" s="21">
        <v>3.1865011407717851E-2</v>
      </c>
      <c r="K16" s="23">
        <v>3.2329275191062837E-2</v>
      </c>
      <c r="L16" s="65"/>
      <c r="N16" s="3">
        <v>15</v>
      </c>
      <c r="O16" s="4" t="s">
        <v>15</v>
      </c>
      <c r="P16" s="21">
        <v>3.1865011407717851E-2</v>
      </c>
      <c r="Q16" s="17">
        <v>483540</v>
      </c>
      <c r="R16" s="69"/>
      <c r="T16" s="3">
        <v>15</v>
      </c>
      <c r="U16" s="4" t="s">
        <v>15</v>
      </c>
      <c r="V16" s="21">
        <v>3.1865011407717851E-2</v>
      </c>
      <c r="W16" s="17">
        <v>95.17</v>
      </c>
      <c r="X16" s="69"/>
    </row>
    <row r="17" spans="1:24" s="9" customFormat="1" x14ac:dyDescent="0.25">
      <c r="A17" s="3">
        <v>16</v>
      </c>
      <c r="B17" s="4" t="s">
        <v>16</v>
      </c>
      <c r="C17" s="17">
        <v>45.666666666666664</v>
      </c>
      <c r="D17" s="21">
        <f t="shared" si="0"/>
        <v>7.4957186862248382E-4</v>
      </c>
      <c r="E17" s="19">
        <f>('CENSO 2022'!G17)</f>
        <v>9322</v>
      </c>
      <c r="F17" s="21">
        <f t="shared" si="1"/>
        <v>1.1788842382975001E-3</v>
      </c>
      <c r="H17" s="3">
        <v>16</v>
      </c>
      <c r="I17" s="4" t="s">
        <v>16</v>
      </c>
      <c r="J17" s="21">
        <v>7.4957186862248382E-4</v>
      </c>
      <c r="K17" s="21">
        <v>1.1788842382975001E-3</v>
      </c>
      <c r="L17" s="65"/>
      <c r="N17" s="3">
        <v>16</v>
      </c>
      <c r="O17" s="4" t="s">
        <v>16</v>
      </c>
      <c r="P17" s="21">
        <v>7.4957186862248382E-4</v>
      </c>
      <c r="Q17" s="17">
        <v>17198</v>
      </c>
      <c r="R17" s="69"/>
      <c r="T17" s="3">
        <v>16</v>
      </c>
      <c r="U17" s="4" t="s">
        <v>16</v>
      </c>
      <c r="V17" s="21">
        <v>7.4957186862248382E-4</v>
      </c>
      <c r="W17" s="17">
        <v>3.14</v>
      </c>
      <c r="X17" s="69"/>
    </row>
    <row r="18" spans="1:24" x14ac:dyDescent="0.25">
      <c r="A18" s="3">
        <v>17</v>
      </c>
      <c r="B18" s="4" t="s">
        <v>17</v>
      </c>
      <c r="C18" s="17">
        <v>7</v>
      </c>
      <c r="D18" s="21">
        <f t="shared" si="0"/>
        <v>1.1489787767205956E-4</v>
      </c>
      <c r="E18" s="19">
        <f>('CENSO 2022'!G18)</f>
        <v>6027</v>
      </c>
      <c r="F18" s="21">
        <f t="shared" si="1"/>
        <v>7.6219001332536278E-4</v>
      </c>
      <c r="H18" s="3">
        <v>17</v>
      </c>
      <c r="I18" s="4" t="s">
        <v>17</v>
      </c>
      <c r="J18" s="21">
        <v>1.1489787767205956E-4</v>
      </c>
      <c r="K18" s="21">
        <v>7.6219001332536278E-4</v>
      </c>
      <c r="L18" s="65"/>
      <c r="N18" s="3">
        <v>17</v>
      </c>
      <c r="O18" s="4" t="s">
        <v>17</v>
      </c>
      <c r="P18" s="21">
        <v>1.1489787767205956E-4</v>
      </c>
      <c r="Q18" s="17">
        <v>13847</v>
      </c>
      <c r="R18" s="69"/>
      <c r="T18" s="3">
        <v>17</v>
      </c>
      <c r="U18" s="4" t="s">
        <v>17</v>
      </c>
      <c r="V18" s="21">
        <v>1.1489787767205956E-4</v>
      </c>
      <c r="W18" s="17">
        <v>3.01</v>
      </c>
      <c r="X18" s="69"/>
    </row>
    <row r="19" spans="1:24" x14ac:dyDescent="0.25">
      <c r="A19" s="3">
        <v>18</v>
      </c>
      <c r="B19" s="4" t="s">
        <v>18</v>
      </c>
      <c r="C19" s="17">
        <v>8.3333333333333339</v>
      </c>
      <c r="D19" s="21">
        <f t="shared" si="0"/>
        <v>1.3678318770483282E-4</v>
      </c>
      <c r="E19" s="19">
        <f>('CENSO 2022'!G19)</f>
        <v>5675</v>
      </c>
      <c r="F19" s="21">
        <f t="shared" si="1"/>
        <v>7.1767518261513751E-4</v>
      </c>
      <c r="H19" s="3">
        <v>18</v>
      </c>
      <c r="I19" s="4" t="s">
        <v>18</v>
      </c>
      <c r="J19" s="21">
        <v>1.3678318770483282E-4</v>
      </c>
      <c r="K19" s="21">
        <v>7.1767518261513751E-4</v>
      </c>
      <c r="L19" s="65"/>
      <c r="N19" s="3">
        <v>18</v>
      </c>
      <c r="O19" s="4" t="s">
        <v>18</v>
      </c>
      <c r="P19" s="21">
        <v>1.3678318770483282E-4</v>
      </c>
      <c r="Q19" s="17">
        <v>12958</v>
      </c>
      <c r="R19" s="69"/>
      <c r="T19" s="3">
        <v>18</v>
      </c>
      <c r="U19" s="4" t="s">
        <v>18</v>
      </c>
      <c r="V19" s="21">
        <v>1.3678318770483282E-4</v>
      </c>
      <c r="W19" s="17">
        <v>3.33</v>
      </c>
      <c r="X19" s="69"/>
    </row>
    <row r="20" spans="1:24" s="9" customFormat="1" x14ac:dyDescent="0.25">
      <c r="A20" s="3">
        <v>19</v>
      </c>
      <c r="B20" s="4" t="s">
        <v>19</v>
      </c>
      <c r="C20" s="17">
        <v>26</v>
      </c>
      <c r="D20" s="21">
        <f t="shared" si="0"/>
        <v>4.2676354563907839E-4</v>
      </c>
      <c r="E20" s="19">
        <f>('CENSO 2022'!G20)</f>
        <v>6897</v>
      </c>
      <c r="F20" s="21">
        <f t="shared" si="1"/>
        <v>8.7221246422847644E-4</v>
      </c>
      <c r="H20" s="3">
        <v>19</v>
      </c>
      <c r="I20" s="4" t="s">
        <v>19</v>
      </c>
      <c r="J20" s="21">
        <v>4.2676354563907839E-4</v>
      </c>
      <c r="K20" s="21">
        <v>8.7221246422847644E-4</v>
      </c>
      <c r="L20" s="65"/>
      <c r="N20" s="3">
        <v>19</v>
      </c>
      <c r="O20" s="4" t="s">
        <v>19</v>
      </c>
      <c r="P20" s="21">
        <v>4.2676354563907839E-4</v>
      </c>
      <c r="Q20" s="17">
        <v>8741</v>
      </c>
      <c r="R20" s="69"/>
      <c r="T20" s="3">
        <v>19</v>
      </c>
      <c r="U20" s="4" t="s">
        <v>19</v>
      </c>
      <c r="V20" s="21">
        <v>4.2676354563907839E-4</v>
      </c>
      <c r="W20" s="17">
        <v>2.67</v>
      </c>
      <c r="X20" s="69"/>
    </row>
    <row r="21" spans="1:24" x14ac:dyDescent="0.25">
      <c r="A21" s="3">
        <v>20</v>
      </c>
      <c r="B21" s="4" t="s">
        <v>20</v>
      </c>
      <c r="C21" s="17">
        <v>143</v>
      </c>
      <c r="D21" s="21">
        <f t="shared" si="0"/>
        <v>2.3471995010149313E-3</v>
      </c>
      <c r="E21" s="19">
        <f>('CENSO 2022'!G21)</f>
        <v>20652</v>
      </c>
      <c r="F21" s="21">
        <f t="shared" si="1"/>
        <v>2.611705351782876E-3</v>
      </c>
      <c r="H21" s="3">
        <v>20</v>
      </c>
      <c r="I21" s="4" t="s">
        <v>20</v>
      </c>
      <c r="J21" s="21">
        <v>2.3471995010149313E-3</v>
      </c>
      <c r="K21" s="21">
        <v>2.611705351782876E-3</v>
      </c>
      <c r="L21" s="65"/>
      <c r="N21" s="3">
        <v>20</v>
      </c>
      <c r="O21" s="4" t="s">
        <v>20</v>
      </c>
      <c r="P21" s="21">
        <v>2.3471995010149313E-3</v>
      </c>
      <c r="Q21" s="17">
        <v>46110</v>
      </c>
      <c r="R21" s="69"/>
      <c r="T21" s="3">
        <v>20</v>
      </c>
      <c r="U21" s="4" t="s">
        <v>20</v>
      </c>
      <c r="V21" s="21">
        <v>2.3471995010149313E-3</v>
      </c>
      <c r="W21" s="17">
        <v>11.13</v>
      </c>
      <c r="X21" s="69"/>
    </row>
    <row r="22" spans="1:24" x14ac:dyDescent="0.25">
      <c r="A22" s="3">
        <v>21</v>
      </c>
      <c r="B22" s="4" t="s">
        <v>21</v>
      </c>
      <c r="C22" s="17">
        <v>6</v>
      </c>
      <c r="D22" s="21">
        <f t="shared" si="0"/>
        <v>9.8483895147479631E-5</v>
      </c>
      <c r="E22" s="19">
        <f>('CENSO 2022'!G22)</f>
        <v>5089</v>
      </c>
      <c r="F22" s="21">
        <f t="shared" si="1"/>
        <v>6.4356810648959206E-4</v>
      </c>
      <c r="H22" s="3">
        <v>21</v>
      </c>
      <c r="I22" s="4" t="s">
        <v>21</v>
      </c>
      <c r="J22" s="21">
        <v>9.8483895147479631E-5</v>
      </c>
      <c r="K22" s="21">
        <v>6.4356810648959206E-4</v>
      </c>
      <c r="L22" s="65"/>
      <c r="N22" s="3">
        <v>21</v>
      </c>
      <c r="O22" s="4" t="s">
        <v>21</v>
      </c>
      <c r="P22" s="21">
        <v>9.8483895147479631E-5</v>
      </c>
      <c r="Q22" s="17">
        <v>19390</v>
      </c>
      <c r="R22" s="69"/>
      <c r="T22" s="3">
        <v>21</v>
      </c>
      <c r="U22" s="4" t="s">
        <v>21</v>
      </c>
      <c r="V22" s="21">
        <v>9.8483895147479631E-5</v>
      </c>
      <c r="W22" s="17">
        <v>4.59</v>
      </c>
      <c r="X22" s="69"/>
    </row>
    <row r="23" spans="1:24" s="9" customFormat="1" x14ac:dyDescent="0.25">
      <c r="A23" s="3">
        <v>22</v>
      </c>
      <c r="B23" s="4" t="s">
        <v>22</v>
      </c>
      <c r="C23" s="17">
        <v>88.666666666666671</v>
      </c>
      <c r="D23" s="21">
        <f t="shared" si="0"/>
        <v>1.4553731171794212E-3</v>
      </c>
      <c r="E23" s="19">
        <f>('CENSO 2022'!G23)</f>
        <v>10892</v>
      </c>
      <c r="F23" s="21">
        <f t="shared" si="1"/>
        <v>1.3774305002720842E-3</v>
      </c>
      <c r="H23" s="3">
        <v>22</v>
      </c>
      <c r="I23" s="4" t="s">
        <v>22</v>
      </c>
      <c r="J23" s="21">
        <v>1.4553731171794212E-3</v>
      </c>
      <c r="K23" s="21">
        <v>1.3774305002720842E-3</v>
      </c>
      <c r="L23" s="65"/>
      <c r="N23" s="3">
        <v>22</v>
      </c>
      <c r="O23" s="4" t="s">
        <v>22</v>
      </c>
      <c r="P23" s="21">
        <v>1.4553731171794212E-3</v>
      </c>
      <c r="Q23" s="17">
        <v>21104</v>
      </c>
      <c r="R23" s="69"/>
      <c r="T23" s="3">
        <v>22</v>
      </c>
      <c r="U23" s="4" t="s">
        <v>22</v>
      </c>
      <c r="V23" s="21">
        <v>1.4553731171794212E-3</v>
      </c>
      <c r="W23" s="17">
        <v>5.1100000000000003</v>
      </c>
      <c r="X23" s="69"/>
    </row>
    <row r="24" spans="1:24" x14ac:dyDescent="0.25">
      <c r="A24" s="3">
        <v>23</v>
      </c>
      <c r="B24" s="4" t="s">
        <v>23</v>
      </c>
      <c r="C24" s="17">
        <v>64.666666666666671</v>
      </c>
      <c r="D24" s="21">
        <f t="shared" si="0"/>
        <v>1.0614375365895028E-3</v>
      </c>
      <c r="E24" s="19">
        <f>('CENSO 2022'!G24)</f>
        <v>12056</v>
      </c>
      <c r="F24" s="21">
        <f t="shared" si="1"/>
        <v>1.5246329518252156E-3</v>
      </c>
      <c r="H24" s="3">
        <v>23</v>
      </c>
      <c r="I24" s="4" t="s">
        <v>23</v>
      </c>
      <c r="J24" s="21">
        <v>1.0614375365895028E-3</v>
      </c>
      <c r="K24" s="21">
        <v>1.5246329518252156E-3</v>
      </c>
      <c r="L24" s="65"/>
      <c r="N24" s="3">
        <v>23</v>
      </c>
      <c r="O24" s="4" t="s">
        <v>23</v>
      </c>
      <c r="P24" s="21">
        <v>1.0614375365895028E-3</v>
      </c>
      <c r="Q24" s="17">
        <v>20783</v>
      </c>
      <c r="R24" s="69"/>
      <c r="T24" s="3">
        <v>23</v>
      </c>
      <c r="U24" s="4" t="s">
        <v>23</v>
      </c>
      <c r="V24" s="21">
        <v>1.0614375365895028E-3</v>
      </c>
      <c r="W24" s="17">
        <v>3.93</v>
      </c>
      <c r="X24" s="69"/>
    </row>
    <row r="25" spans="1:24" s="9" customFormat="1" x14ac:dyDescent="0.25">
      <c r="A25" s="3">
        <v>24</v>
      </c>
      <c r="B25" s="4" t="s">
        <v>24</v>
      </c>
      <c r="C25" s="17">
        <v>7</v>
      </c>
      <c r="D25" s="21">
        <f t="shared" si="0"/>
        <v>1.1489787767205956E-4</v>
      </c>
      <c r="E25" s="19">
        <f>('CENSO 2022'!G25)</f>
        <v>5352</v>
      </c>
      <c r="F25" s="21">
        <f t="shared" si="1"/>
        <v>6.7682776693501611E-4</v>
      </c>
      <c r="H25" s="3">
        <v>24</v>
      </c>
      <c r="I25" s="4" t="s">
        <v>24</v>
      </c>
      <c r="J25" s="21">
        <v>1.1489787767205956E-4</v>
      </c>
      <c r="K25" s="21">
        <v>6.7682776693501611E-4</v>
      </c>
      <c r="L25" s="65"/>
      <c r="N25" s="3">
        <v>24</v>
      </c>
      <c r="O25" s="4" t="s">
        <v>24</v>
      </c>
      <c r="P25" s="21">
        <v>1.1489787767205956E-4</v>
      </c>
      <c r="Q25" s="17">
        <v>10980</v>
      </c>
      <c r="R25" s="69"/>
      <c r="T25" s="3">
        <v>24</v>
      </c>
      <c r="U25" s="4" t="s">
        <v>24</v>
      </c>
      <c r="V25" s="21">
        <v>1.1489787767205956E-4</v>
      </c>
      <c r="W25" s="17">
        <v>2.08</v>
      </c>
      <c r="X25" s="69"/>
    </row>
    <row r="26" spans="1:24" x14ac:dyDescent="0.25">
      <c r="A26" s="3">
        <v>25</v>
      </c>
      <c r="B26" s="4" t="s">
        <v>25</v>
      </c>
      <c r="C26" s="17">
        <v>2797.6666666666665</v>
      </c>
      <c r="D26" s="21">
        <f t="shared" si="0"/>
        <v>4.5920851776266466E-2</v>
      </c>
      <c r="E26" s="19">
        <f>('CENSO 2022'!G26)</f>
        <v>342338</v>
      </c>
      <c r="F26" s="21">
        <f t="shared" si="1"/>
        <v>4.3292949192264486E-2</v>
      </c>
      <c r="H26" s="3">
        <v>25</v>
      </c>
      <c r="I26" s="4" t="s">
        <v>25</v>
      </c>
      <c r="J26" s="21">
        <v>4.5920851776266466E-2</v>
      </c>
      <c r="K26" s="23">
        <v>4.3292949192264486E-2</v>
      </c>
      <c r="L26" s="65"/>
      <c r="N26" s="3">
        <v>25</v>
      </c>
      <c r="O26" s="4" t="s">
        <v>25</v>
      </c>
      <c r="P26" s="21">
        <v>4.5920851776266466E-2</v>
      </c>
      <c r="Q26" s="17">
        <v>808161</v>
      </c>
      <c r="R26" s="69"/>
      <c r="T26" s="3">
        <v>25</v>
      </c>
      <c r="U26" s="4" t="s">
        <v>25</v>
      </c>
      <c r="V26" s="21">
        <v>4.5920851776266466E-2</v>
      </c>
      <c r="W26" s="17">
        <v>138.68</v>
      </c>
      <c r="X26" s="69"/>
    </row>
    <row r="27" spans="1:24" x14ac:dyDescent="0.25">
      <c r="A27" s="3">
        <v>26</v>
      </c>
      <c r="B27" s="4" t="s">
        <v>26</v>
      </c>
      <c r="C27" s="17">
        <v>29</v>
      </c>
      <c r="D27" s="21">
        <f t="shared" si="0"/>
        <v>4.7600549321281818E-4</v>
      </c>
      <c r="E27" s="19">
        <f>('CENSO 2022'!G27)</f>
        <v>6237</v>
      </c>
      <c r="F27" s="21">
        <f t="shared" si="1"/>
        <v>7.8874715664680405E-4</v>
      </c>
      <c r="H27" s="3">
        <v>26</v>
      </c>
      <c r="I27" s="4" t="s">
        <v>26</v>
      </c>
      <c r="J27" s="21">
        <v>4.7600549321281818E-4</v>
      </c>
      <c r="K27" s="21">
        <v>7.8874715664680405E-4</v>
      </c>
      <c r="L27" s="65"/>
      <c r="N27" s="3">
        <v>26</v>
      </c>
      <c r="O27" s="4" t="s">
        <v>26</v>
      </c>
      <c r="P27" s="21">
        <v>4.7600549321281818E-4</v>
      </c>
      <c r="Q27" s="17">
        <v>12242</v>
      </c>
      <c r="R27" s="69"/>
      <c r="T27" s="3">
        <v>26</v>
      </c>
      <c r="U27" s="4" t="s">
        <v>26</v>
      </c>
      <c r="V27" s="21">
        <v>4.7600549321281818E-4</v>
      </c>
      <c r="W27" s="17">
        <v>4.29</v>
      </c>
      <c r="X27" s="69"/>
    </row>
    <row r="28" spans="1:24" x14ac:dyDescent="0.25">
      <c r="A28" s="3">
        <v>27</v>
      </c>
      <c r="B28" s="4" t="s">
        <v>27</v>
      </c>
      <c r="C28" s="17">
        <v>88.333333333333329</v>
      </c>
      <c r="D28" s="21">
        <f t="shared" si="0"/>
        <v>1.4499017896712277E-3</v>
      </c>
      <c r="E28" s="19">
        <f>('CENSO 2022'!G28)</f>
        <v>21795</v>
      </c>
      <c r="F28" s="21">
        <f t="shared" si="1"/>
        <v>2.7562520890038631E-3</v>
      </c>
      <c r="H28" s="3">
        <v>27</v>
      </c>
      <c r="I28" s="4" t="s">
        <v>27</v>
      </c>
      <c r="J28" s="21">
        <v>1.4499017896712277E-3</v>
      </c>
      <c r="K28" s="21">
        <v>2.7562520890038631E-3</v>
      </c>
      <c r="L28" s="65"/>
      <c r="N28" s="3">
        <v>27</v>
      </c>
      <c r="O28" s="4" t="s">
        <v>27</v>
      </c>
      <c r="P28" s="21">
        <v>1.4499017896712277E-3</v>
      </c>
      <c r="Q28" s="17">
        <v>51696</v>
      </c>
      <c r="R28" s="69"/>
      <c r="T28" s="3">
        <v>27</v>
      </c>
      <c r="U28" s="4" t="s">
        <v>27</v>
      </c>
      <c r="V28" s="21">
        <v>1.4499017896712277E-3</v>
      </c>
      <c r="W28" s="17">
        <v>27.15</v>
      </c>
      <c r="X28" s="69"/>
    </row>
    <row r="29" spans="1:24" x14ac:dyDescent="0.25">
      <c r="A29" s="3">
        <v>28</v>
      </c>
      <c r="B29" s="4" t="s">
        <v>28</v>
      </c>
      <c r="C29" s="17">
        <v>101</v>
      </c>
      <c r="D29" s="21">
        <f t="shared" si="0"/>
        <v>1.6578122349825736E-3</v>
      </c>
      <c r="E29" s="19">
        <f>('CENSO 2022'!G29)</f>
        <v>15066</v>
      </c>
      <c r="F29" s="21">
        <f t="shared" si="1"/>
        <v>1.9052853394325396E-3</v>
      </c>
      <c r="H29" s="3">
        <v>28</v>
      </c>
      <c r="I29" s="4" t="s">
        <v>28</v>
      </c>
      <c r="J29" s="21">
        <v>1.6578122349825736E-3</v>
      </c>
      <c r="K29" s="21">
        <v>1.9052853394325396E-3</v>
      </c>
      <c r="L29" s="65"/>
      <c r="N29" s="3">
        <v>28</v>
      </c>
      <c r="O29" s="4" t="s">
        <v>28</v>
      </c>
      <c r="P29" s="21">
        <v>1.6578122349825736E-3</v>
      </c>
      <c r="Q29" s="17">
        <v>27920</v>
      </c>
      <c r="R29" s="69"/>
      <c r="T29" s="3">
        <v>28</v>
      </c>
      <c r="U29" s="4" t="s">
        <v>28</v>
      </c>
      <c r="V29" s="21">
        <v>1.6578122349825736E-3</v>
      </c>
      <c r="W29" s="17">
        <v>13.46</v>
      </c>
      <c r="X29" s="69"/>
    </row>
    <row r="30" spans="1:24" x14ac:dyDescent="0.25">
      <c r="A30" s="3">
        <v>29</v>
      </c>
      <c r="B30" s="4" t="s">
        <v>29</v>
      </c>
      <c r="C30" s="17">
        <v>707.33333333333337</v>
      </c>
      <c r="D30" s="21">
        <f t="shared" si="0"/>
        <v>1.161015697238621E-2</v>
      </c>
      <c r="E30" s="19">
        <f>('CENSO 2022'!G30)</f>
        <v>104826</v>
      </c>
      <c r="F30" s="21">
        <f t="shared" si="1"/>
        <v>1.3256567170539984E-2</v>
      </c>
      <c r="H30" s="3">
        <v>29</v>
      </c>
      <c r="I30" s="4" t="s">
        <v>29</v>
      </c>
      <c r="J30" s="21">
        <v>1.161015697238621E-2</v>
      </c>
      <c r="K30" s="25">
        <v>1.3256567170539984E-2</v>
      </c>
      <c r="L30" s="65"/>
      <c r="N30" s="3">
        <v>29</v>
      </c>
      <c r="O30" s="4" t="s">
        <v>29</v>
      </c>
      <c r="P30" s="21">
        <v>1.161015697238621E-2</v>
      </c>
      <c r="Q30" s="17">
        <v>224267</v>
      </c>
      <c r="R30" s="69"/>
      <c r="T30" s="3">
        <v>29</v>
      </c>
      <c r="U30" s="4" t="s">
        <v>29</v>
      </c>
      <c r="V30" s="21">
        <v>1.161015697238621E-2</v>
      </c>
      <c r="W30" s="17">
        <v>92.81</v>
      </c>
      <c r="X30" s="69"/>
    </row>
    <row r="31" spans="1:24" x14ac:dyDescent="0.25">
      <c r="A31" s="3">
        <v>30</v>
      </c>
      <c r="B31" s="4" t="s">
        <v>30</v>
      </c>
      <c r="C31" s="17">
        <v>333.66666666666669</v>
      </c>
      <c r="D31" s="21">
        <f t="shared" si="0"/>
        <v>5.476798835701506E-3</v>
      </c>
      <c r="E31" s="19">
        <f>('CENSO 2022'!G31)</f>
        <v>60362</v>
      </c>
      <c r="F31" s="21">
        <f t="shared" si="1"/>
        <v>7.6335346912801642E-3</v>
      </c>
      <c r="H31" s="3">
        <v>30</v>
      </c>
      <c r="I31" s="4" t="s">
        <v>30</v>
      </c>
      <c r="J31" s="21">
        <v>5.476798835701506E-3</v>
      </c>
      <c r="K31" s="25">
        <v>7.6335346912801642E-3</v>
      </c>
      <c r="L31" s="65"/>
      <c r="N31" s="3">
        <v>30</v>
      </c>
      <c r="O31" s="4" t="s">
        <v>30</v>
      </c>
      <c r="P31" s="21">
        <v>5.476798835701506E-3</v>
      </c>
      <c r="Q31" s="17">
        <v>116841</v>
      </c>
      <c r="R31" s="69"/>
      <c r="T31" s="3">
        <v>30</v>
      </c>
      <c r="U31" s="4" t="s">
        <v>30</v>
      </c>
      <c r="V31" s="21">
        <v>5.476798835701506E-3</v>
      </c>
      <c r="W31" s="17">
        <v>35.36</v>
      </c>
      <c r="X31" s="69"/>
    </row>
    <row r="32" spans="1:24" s="9" customFormat="1" x14ac:dyDescent="0.25">
      <c r="A32" s="3">
        <v>31</v>
      </c>
      <c r="B32" s="4" t="s">
        <v>31</v>
      </c>
      <c r="C32" s="17">
        <v>45.333333333333336</v>
      </c>
      <c r="D32" s="21">
        <f t="shared" si="0"/>
        <v>7.4410054111429056E-4</v>
      </c>
      <c r="E32" s="19">
        <f>('CENSO 2022'!G32)</f>
        <v>7164</v>
      </c>
      <c r="F32" s="21">
        <f t="shared" si="1"/>
        <v>9.0597797502288023E-4</v>
      </c>
      <c r="H32" s="3">
        <v>31</v>
      </c>
      <c r="I32" s="4" t="s">
        <v>31</v>
      </c>
      <c r="J32" s="21">
        <v>7.4410054111429056E-4</v>
      </c>
      <c r="K32" s="21">
        <v>9.0597797502288023E-4</v>
      </c>
      <c r="L32" s="65"/>
      <c r="N32" s="3">
        <v>31</v>
      </c>
      <c r="O32" s="4" t="s">
        <v>31</v>
      </c>
      <c r="P32" s="21">
        <v>7.4410054111429056E-4</v>
      </c>
      <c r="Q32" s="17">
        <v>14073</v>
      </c>
      <c r="R32" s="69"/>
      <c r="T32" s="3">
        <v>31</v>
      </c>
      <c r="U32" s="4" t="s">
        <v>31</v>
      </c>
      <c r="V32" s="21">
        <v>7.4410054111429056E-4</v>
      </c>
      <c r="W32" s="17">
        <v>3.44</v>
      </c>
      <c r="X32" s="69"/>
    </row>
    <row r="33" spans="1:24" x14ac:dyDescent="0.25">
      <c r="A33" s="3">
        <v>32</v>
      </c>
      <c r="B33" s="4" t="s">
        <v>32</v>
      </c>
      <c r="C33" s="17">
        <v>120.33333333333333</v>
      </c>
      <c r="D33" s="21">
        <f t="shared" si="0"/>
        <v>1.9751492304577859E-3</v>
      </c>
      <c r="E33" s="19">
        <f>('CENSO 2022'!G33)</f>
        <v>16661</v>
      </c>
      <c r="F33" s="21">
        <f t="shared" si="1"/>
        <v>2.1069931660882479E-3</v>
      </c>
      <c r="H33" s="3">
        <v>32</v>
      </c>
      <c r="I33" s="4" t="s">
        <v>32</v>
      </c>
      <c r="J33" s="21">
        <v>1.9751492304577859E-3</v>
      </c>
      <c r="K33" s="21">
        <v>2.1069931660882479E-3</v>
      </c>
      <c r="L33" s="65"/>
      <c r="N33" s="3">
        <v>32</v>
      </c>
      <c r="O33" s="4" t="s">
        <v>32</v>
      </c>
      <c r="P33" s="21">
        <v>1.9751492304577859E-3</v>
      </c>
      <c r="Q33" s="17">
        <v>22919</v>
      </c>
      <c r="R33" s="69"/>
      <c r="T33" s="3">
        <v>32</v>
      </c>
      <c r="U33" s="4" t="s">
        <v>32</v>
      </c>
      <c r="V33" s="21">
        <v>1.9751492304577859E-3</v>
      </c>
      <c r="W33" s="17">
        <v>5.36</v>
      </c>
      <c r="X33" s="69"/>
    </row>
    <row r="34" spans="1:24" x14ac:dyDescent="0.25">
      <c r="A34" s="3">
        <v>33</v>
      </c>
      <c r="B34" s="4" t="s">
        <v>33</v>
      </c>
      <c r="C34" s="17">
        <v>528.33333333333337</v>
      </c>
      <c r="D34" s="21">
        <f t="shared" si="0"/>
        <v>8.6720541004864007E-3</v>
      </c>
      <c r="E34" s="19">
        <f>('CENSO 2022'!G34)</f>
        <v>52734</v>
      </c>
      <c r="F34" s="21">
        <f t="shared" si="1"/>
        <v>6.6688780757756232E-3</v>
      </c>
      <c r="H34" s="3">
        <v>33</v>
      </c>
      <c r="I34" s="4" t="s">
        <v>33</v>
      </c>
      <c r="J34" s="21">
        <v>8.6720541004864007E-3</v>
      </c>
      <c r="K34" s="25">
        <v>6.6688780757756232E-3</v>
      </c>
      <c r="L34" s="65"/>
      <c r="N34" s="3">
        <v>33</v>
      </c>
      <c r="O34" s="4" t="s">
        <v>33</v>
      </c>
      <c r="P34" s="21">
        <v>8.6720541004864007E-3</v>
      </c>
      <c r="Q34" s="17">
        <v>101041</v>
      </c>
      <c r="R34" s="69"/>
      <c r="T34" s="3">
        <v>33</v>
      </c>
      <c r="U34" s="4" t="s">
        <v>33</v>
      </c>
      <c r="V34" s="21">
        <v>8.6720541004864007E-3</v>
      </c>
      <c r="W34" s="17">
        <v>19.920000000000002</v>
      </c>
      <c r="X34" s="69"/>
    </row>
    <row r="35" spans="1:24" x14ac:dyDescent="0.25">
      <c r="A35" s="3">
        <v>34</v>
      </c>
      <c r="B35" s="4" t="s">
        <v>34</v>
      </c>
      <c r="C35" s="17">
        <v>46</v>
      </c>
      <c r="D35" s="21">
        <f t="shared" si="0"/>
        <v>7.5504319613067708E-4</v>
      </c>
      <c r="E35" s="19">
        <f>('CENSO 2022'!G35)</f>
        <v>8786</v>
      </c>
      <c r="F35" s="21">
        <f t="shared" si="1"/>
        <v>1.1111002915342024E-3</v>
      </c>
      <c r="H35" s="3">
        <v>34</v>
      </c>
      <c r="I35" s="4" t="s">
        <v>34</v>
      </c>
      <c r="J35" s="21">
        <v>7.5504319613067708E-4</v>
      </c>
      <c r="K35" s="21">
        <v>1.1111002915342024E-3</v>
      </c>
      <c r="L35" s="65"/>
      <c r="N35" s="3">
        <v>34</v>
      </c>
      <c r="O35" s="4" t="s">
        <v>34</v>
      </c>
      <c r="P35" s="21">
        <v>7.5504319613067708E-4</v>
      </c>
      <c r="Q35" s="17">
        <v>30908</v>
      </c>
      <c r="R35" s="69"/>
      <c r="T35" s="3">
        <v>34</v>
      </c>
      <c r="U35" s="4" t="s">
        <v>34</v>
      </c>
      <c r="V35" s="21">
        <v>7.5504319613067708E-4</v>
      </c>
      <c r="W35" s="17">
        <v>16.66</v>
      </c>
      <c r="X35" s="69"/>
    </row>
    <row r="36" spans="1:24" s="9" customFormat="1" x14ac:dyDescent="0.25">
      <c r="A36" s="3">
        <v>35</v>
      </c>
      <c r="B36" s="4" t="s">
        <v>35</v>
      </c>
      <c r="C36" s="17">
        <v>153</v>
      </c>
      <c r="D36" s="21">
        <f t="shared" si="0"/>
        <v>2.5113393262607303E-3</v>
      </c>
      <c r="E36" s="19">
        <f>('CENSO 2022'!G36)</f>
        <v>23730</v>
      </c>
      <c r="F36" s="21">
        <f t="shared" si="1"/>
        <v>3.0009571953228571E-3</v>
      </c>
      <c r="H36" s="3">
        <v>35</v>
      </c>
      <c r="I36" s="4" t="s">
        <v>35</v>
      </c>
      <c r="J36" s="21">
        <v>2.5113393262607303E-3</v>
      </c>
      <c r="K36" s="21">
        <v>3.0009571953228571E-3</v>
      </c>
      <c r="L36" s="65"/>
      <c r="N36" s="3">
        <v>35</v>
      </c>
      <c r="O36" s="4" t="s">
        <v>35</v>
      </c>
      <c r="P36" s="21">
        <v>2.5113393262607303E-3</v>
      </c>
      <c r="Q36" s="17">
        <v>96289</v>
      </c>
      <c r="R36" s="69"/>
      <c r="T36" s="3">
        <v>35</v>
      </c>
      <c r="U36" s="4" t="s">
        <v>35</v>
      </c>
      <c r="V36" s="21">
        <v>2.5113393262607303E-3</v>
      </c>
      <c r="W36" s="17">
        <v>21.49</v>
      </c>
      <c r="X36" s="69"/>
    </row>
    <row r="37" spans="1:24" s="9" customFormat="1" x14ac:dyDescent="0.25">
      <c r="A37" s="10">
        <v>36</v>
      </c>
      <c r="B37" s="11" t="s">
        <v>36</v>
      </c>
      <c r="C37" s="17">
        <v>1.3333333333333333</v>
      </c>
      <c r="D37" s="21">
        <f t="shared" si="0"/>
        <v>2.1885310032773249E-5</v>
      </c>
      <c r="E37" s="19">
        <f>('CENSO 2022'!G37)</f>
        <v>2542</v>
      </c>
      <c r="F37" s="21">
        <f t="shared" si="1"/>
        <v>3.2146789677668365E-4</v>
      </c>
      <c r="H37" s="10">
        <v>36</v>
      </c>
      <c r="I37" s="11" t="s">
        <v>36</v>
      </c>
      <c r="J37" s="21">
        <v>2.1885310032773249E-5</v>
      </c>
      <c r="K37" s="21">
        <v>3.2146789677668365E-4</v>
      </c>
      <c r="L37" s="65"/>
      <c r="N37" s="10">
        <v>36</v>
      </c>
      <c r="O37" s="11" t="s">
        <v>36</v>
      </c>
      <c r="P37" s="21">
        <v>2.1885310032773249E-5</v>
      </c>
      <c r="Q37" s="17">
        <v>7336</v>
      </c>
      <c r="R37" s="69"/>
      <c r="T37" s="10">
        <v>36</v>
      </c>
      <c r="U37" s="11" t="s">
        <v>36</v>
      </c>
      <c r="V37" s="21">
        <v>2.1885310032773249E-5</v>
      </c>
      <c r="W37" s="17">
        <v>1.18</v>
      </c>
      <c r="X37" s="69"/>
    </row>
    <row r="38" spans="1:24" x14ac:dyDescent="0.25">
      <c r="A38" s="3">
        <v>37</v>
      </c>
      <c r="B38" s="4" t="s">
        <v>37</v>
      </c>
      <c r="C38" s="17">
        <v>957.66666666666663</v>
      </c>
      <c r="D38" s="21">
        <f t="shared" si="0"/>
        <v>1.5719123931039386E-2</v>
      </c>
      <c r="E38" s="19">
        <f>('CENSO 2022'!G38)</f>
        <v>132677</v>
      </c>
      <c r="F38" s="21">
        <f t="shared" si="1"/>
        <v>1.6778676687899313E-2</v>
      </c>
      <c r="H38" s="3">
        <v>37</v>
      </c>
      <c r="I38" s="4" t="s">
        <v>37</v>
      </c>
      <c r="J38" s="21">
        <v>1.5719123931039386E-2</v>
      </c>
      <c r="K38" s="25">
        <v>1.6778676687899313E-2</v>
      </c>
      <c r="L38" s="65"/>
      <c r="N38" s="3">
        <v>37</v>
      </c>
      <c r="O38" s="4" t="s">
        <v>37</v>
      </c>
      <c r="P38" s="21">
        <v>1.5719123931039386E-2</v>
      </c>
      <c r="Q38" s="17">
        <v>246391</v>
      </c>
      <c r="R38" s="69"/>
      <c r="T38" s="3">
        <v>37</v>
      </c>
      <c r="U38" s="4" t="s">
        <v>37</v>
      </c>
      <c r="V38" s="21">
        <v>1.5719123931039386E-2</v>
      </c>
      <c r="W38" s="17">
        <v>47.97</v>
      </c>
      <c r="X38" s="69"/>
    </row>
    <row r="39" spans="1:24" x14ac:dyDescent="0.25">
      <c r="A39" s="10">
        <v>38</v>
      </c>
      <c r="B39" s="11" t="s">
        <v>38</v>
      </c>
      <c r="C39" s="17">
        <v>7.333333333333333</v>
      </c>
      <c r="D39" s="21">
        <f t="shared" si="0"/>
        <v>1.2036920518025287E-4</v>
      </c>
      <c r="E39" s="19">
        <f>('CENSO 2022'!G39)</f>
        <v>4488</v>
      </c>
      <c r="F39" s="21">
        <f t="shared" si="1"/>
        <v>5.6756409155537223E-4</v>
      </c>
      <c r="H39" s="10">
        <v>38</v>
      </c>
      <c r="I39" s="11" t="s">
        <v>38</v>
      </c>
      <c r="J39" s="21">
        <v>1.2036920518025287E-4</v>
      </c>
      <c r="K39" s="21">
        <v>5.6756409155537223E-4</v>
      </c>
      <c r="L39" s="65"/>
      <c r="N39" s="10">
        <v>38</v>
      </c>
      <c r="O39" s="11" t="s">
        <v>38</v>
      </c>
      <c r="P39" s="21">
        <v>1.2036920518025287E-4</v>
      </c>
      <c r="Q39" s="17">
        <v>5415</v>
      </c>
      <c r="R39" s="69"/>
      <c r="T39" s="10">
        <v>38</v>
      </c>
      <c r="U39" s="11" t="s">
        <v>38</v>
      </c>
      <c r="V39" s="21">
        <v>1.2036920518025287E-4</v>
      </c>
      <c r="W39" s="17">
        <v>1.1499999999999999</v>
      </c>
      <c r="X39" s="69"/>
    </row>
    <row r="40" spans="1:24" x14ac:dyDescent="0.25">
      <c r="A40" s="3">
        <v>39</v>
      </c>
      <c r="B40" s="4" t="s">
        <v>39</v>
      </c>
      <c r="C40" s="17">
        <v>635.33333333333337</v>
      </c>
      <c r="D40" s="21">
        <f t="shared" si="0"/>
        <v>1.0428350230616454E-2</v>
      </c>
      <c r="E40" s="19">
        <f>('CENSO 2022'!G40)</f>
        <v>92090</v>
      </c>
      <c r="F40" s="21">
        <f t="shared" si="1"/>
        <v>1.1645939659388196E-2</v>
      </c>
      <c r="H40" s="3">
        <v>39</v>
      </c>
      <c r="I40" s="4" t="s">
        <v>39</v>
      </c>
      <c r="J40" s="21">
        <v>1.0428350230616454E-2</v>
      </c>
      <c r="K40" s="25">
        <v>1.1645939659388196E-2</v>
      </c>
      <c r="L40" s="65"/>
      <c r="N40" s="3">
        <v>39</v>
      </c>
      <c r="O40" s="4" t="s">
        <v>39</v>
      </c>
      <c r="P40" s="21">
        <v>1.0428350230616454E-2</v>
      </c>
      <c r="Q40" s="17">
        <v>228127</v>
      </c>
      <c r="R40" s="69"/>
      <c r="T40" s="3">
        <v>39</v>
      </c>
      <c r="U40" s="4" t="s">
        <v>39</v>
      </c>
      <c r="V40" s="21">
        <v>1.0428350230616454E-2</v>
      </c>
      <c r="W40" s="17">
        <v>64.72</v>
      </c>
      <c r="X40" s="69"/>
    </row>
    <row r="41" spans="1:24" x14ac:dyDescent="0.25">
      <c r="A41" s="10">
        <v>40</v>
      </c>
      <c r="B41" s="4" t="s">
        <v>40</v>
      </c>
      <c r="C41" s="17">
        <v>192.33333333333334</v>
      </c>
      <c r="D41" s="21">
        <f t="shared" si="0"/>
        <v>3.1569559722275414E-3</v>
      </c>
      <c r="E41" s="19">
        <f>('CENSO 2022'!G41)</f>
        <v>18092</v>
      </c>
      <c r="F41" s="21">
        <f t="shared" si="1"/>
        <v>2.2879611284357831E-3</v>
      </c>
      <c r="H41" s="10">
        <v>40</v>
      </c>
      <c r="I41" s="4" t="s">
        <v>40</v>
      </c>
      <c r="J41" s="21">
        <v>3.1569559722275414E-3</v>
      </c>
      <c r="K41" s="21">
        <v>2.2879611284357831E-3</v>
      </c>
      <c r="L41" s="65"/>
      <c r="N41" s="10">
        <v>40</v>
      </c>
      <c r="O41" s="4" t="s">
        <v>40</v>
      </c>
      <c r="P41" s="21">
        <v>3.1569559722275414E-3</v>
      </c>
      <c r="Q41" s="17">
        <v>41220</v>
      </c>
      <c r="R41" s="69"/>
      <c r="T41" s="10">
        <v>40</v>
      </c>
      <c r="U41" s="4" t="s">
        <v>40</v>
      </c>
      <c r="V41" s="21">
        <v>3.1569559722275414E-3</v>
      </c>
      <c r="W41" s="17">
        <v>14.06</v>
      </c>
      <c r="X41" s="69"/>
    </row>
    <row r="42" spans="1:24" x14ac:dyDescent="0.25">
      <c r="A42" s="3">
        <v>41</v>
      </c>
      <c r="B42" s="4" t="s">
        <v>41</v>
      </c>
      <c r="C42" s="17">
        <v>943.33333333333337</v>
      </c>
      <c r="D42" s="21">
        <f t="shared" si="0"/>
        <v>1.5483856848187075E-2</v>
      </c>
      <c r="E42" s="19">
        <f>('CENSO 2022'!G42)</f>
        <v>91294</v>
      </c>
      <c r="F42" s="21">
        <f t="shared" si="1"/>
        <v>1.1545275439941211E-2</v>
      </c>
      <c r="H42" s="3">
        <v>41</v>
      </c>
      <c r="I42" s="4" t="s">
        <v>41</v>
      </c>
      <c r="J42" s="21">
        <v>1.5483856848187075E-2</v>
      </c>
      <c r="K42" s="25">
        <v>1.1545275439941211E-2</v>
      </c>
      <c r="L42" s="65"/>
      <c r="N42" s="3">
        <v>41</v>
      </c>
      <c r="O42" s="4" t="s">
        <v>41</v>
      </c>
      <c r="P42" s="21">
        <v>1.5483856848187075E-2</v>
      </c>
      <c r="Q42" s="17">
        <v>197277</v>
      </c>
      <c r="R42" s="69"/>
      <c r="T42" s="3">
        <v>41</v>
      </c>
      <c r="U42" s="4" t="s">
        <v>41</v>
      </c>
      <c r="V42" s="21">
        <v>1.5483856848187075E-2</v>
      </c>
      <c r="W42" s="17">
        <v>85.88</v>
      </c>
      <c r="X42" s="69"/>
    </row>
    <row r="43" spans="1:24" x14ac:dyDescent="0.25">
      <c r="A43" s="10">
        <v>42</v>
      </c>
      <c r="B43" s="4" t="s">
        <v>42</v>
      </c>
      <c r="C43" s="17">
        <v>55</v>
      </c>
      <c r="D43" s="21">
        <f t="shared" si="0"/>
        <v>9.0276903885189652E-4</v>
      </c>
      <c r="E43" s="19">
        <f>('CENSO 2022'!G43)</f>
        <v>8646</v>
      </c>
      <c r="F43" s="21">
        <f t="shared" si="1"/>
        <v>1.0933955293199083E-3</v>
      </c>
      <c r="H43" s="10">
        <v>42</v>
      </c>
      <c r="I43" s="4" t="s">
        <v>42</v>
      </c>
      <c r="J43" s="21">
        <v>9.0276903885189652E-4</v>
      </c>
      <c r="K43" s="21">
        <v>1.0933955293199083E-3</v>
      </c>
      <c r="L43" s="65"/>
      <c r="N43" s="10">
        <v>42</v>
      </c>
      <c r="O43" s="4" t="s">
        <v>42</v>
      </c>
      <c r="P43" s="21">
        <v>9.0276903885189652E-4</v>
      </c>
      <c r="Q43" s="17">
        <v>17502</v>
      </c>
      <c r="R43" s="69"/>
      <c r="T43" s="10">
        <v>42</v>
      </c>
      <c r="U43" s="4" t="s">
        <v>42</v>
      </c>
      <c r="V43" s="21">
        <v>9.0276903885189652E-4</v>
      </c>
      <c r="W43" s="17">
        <v>6.02</v>
      </c>
      <c r="X43" s="69"/>
    </row>
    <row r="44" spans="1:24" s="9" customFormat="1" x14ac:dyDescent="0.25">
      <c r="A44" s="3">
        <v>43</v>
      </c>
      <c r="B44" s="4" t="s">
        <v>43</v>
      </c>
      <c r="C44" s="17">
        <v>330</v>
      </c>
      <c r="D44" s="21">
        <f t="shared" si="0"/>
        <v>5.4166142331113793E-3</v>
      </c>
      <c r="E44" s="19">
        <f>('CENSO 2022'!G44)</f>
        <v>58963</v>
      </c>
      <c r="F44" s="21">
        <f t="shared" si="1"/>
        <v>7.4566135317244682E-3</v>
      </c>
      <c r="H44" s="3">
        <v>43</v>
      </c>
      <c r="I44" s="4" t="s">
        <v>43</v>
      </c>
      <c r="J44" s="21">
        <v>5.4166142331113793E-3</v>
      </c>
      <c r="K44" s="25">
        <v>7.4566135317244682E-3</v>
      </c>
      <c r="L44" s="65"/>
      <c r="N44" s="3">
        <v>43</v>
      </c>
      <c r="O44" s="4" t="s">
        <v>43</v>
      </c>
      <c r="P44" s="21">
        <v>5.4166142331113793E-3</v>
      </c>
      <c r="Q44" s="17">
        <v>167127</v>
      </c>
      <c r="R44" s="69"/>
      <c r="T44" s="3">
        <v>43</v>
      </c>
      <c r="U44" s="4" t="s">
        <v>43</v>
      </c>
      <c r="V44" s="21">
        <v>5.4166142331113793E-3</v>
      </c>
      <c r="W44" s="17">
        <v>13.83</v>
      </c>
      <c r="X44" s="69"/>
    </row>
    <row r="45" spans="1:24" x14ac:dyDescent="0.25">
      <c r="A45" s="10">
        <v>44</v>
      </c>
      <c r="B45" s="4" t="s">
        <v>44</v>
      </c>
      <c r="C45" s="17">
        <v>95.333333333333329</v>
      </c>
      <c r="D45" s="21">
        <f t="shared" si="0"/>
        <v>1.5647996673432874E-3</v>
      </c>
      <c r="E45" s="19">
        <f>('CENSO 2022'!G45)</f>
        <v>19219</v>
      </c>
      <c r="F45" s="21">
        <f t="shared" si="1"/>
        <v>2.4304844642608508E-3</v>
      </c>
      <c r="H45" s="10">
        <v>44</v>
      </c>
      <c r="I45" s="4" t="s">
        <v>44</v>
      </c>
      <c r="J45" s="21">
        <v>1.5647996673432874E-3</v>
      </c>
      <c r="K45" s="21">
        <v>2.4304844642608508E-3</v>
      </c>
      <c r="L45" s="65"/>
      <c r="N45" s="10">
        <v>44</v>
      </c>
      <c r="O45" s="4" t="s">
        <v>44</v>
      </c>
      <c r="P45" s="21">
        <v>1.5647996673432874E-3</v>
      </c>
      <c r="Q45" s="17">
        <v>26582</v>
      </c>
      <c r="R45" s="69"/>
      <c r="T45" s="10">
        <v>44</v>
      </c>
      <c r="U45" s="4" t="s">
        <v>44</v>
      </c>
      <c r="V45" s="21">
        <v>1.5647996673432874E-3</v>
      </c>
      <c r="W45" s="17">
        <v>13.21</v>
      </c>
      <c r="X45" s="69"/>
    </row>
    <row r="46" spans="1:24" x14ac:dyDescent="0.25">
      <c r="A46" s="3">
        <v>45</v>
      </c>
      <c r="B46" s="4" t="s">
        <v>45</v>
      </c>
      <c r="C46" s="17">
        <v>9.3333333333333339</v>
      </c>
      <c r="D46" s="21">
        <f t="shared" si="0"/>
        <v>1.5319717022941275E-4</v>
      </c>
      <c r="E46" s="19">
        <f>('CENSO 2022'!G46)</f>
        <v>13000</v>
      </c>
      <c r="F46" s="21">
        <f t="shared" si="1"/>
        <v>1.644013634184456E-3</v>
      </c>
      <c r="H46" s="3">
        <v>45</v>
      </c>
      <c r="I46" s="4" t="s">
        <v>45</v>
      </c>
      <c r="J46" s="21">
        <v>1.5319717022941275E-4</v>
      </c>
      <c r="K46" s="21">
        <v>1.644013634184456E-3</v>
      </c>
      <c r="L46" s="65"/>
      <c r="N46" s="3">
        <v>45</v>
      </c>
      <c r="O46" s="4" t="s">
        <v>45</v>
      </c>
      <c r="P46" s="21">
        <v>1.5319717022941275E-4</v>
      </c>
      <c r="Q46" s="17">
        <v>26881</v>
      </c>
      <c r="R46" s="69"/>
      <c r="T46" s="3">
        <v>45</v>
      </c>
      <c r="U46" s="4" t="s">
        <v>45</v>
      </c>
      <c r="V46" s="21">
        <v>1.5319717022941275E-4</v>
      </c>
      <c r="W46" s="17">
        <v>4.71</v>
      </c>
      <c r="X46" s="69"/>
    </row>
    <row r="47" spans="1:24" s="9" customFormat="1" x14ac:dyDescent="0.25">
      <c r="A47" s="10">
        <v>46</v>
      </c>
      <c r="B47" s="4" t="s">
        <v>46</v>
      </c>
      <c r="C47" s="17">
        <v>31.333333333333332</v>
      </c>
      <c r="D47" s="21">
        <f t="shared" si="0"/>
        <v>5.143047857701713E-4</v>
      </c>
      <c r="E47" s="19">
        <f>('CENSO 2022'!G47)</f>
        <v>6742</v>
      </c>
      <c r="F47" s="21">
        <f t="shared" si="1"/>
        <v>8.5261076320550786E-4</v>
      </c>
      <c r="H47" s="10">
        <v>46</v>
      </c>
      <c r="I47" s="4" t="s">
        <v>46</v>
      </c>
      <c r="J47" s="21">
        <v>5.143047857701713E-4</v>
      </c>
      <c r="K47" s="21">
        <v>8.5261076320550786E-4</v>
      </c>
      <c r="L47" s="65"/>
      <c r="N47" s="10">
        <v>46</v>
      </c>
      <c r="O47" s="4" t="s">
        <v>46</v>
      </c>
      <c r="P47" s="21">
        <v>5.143047857701713E-4</v>
      </c>
      <c r="Q47" s="17">
        <v>15074</v>
      </c>
      <c r="R47" s="69"/>
      <c r="T47" s="10">
        <v>46</v>
      </c>
      <c r="U47" s="4" t="s">
        <v>46</v>
      </c>
      <c r="V47" s="21">
        <v>5.143047857701713E-4</v>
      </c>
      <c r="W47" s="17">
        <v>2.64</v>
      </c>
      <c r="X47" s="69"/>
    </row>
    <row r="48" spans="1:24" x14ac:dyDescent="0.25">
      <c r="A48" s="3">
        <v>47</v>
      </c>
      <c r="B48" s="4" t="s">
        <v>47</v>
      </c>
      <c r="C48" s="17">
        <v>329</v>
      </c>
      <c r="D48" s="21">
        <f t="shared" si="0"/>
        <v>5.4002002505867995E-3</v>
      </c>
      <c r="E48" s="19">
        <f>('CENSO 2022'!G48)</f>
        <v>63407</v>
      </c>
      <c r="F48" s="21">
        <f t="shared" si="1"/>
        <v>8.0186132694410623E-3</v>
      </c>
      <c r="H48" s="3">
        <v>47</v>
      </c>
      <c r="I48" s="4" t="s">
        <v>47</v>
      </c>
      <c r="J48" s="21">
        <v>5.4002002505867995E-3</v>
      </c>
      <c r="K48" s="25">
        <v>8.0186132694410623E-3</v>
      </c>
      <c r="L48" s="65"/>
      <c r="N48" s="3">
        <v>47</v>
      </c>
      <c r="O48" s="4" t="s">
        <v>47</v>
      </c>
      <c r="P48" s="21">
        <v>5.4002002505867995E-3</v>
      </c>
      <c r="Q48" s="17">
        <v>146774</v>
      </c>
      <c r="R48" s="69"/>
      <c r="T48" s="3">
        <v>47</v>
      </c>
      <c r="U48" s="4" t="s">
        <v>47</v>
      </c>
      <c r="V48" s="21">
        <v>5.4002002505867995E-3</v>
      </c>
      <c r="W48" s="17">
        <v>9.58</v>
      </c>
      <c r="X48" s="69"/>
    </row>
    <row r="49" spans="1:24" x14ac:dyDescent="0.25">
      <c r="A49" s="10">
        <v>48</v>
      </c>
      <c r="B49" s="4" t="s">
        <v>48</v>
      </c>
      <c r="C49" s="17">
        <v>2611.6666666666665</v>
      </c>
      <c r="D49" s="21">
        <f t="shared" si="0"/>
        <v>4.2867851026694603E-2</v>
      </c>
      <c r="E49" s="19">
        <f>('CENSO 2022'!G49)</f>
        <v>295077</v>
      </c>
      <c r="F49" s="21">
        <f t="shared" si="1"/>
        <v>3.7316200856480519E-2</v>
      </c>
      <c r="H49" s="10">
        <v>48</v>
      </c>
      <c r="I49" s="4" t="s">
        <v>48</v>
      </c>
      <c r="J49" s="21">
        <v>4.2867851026694603E-2</v>
      </c>
      <c r="K49" s="23">
        <v>3.7316200856480519E-2</v>
      </c>
      <c r="L49" s="65"/>
      <c r="N49" s="10">
        <v>48</v>
      </c>
      <c r="O49" s="4" t="s">
        <v>48</v>
      </c>
      <c r="P49" s="21">
        <v>4.2867851026694603E-2</v>
      </c>
      <c r="Q49" s="17">
        <v>481749</v>
      </c>
      <c r="R49" s="69"/>
      <c r="T49" s="10">
        <v>48</v>
      </c>
      <c r="U49" s="4" t="s">
        <v>48</v>
      </c>
      <c r="V49" s="21">
        <v>4.2867851026694603E-2</v>
      </c>
      <c r="W49" s="17">
        <v>70.52</v>
      </c>
      <c r="X49" s="69"/>
    </row>
    <row r="50" spans="1:24" x14ac:dyDescent="0.25">
      <c r="A50" s="3">
        <v>49</v>
      </c>
      <c r="B50" s="4" t="s">
        <v>49</v>
      </c>
      <c r="C50" s="17">
        <v>710.33333333333337</v>
      </c>
      <c r="D50" s="21">
        <f t="shared" si="0"/>
        <v>1.165939891995995E-2</v>
      </c>
      <c r="E50" s="19">
        <f>('CENSO 2022'!G50)</f>
        <v>138199</v>
      </c>
      <c r="F50" s="21">
        <f t="shared" si="1"/>
        <v>1.7477003094665971E-2</v>
      </c>
      <c r="H50" s="3">
        <v>49</v>
      </c>
      <c r="I50" s="4" t="s">
        <v>49</v>
      </c>
      <c r="J50" s="21">
        <v>1.165939891995995E-2</v>
      </c>
      <c r="K50" s="25">
        <v>1.7477003094665971E-2</v>
      </c>
      <c r="L50" s="65"/>
      <c r="N50" s="3">
        <v>49</v>
      </c>
      <c r="O50" s="4" t="s">
        <v>49</v>
      </c>
      <c r="P50" s="21">
        <v>1.165939891995995E-2</v>
      </c>
      <c r="Q50" s="17">
        <v>189939</v>
      </c>
      <c r="R50" s="69"/>
      <c r="T50" s="3">
        <v>49</v>
      </c>
      <c r="U50" s="4" t="s">
        <v>49</v>
      </c>
      <c r="V50" s="21">
        <v>1.165939891995995E-2</v>
      </c>
      <c r="W50" s="17">
        <v>43.43</v>
      </c>
      <c r="X50" s="69"/>
    </row>
    <row r="51" spans="1:24" x14ac:dyDescent="0.25">
      <c r="A51" s="10">
        <v>50</v>
      </c>
      <c r="B51" s="4" t="s">
        <v>50</v>
      </c>
      <c r="C51" s="17">
        <v>2128</v>
      </c>
      <c r="D51" s="21">
        <f t="shared" si="0"/>
        <v>3.4928954812306109E-2</v>
      </c>
      <c r="E51" s="19">
        <f>('CENSO 2022'!G51)</f>
        <v>317590</v>
      </c>
      <c r="F51" s="21">
        <f t="shared" si="1"/>
        <v>4.0163253083126259E-2</v>
      </c>
      <c r="H51" s="10">
        <v>50</v>
      </c>
      <c r="I51" s="4" t="s">
        <v>50</v>
      </c>
      <c r="J51" s="21">
        <v>3.4928954812306109E-2</v>
      </c>
      <c r="K51" s="23">
        <v>4.0163253083126259E-2</v>
      </c>
      <c r="L51" s="65"/>
      <c r="N51" s="10">
        <v>50</v>
      </c>
      <c r="O51" s="4" t="s">
        <v>50</v>
      </c>
      <c r="P51" s="21">
        <v>3.4928954812306109E-2</v>
      </c>
      <c r="Q51" s="17">
        <v>785867</v>
      </c>
      <c r="R51" s="69"/>
      <c r="T51" s="10">
        <v>50</v>
      </c>
      <c r="U51" s="4" t="s">
        <v>50</v>
      </c>
      <c r="V51" s="21">
        <v>3.4928954812306109E-2</v>
      </c>
      <c r="W51" s="17">
        <v>122.99</v>
      </c>
      <c r="X51" s="69"/>
    </row>
    <row r="52" spans="1:24" s="9" customFormat="1" x14ac:dyDescent="0.25">
      <c r="A52" s="3">
        <v>51</v>
      </c>
      <c r="B52" s="4" t="s">
        <v>51</v>
      </c>
      <c r="C52" s="17">
        <v>105</v>
      </c>
      <c r="D52" s="21">
        <f t="shared" si="0"/>
        <v>1.7234681650808935E-3</v>
      </c>
      <c r="E52" s="19">
        <f>('CENSO 2022'!G52)</f>
        <v>22776</v>
      </c>
      <c r="F52" s="21">
        <f t="shared" si="1"/>
        <v>2.880311887091167E-3</v>
      </c>
      <c r="H52" s="3">
        <v>51</v>
      </c>
      <c r="I52" s="4" t="s">
        <v>51</v>
      </c>
      <c r="J52" s="21">
        <v>1.7234681650808935E-3</v>
      </c>
      <c r="K52" s="21">
        <v>2.880311887091167E-3</v>
      </c>
      <c r="L52" s="65"/>
      <c r="N52" s="3">
        <v>51</v>
      </c>
      <c r="O52" s="4" t="s">
        <v>51</v>
      </c>
      <c r="P52" s="21">
        <v>1.7234681650808935E-3</v>
      </c>
      <c r="Q52" s="17">
        <v>41375</v>
      </c>
      <c r="R52" s="69"/>
      <c r="T52" s="3">
        <v>51</v>
      </c>
      <c r="U52" s="4" t="s">
        <v>51</v>
      </c>
      <c r="V52" s="21">
        <v>1.7234681650808935E-3</v>
      </c>
      <c r="W52" s="17">
        <v>6.88</v>
      </c>
      <c r="X52" s="69"/>
    </row>
    <row r="53" spans="1:24" s="9" customFormat="1" x14ac:dyDescent="0.25">
      <c r="A53" s="3">
        <v>52</v>
      </c>
      <c r="B53" s="4" t="s">
        <v>52</v>
      </c>
      <c r="C53" s="17">
        <v>41</v>
      </c>
      <c r="D53" s="21">
        <f t="shared" si="0"/>
        <v>6.7297328350777747E-4</v>
      </c>
      <c r="E53" s="19">
        <f>('CENSO 2022'!G53)</f>
        <v>19523</v>
      </c>
      <c r="F53" s="21">
        <f t="shared" si="1"/>
        <v>2.4689290907833183E-3</v>
      </c>
      <c r="H53" s="3">
        <v>52</v>
      </c>
      <c r="I53" s="4" t="s">
        <v>52</v>
      </c>
      <c r="J53" s="21">
        <v>6.7297328350777747E-4</v>
      </c>
      <c r="K53" s="21">
        <v>2.4689290907833183E-3</v>
      </c>
      <c r="L53" s="65"/>
      <c r="N53" s="3">
        <v>52</v>
      </c>
      <c r="O53" s="4" t="s">
        <v>52</v>
      </c>
      <c r="P53" s="21">
        <v>6.7297328350777747E-4</v>
      </c>
      <c r="Q53" s="17">
        <v>42063</v>
      </c>
      <c r="R53" s="69"/>
      <c r="T53" s="3">
        <v>52</v>
      </c>
      <c r="U53" s="4" t="s">
        <v>52</v>
      </c>
      <c r="V53" s="21">
        <v>6.7297328350777747E-4</v>
      </c>
      <c r="W53" s="17">
        <v>10.31</v>
      </c>
      <c r="X53" s="69"/>
    </row>
    <row r="54" spans="1:24" s="12" customFormat="1" x14ac:dyDescent="0.25">
      <c r="A54" s="3">
        <v>53</v>
      </c>
      <c r="B54" s="4" t="s">
        <v>53</v>
      </c>
      <c r="C54" s="17">
        <v>248</v>
      </c>
      <c r="D54" s="21">
        <f t="shared" si="0"/>
        <v>4.0706676660958244E-3</v>
      </c>
      <c r="E54" s="19">
        <f>('CENSO 2022'!G54)</f>
        <v>15220</v>
      </c>
      <c r="F54" s="21">
        <f t="shared" si="1"/>
        <v>1.9247605778682632E-3</v>
      </c>
      <c r="H54" s="3">
        <v>53</v>
      </c>
      <c r="I54" s="4" t="s">
        <v>53</v>
      </c>
      <c r="J54" s="21">
        <v>4.0706676660958244E-3</v>
      </c>
      <c r="K54" s="21">
        <v>1.9247605778682632E-3</v>
      </c>
      <c r="L54" s="65"/>
      <c r="N54" s="3">
        <v>53</v>
      </c>
      <c r="O54" s="4" t="s">
        <v>53</v>
      </c>
      <c r="P54" s="21">
        <v>4.0706676660958244E-3</v>
      </c>
      <c r="Q54" s="17">
        <v>45243</v>
      </c>
      <c r="R54" s="69"/>
      <c r="T54" s="3">
        <v>53</v>
      </c>
      <c r="U54" s="4" t="s">
        <v>53</v>
      </c>
      <c r="V54" s="21">
        <v>4.0706676660958244E-3</v>
      </c>
      <c r="W54" s="17">
        <v>18.28</v>
      </c>
      <c r="X54" s="69"/>
    </row>
    <row r="55" spans="1:24" s="9" customFormat="1" x14ac:dyDescent="0.25">
      <c r="A55" s="3">
        <v>54</v>
      </c>
      <c r="B55" s="4" t="s">
        <v>54</v>
      </c>
      <c r="C55" s="17">
        <v>72.333333333333329</v>
      </c>
      <c r="D55" s="21">
        <f t="shared" si="0"/>
        <v>1.1872780692779488E-3</v>
      </c>
      <c r="E55" s="19">
        <f>('CENSO 2022'!G55)</f>
        <v>17977</v>
      </c>
      <c r="F55" s="21">
        <f t="shared" si="1"/>
        <v>2.2734179309026126E-3</v>
      </c>
      <c r="H55" s="3">
        <v>54</v>
      </c>
      <c r="I55" s="4" t="s">
        <v>54</v>
      </c>
      <c r="J55" s="21">
        <v>1.1872780692779488E-3</v>
      </c>
      <c r="K55" s="21">
        <v>2.2734179309026126E-3</v>
      </c>
      <c r="L55" s="65"/>
      <c r="N55" s="3">
        <v>54</v>
      </c>
      <c r="O55" s="4" t="s">
        <v>54</v>
      </c>
      <c r="P55" s="21">
        <v>1.1872780692779488E-3</v>
      </c>
      <c r="Q55" s="17">
        <v>29619</v>
      </c>
      <c r="R55" s="69"/>
      <c r="T55" s="3">
        <v>54</v>
      </c>
      <c r="U55" s="4" t="s">
        <v>54</v>
      </c>
      <c r="V55" s="21">
        <v>1.1872780692779488E-3</v>
      </c>
      <c r="W55" s="17">
        <v>12.98</v>
      </c>
      <c r="X55" s="69"/>
    </row>
    <row r="56" spans="1:24" s="9" customFormat="1" x14ac:dyDescent="0.25">
      <c r="A56" s="3">
        <v>55</v>
      </c>
      <c r="B56" s="4" t="s">
        <v>55</v>
      </c>
      <c r="C56" s="17">
        <v>1279.3333333333333</v>
      </c>
      <c r="D56" s="21">
        <f t="shared" si="0"/>
        <v>2.0998954976445931E-2</v>
      </c>
      <c r="E56" s="19">
        <f>('CENSO 2022'!G56)</f>
        <v>189755</v>
      </c>
      <c r="F56" s="21">
        <f t="shared" si="1"/>
        <v>2.3996908242667037E-2</v>
      </c>
      <c r="H56" s="3">
        <v>55</v>
      </c>
      <c r="I56" s="4" t="s">
        <v>55</v>
      </c>
      <c r="J56" s="21">
        <v>2.0998954976445931E-2</v>
      </c>
      <c r="K56" s="25">
        <v>2.3996908242667037E-2</v>
      </c>
      <c r="L56" s="65"/>
      <c r="N56" s="3">
        <v>55</v>
      </c>
      <c r="O56" s="4" t="s">
        <v>55</v>
      </c>
      <c r="P56" s="21">
        <v>2.0998954976445931E-2</v>
      </c>
      <c r="Q56" s="17">
        <v>278881</v>
      </c>
      <c r="R56" s="69"/>
      <c r="T56" s="3">
        <v>55</v>
      </c>
      <c r="U56" s="4" t="s">
        <v>55</v>
      </c>
      <c r="V56" s="21">
        <v>2.0998954976445931E-2</v>
      </c>
      <c r="W56" s="17">
        <v>81.78</v>
      </c>
      <c r="X56" s="69"/>
    </row>
    <row r="57" spans="1:24" x14ac:dyDescent="0.25">
      <c r="A57" s="3">
        <v>56</v>
      </c>
      <c r="B57" s="4" t="s">
        <v>56</v>
      </c>
      <c r="C57" s="17">
        <v>7.666666666666667</v>
      </c>
      <c r="D57" s="21">
        <f t="shared" si="0"/>
        <v>1.258405326884462E-4</v>
      </c>
      <c r="E57" s="19">
        <f>('CENSO 2022'!G57)</f>
        <v>9716</v>
      </c>
      <c r="F57" s="21">
        <f t="shared" si="1"/>
        <v>1.2287104976720135E-3</v>
      </c>
      <c r="H57" s="3">
        <v>56</v>
      </c>
      <c r="I57" s="4" t="s">
        <v>56</v>
      </c>
      <c r="J57" s="21">
        <v>1.258405326884462E-4</v>
      </c>
      <c r="K57" s="21">
        <v>1.2287104976720135E-3</v>
      </c>
      <c r="L57" s="65"/>
      <c r="N57" s="3">
        <v>56</v>
      </c>
      <c r="O57" s="4" t="s">
        <v>56</v>
      </c>
      <c r="P57" s="21">
        <v>1.258405326884462E-4</v>
      </c>
      <c r="Q57" s="17">
        <v>24298</v>
      </c>
      <c r="R57" s="69"/>
      <c r="T57" s="3">
        <v>56</v>
      </c>
      <c r="U57" s="4" t="s">
        <v>56</v>
      </c>
      <c r="V57" s="21">
        <v>1.258405326884462E-4</v>
      </c>
      <c r="W57" s="17">
        <v>6.1</v>
      </c>
      <c r="X57" s="69"/>
    </row>
    <row r="58" spans="1:24" s="12" customFormat="1" x14ac:dyDescent="0.25">
      <c r="A58" s="3">
        <v>57</v>
      </c>
      <c r="B58" s="4" t="s">
        <v>57</v>
      </c>
      <c r="C58" s="17">
        <v>50.666666666666664</v>
      </c>
      <c r="D58" s="21">
        <f t="shared" si="0"/>
        <v>8.3164178124538342E-4</v>
      </c>
      <c r="E58" s="19">
        <f>('CENSO 2022'!G58)</f>
        <v>11959</v>
      </c>
      <c r="F58" s="21">
        <f t="shared" si="1"/>
        <v>1.5123660808624546E-3</v>
      </c>
      <c r="H58" s="3">
        <v>57</v>
      </c>
      <c r="I58" s="4" t="s">
        <v>57</v>
      </c>
      <c r="J58" s="21">
        <v>8.3164178124538342E-4</v>
      </c>
      <c r="K58" s="21">
        <v>1.5123660808624546E-3</v>
      </c>
      <c r="L58" s="65"/>
      <c r="N58" s="3">
        <v>57</v>
      </c>
      <c r="O58" s="4" t="s">
        <v>57</v>
      </c>
      <c r="P58" s="21">
        <v>8.3164178124538342E-4</v>
      </c>
      <c r="Q58" s="17">
        <v>27474</v>
      </c>
      <c r="R58" s="69"/>
      <c r="T58" s="3">
        <v>57</v>
      </c>
      <c r="U58" s="4" t="s">
        <v>57</v>
      </c>
      <c r="V58" s="21">
        <v>8.3164178124538342E-4</v>
      </c>
      <c r="W58" s="17">
        <v>8.44</v>
      </c>
      <c r="X58" s="69"/>
    </row>
    <row r="59" spans="1:24" x14ac:dyDescent="0.25">
      <c r="A59" s="3">
        <v>58</v>
      </c>
      <c r="B59" s="4" t="s">
        <v>58</v>
      </c>
      <c r="C59" s="17">
        <v>1</v>
      </c>
      <c r="D59" s="21">
        <f t="shared" si="0"/>
        <v>1.6413982524579938E-5</v>
      </c>
      <c r="E59" s="19">
        <f>('CENSO 2022'!G59)</f>
        <v>4662</v>
      </c>
      <c r="F59" s="21">
        <f t="shared" si="1"/>
        <v>5.8956858173599494E-4</v>
      </c>
      <c r="H59" s="3">
        <v>58</v>
      </c>
      <c r="I59" s="4" t="s">
        <v>58</v>
      </c>
      <c r="J59" s="21">
        <v>1.6413982524579938E-5</v>
      </c>
      <c r="K59" s="21">
        <v>5.8956858173599494E-4</v>
      </c>
      <c r="L59" s="65"/>
      <c r="N59" s="3">
        <v>58</v>
      </c>
      <c r="O59" s="4" t="s">
        <v>58</v>
      </c>
      <c r="P59" s="21">
        <v>1.6413982524579938E-5</v>
      </c>
      <c r="Q59" s="17">
        <v>17288</v>
      </c>
      <c r="R59" s="69"/>
      <c r="T59" s="3">
        <v>58</v>
      </c>
      <c r="U59" s="4" t="s">
        <v>58</v>
      </c>
      <c r="V59" s="21">
        <v>1.6413982524579938E-5</v>
      </c>
      <c r="W59" s="17">
        <v>2.71</v>
      </c>
      <c r="X59" s="69"/>
    </row>
    <row r="60" spans="1:24" x14ac:dyDescent="0.25">
      <c r="A60" s="3">
        <v>59</v>
      </c>
      <c r="B60" s="4" t="s">
        <v>59</v>
      </c>
      <c r="C60" s="17">
        <v>8.6666666666666661</v>
      </c>
      <c r="D60" s="21">
        <f t="shared" si="0"/>
        <v>1.422545152130261E-4</v>
      </c>
      <c r="E60" s="19">
        <f>('CENSO 2022'!G60)</f>
        <v>7487</v>
      </c>
      <c r="F60" s="21">
        <f t="shared" si="1"/>
        <v>9.4682539070300173E-4</v>
      </c>
      <c r="H60" s="3">
        <v>59</v>
      </c>
      <c r="I60" s="4" t="s">
        <v>59</v>
      </c>
      <c r="J60" s="21">
        <v>1.422545152130261E-4</v>
      </c>
      <c r="K60" s="21">
        <v>9.4682539070300173E-4</v>
      </c>
      <c r="L60" s="65"/>
      <c r="N60" s="3">
        <v>59</v>
      </c>
      <c r="O60" s="4" t="s">
        <v>59</v>
      </c>
      <c r="P60" s="21">
        <v>1.422545152130261E-4</v>
      </c>
      <c r="Q60" s="17">
        <v>20373</v>
      </c>
      <c r="R60" s="69"/>
      <c r="T60" s="3">
        <v>59</v>
      </c>
      <c r="U60" s="4" t="s">
        <v>59</v>
      </c>
      <c r="V60" s="21">
        <v>1.422545152130261E-4</v>
      </c>
      <c r="W60" s="17">
        <v>10.8</v>
      </c>
      <c r="X60" s="69"/>
    </row>
    <row r="61" spans="1:24" x14ac:dyDescent="0.25">
      <c r="A61" s="3">
        <v>60</v>
      </c>
      <c r="B61" s="4" t="s">
        <v>60</v>
      </c>
      <c r="C61" s="17">
        <v>1</v>
      </c>
      <c r="D61" s="21">
        <f t="shared" si="0"/>
        <v>1.6413982524579938E-5</v>
      </c>
      <c r="E61" s="19">
        <f>('CENSO 2022'!G61)</f>
        <v>5175</v>
      </c>
      <c r="F61" s="21">
        <f t="shared" si="1"/>
        <v>6.5444388899265845E-4</v>
      </c>
      <c r="H61" s="3">
        <v>60</v>
      </c>
      <c r="I61" s="4" t="s">
        <v>60</v>
      </c>
      <c r="J61" s="21">
        <v>1.6413982524579938E-5</v>
      </c>
      <c r="K61" s="21">
        <v>6.5444388899265845E-4</v>
      </c>
      <c r="L61" s="65"/>
      <c r="N61" s="3">
        <v>60</v>
      </c>
      <c r="O61" s="4" t="s">
        <v>60</v>
      </c>
      <c r="P61" s="21">
        <v>1.6413982524579938E-5</v>
      </c>
      <c r="Q61" s="17">
        <v>13682</v>
      </c>
      <c r="R61" s="69"/>
      <c r="T61" s="3">
        <v>60</v>
      </c>
      <c r="U61" s="4" t="s">
        <v>60</v>
      </c>
      <c r="V61" s="21">
        <v>1.6413982524579938E-5</v>
      </c>
      <c r="W61" s="17">
        <v>2.91</v>
      </c>
      <c r="X61" s="69"/>
    </row>
    <row r="62" spans="1:24" x14ac:dyDescent="0.25">
      <c r="A62" s="3">
        <v>61</v>
      </c>
      <c r="B62" s="4" t="s">
        <v>61</v>
      </c>
      <c r="C62" s="17">
        <v>280.33333333333331</v>
      </c>
      <c r="D62" s="21">
        <f t="shared" si="0"/>
        <v>4.6013864343905754E-3</v>
      </c>
      <c r="E62" s="19">
        <f>('CENSO 2022'!G62)</f>
        <v>47305</v>
      </c>
      <c r="F62" s="21">
        <f t="shared" si="1"/>
        <v>5.9823126896227452E-3</v>
      </c>
      <c r="H62" s="3">
        <v>61</v>
      </c>
      <c r="I62" s="4" t="s">
        <v>61</v>
      </c>
      <c r="J62" s="26">
        <v>4.6013864343905754E-3</v>
      </c>
      <c r="K62" s="25">
        <v>5.9823126896227452E-3</v>
      </c>
      <c r="L62" s="65"/>
      <c r="N62" s="3">
        <v>61</v>
      </c>
      <c r="O62" s="4" t="s">
        <v>61</v>
      </c>
      <c r="P62" s="26">
        <v>4.6013864343905754E-3</v>
      </c>
      <c r="Q62" s="17">
        <v>140523</v>
      </c>
      <c r="R62" s="69"/>
      <c r="T62" s="3">
        <v>61</v>
      </c>
      <c r="U62" s="4" t="s">
        <v>61</v>
      </c>
      <c r="V62" s="26">
        <v>4.6013864343905754E-3</v>
      </c>
      <c r="W62" s="17">
        <v>27.69</v>
      </c>
      <c r="X62" s="69"/>
    </row>
    <row r="63" spans="1:24" x14ac:dyDescent="0.25">
      <c r="A63" s="3">
        <v>62</v>
      </c>
      <c r="B63" s="4" t="s">
        <v>62</v>
      </c>
      <c r="C63" s="17">
        <v>2</v>
      </c>
      <c r="D63" s="21">
        <f t="shared" si="0"/>
        <v>3.2827965049159877E-5</v>
      </c>
      <c r="E63" s="19">
        <f>('CENSO 2022'!G63)</f>
        <v>9965</v>
      </c>
      <c r="F63" s="21">
        <f t="shared" si="1"/>
        <v>1.260199681896008E-3</v>
      </c>
      <c r="H63" s="3">
        <v>62</v>
      </c>
      <c r="I63" s="4" t="s">
        <v>62</v>
      </c>
      <c r="J63" s="21">
        <v>3.2827965049159877E-5</v>
      </c>
      <c r="K63" s="21">
        <v>1.260199681896008E-3</v>
      </c>
      <c r="L63" s="65"/>
      <c r="N63" s="3">
        <v>62</v>
      </c>
      <c r="O63" s="4" t="s">
        <v>62</v>
      </c>
      <c r="P63" s="21">
        <v>3.2827965049159877E-5</v>
      </c>
      <c r="Q63" s="17">
        <v>22393</v>
      </c>
      <c r="R63" s="69"/>
      <c r="T63" s="3">
        <v>62</v>
      </c>
      <c r="U63" s="4" t="s">
        <v>62</v>
      </c>
      <c r="V63" s="21">
        <v>3.2827965049159877E-5</v>
      </c>
      <c r="W63" s="17">
        <v>5.8</v>
      </c>
      <c r="X63" s="69"/>
    </row>
    <row r="64" spans="1:24" x14ac:dyDescent="0.25">
      <c r="A64" s="3">
        <v>63</v>
      </c>
      <c r="B64" s="4" t="s">
        <v>63</v>
      </c>
      <c r="C64" s="17">
        <v>328.66666666666669</v>
      </c>
      <c r="D64" s="21">
        <f t="shared" si="0"/>
        <v>5.3947289230786063E-3</v>
      </c>
      <c r="E64" s="19">
        <f>('CENSO 2022'!G64)</f>
        <v>87185</v>
      </c>
      <c r="F64" s="21">
        <f t="shared" si="1"/>
        <v>1.1025640668951677E-2</v>
      </c>
      <c r="H64" s="3">
        <v>63</v>
      </c>
      <c r="I64" s="4" t="s">
        <v>63</v>
      </c>
      <c r="J64" s="21">
        <v>5.3947289230786063E-3</v>
      </c>
      <c r="K64" s="25">
        <v>1.1025640668951677E-2</v>
      </c>
      <c r="L64" s="65"/>
      <c r="N64" s="3">
        <v>63</v>
      </c>
      <c r="O64" s="4" t="s">
        <v>63</v>
      </c>
      <c r="P64" s="21">
        <v>5.3947289230786063E-3</v>
      </c>
      <c r="Q64" s="17">
        <v>129612</v>
      </c>
      <c r="R64" s="69"/>
      <c r="T64" s="3">
        <v>63</v>
      </c>
      <c r="U64" s="4" t="s">
        <v>63</v>
      </c>
      <c r="V64" s="21">
        <v>5.3947289230786063E-3</v>
      </c>
      <c r="W64" s="17">
        <v>38.369999999999997</v>
      </c>
      <c r="X64" s="69"/>
    </row>
    <row r="65" spans="1:24" x14ac:dyDescent="0.25">
      <c r="A65" s="3">
        <v>64</v>
      </c>
      <c r="B65" s="4" t="s">
        <v>64</v>
      </c>
      <c r="C65" s="17">
        <v>137.66666666666666</v>
      </c>
      <c r="D65" s="21">
        <f t="shared" si="0"/>
        <v>2.2596582608838379E-3</v>
      </c>
      <c r="E65" s="19">
        <f>('CENSO 2022'!G65)</f>
        <v>54564</v>
      </c>
      <c r="F65" s="21">
        <f t="shared" si="1"/>
        <v>6.9003046104338973E-3</v>
      </c>
      <c r="H65" s="3">
        <v>64</v>
      </c>
      <c r="I65" s="4" t="s">
        <v>64</v>
      </c>
      <c r="J65" s="26">
        <v>2.2596582608838379E-3</v>
      </c>
      <c r="K65" s="25">
        <v>6.9003046104338973E-3</v>
      </c>
      <c r="L65" s="65"/>
      <c r="N65" s="3">
        <v>64</v>
      </c>
      <c r="O65" s="4" t="s">
        <v>64</v>
      </c>
      <c r="P65" s="26">
        <v>2.2596582608838379E-3</v>
      </c>
      <c r="Q65" s="17">
        <v>56276</v>
      </c>
      <c r="R65" s="69"/>
      <c r="T65" s="3">
        <v>64</v>
      </c>
      <c r="U65" s="4" t="s">
        <v>64</v>
      </c>
      <c r="V65" s="26">
        <v>2.2596582608838379E-3</v>
      </c>
      <c r="W65" s="17">
        <v>16.04</v>
      </c>
      <c r="X65" s="69"/>
    </row>
    <row r="66" spans="1:24" x14ac:dyDescent="0.25">
      <c r="A66" s="3">
        <v>65</v>
      </c>
      <c r="B66" s="4" t="s">
        <v>65</v>
      </c>
      <c r="C66" s="17">
        <v>10.333333333333334</v>
      </c>
      <c r="D66" s="21">
        <f t="shared" si="0"/>
        <v>1.6961115275399271E-4</v>
      </c>
      <c r="E66" s="19">
        <f>('CENSO 2022'!G66)</f>
        <v>6921</v>
      </c>
      <c r="F66" s="21">
        <f t="shared" si="1"/>
        <v>8.7524756632235544E-4</v>
      </c>
      <c r="H66" s="3">
        <v>65</v>
      </c>
      <c r="I66" s="4" t="s">
        <v>65</v>
      </c>
      <c r="J66" s="21">
        <v>1.6961115275399271E-4</v>
      </c>
      <c r="K66" s="21">
        <v>8.7524756632235544E-4</v>
      </c>
      <c r="L66" s="65"/>
      <c r="N66" s="3">
        <v>65</v>
      </c>
      <c r="O66" s="4" t="s">
        <v>65</v>
      </c>
      <c r="P66" s="21">
        <v>1.6961115275399271E-4</v>
      </c>
      <c r="Q66" s="17">
        <v>17401</v>
      </c>
      <c r="R66" s="69"/>
      <c r="T66" s="3">
        <v>65</v>
      </c>
      <c r="U66" s="4" t="s">
        <v>65</v>
      </c>
      <c r="V66" s="21">
        <v>1.6961115275399271E-4</v>
      </c>
      <c r="W66" s="17">
        <v>5.92</v>
      </c>
      <c r="X66" s="69"/>
    </row>
    <row r="67" spans="1:24" x14ac:dyDescent="0.25">
      <c r="A67" s="3">
        <v>66</v>
      </c>
      <c r="B67" s="4" t="s">
        <v>66</v>
      </c>
      <c r="C67" s="17">
        <v>8</v>
      </c>
      <c r="D67" s="21">
        <f t="shared" ref="D67:D93" si="2">C67/$C$94</f>
        <v>1.3131186019663951E-4</v>
      </c>
      <c r="E67" s="19">
        <f>('CENSO 2022'!G67)</f>
        <v>3306</v>
      </c>
      <c r="F67" s="21">
        <f t="shared" ref="F67:F93" si="3">E67/$E$94</f>
        <v>4.1808531343183166E-4</v>
      </c>
      <c r="H67" s="3">
        <v>66</v>
      </c>
      <c r="I67" s="4" t="s">
        <v>66</v>
      </c>
      <c r="J67" s="21">
        <v>1.3131186019663951E-4</v>
      </c>
      <c r="K67" s="21">
        <v>4.1808531343183166E-4</v>
      </c>
      <c r="L67" s="65"/>
      <c r="N67" s="3">
        <v>66</v>
      </c>
      <c r="O67" s="4" t="s">
        <v>66</v>
      </c>
      <c r="P67" s="21">
        <v>1.3131186019663951E-4</v>
      </c>
      <c r="Q67" s="17">
        <v>8954</v>
      </c>
      <c r="R67" s="69"/>
      <c r="T67" s="3">
        <v>66</v>
      </c>
      <c r="U67" s="4" t="s">
        <v>66</v>
      </c>
      <c r="V67" s="21">
        <v>1.3131186019663951E-4</v>
      </c>
      <c r="W67" s="17">
        <v>2.1</v>
      </c>
      <c r="X67" s="69"/>
    </row>
    <row r="68" spans="1:24" x14ac:dyDescent="0.25">
      <c r="A68" s="3">
        <v>67</v>
      </c>
      <c r="B68" s="4" t="s">
        <v>67</v>
      </c>
      <c r="C68" s="17">
        <v>667.33333333333337</v>
      </c>
      <c r="D68" s="21">
        <f t="shared" si="2"/>
        <v>1.0953597671403012E-2</v>
      </c>
      <c r="E68" s="19">
        <f>('CENSO 2022'!G68)</f>
        <v>73394</v>
      </c>
      <c r="F68" s="21">
        <f t="shared" si="3"/>
        <v>9.2815951282564594E-3</v>
      </c>
      <c r="H68" s="3">
        <v>67</v>
      </c>
      <c r="I68" s="4" t="s">
        <v>67</v>
      </c>
      <c r="J68" s="21">
        <v>1.0953597671403012E-2</v>
      </c>
      <c r="K68" s="25">
        <v>9.2815951282564594E-3</v>
      </c>
      <c r="L68" s="65"/>
      <c r="N68" s="3">
        <v>67</v>
      </c>
      <c r="O68" s="4" t="s">
        <v>67</v>
      </c>
      <c r="P68" s="21">
        <v>1.0953597671403012E-2</v>
      </c>
      <c r="Q68" s="17">
        <v>156491</v>
      </c>
      <c r="R68" s="69"/>
      <c r="T68" s="3">
        <v>67</v>
      </c>
      <c r="U68" s="4" t="s">
        <v>67</v>
      </c>
      <c r="V68" s="21">
        <v>1.0953597671403012E-2</v>
      </c>
      <c r="W68" s="17">
        <v>34.1</v>
      </c>
      <c r="X68" s="69"/>
    </row>
    <row r="69" spans="1:24" x14ac:dyDescent="0.25">
      <c r="A69" s="3">
        <v>68</v>
      </c>
      <c r="B69" s="4" t="s">
        <v>68</v>
      </c>
      <c r="C69" s="17">
        <v>29804.666666666668</v>
      </c>
      <c r="D69" s="21">
        <f t="shared" si="2"/>
        <v>0.48921327781759688</v>
      </c>
      <c r="E69" s="19">
        <f>('CENSO 2022'!G69)</f>
        <v>3197406</v>
      </c>
      <c r="F69" s="21">
        <f t="shared" si="3"/>
        <v>0.4043522352325527</v>
      </c>
      <c r="H69" s="3">
        <v>68</v>
      </c>
      <c r="I69" s="4" t="s">
        <v>68</v>
      </c>
      <c r="J69" s="21">
        <v>0.48921327781759688</v>
      </c>
      <c r="K69" s="24">
        <v>0.4043522352325527</v>
      </c>
      <c r="L69" s="65"/>
      <c r="N69" s="3">
        <v>68</v>
      </c>
      <c r="O69" s="4" t="s">
        <v>68</v>
      </c>
      <c r="P69" s="21">
        <v>0.48921327781759688</v>
      </c>
      <c r="Q69" s="17">
        <v>6211223</v>
      </c>
      <c r="R69" s="69"/>
      <c r="T69" s="3">
        <v>68</v>
      </c>
      <c r="U69" s="4" t="s">
        <v>68</v>
      </c>
      <c r="V69" s="21">
        <v>0.48921327781759688</v>
      </c>
      <c r="W69" s="17">
        <v>640.34</v>
      </c>
      <c r="X69" s="69"/>
    </row>
    <row r="70" spans="1:24" x14ac:dyDescent="0.25">
      <c r="A70" s="3">
        <v>69</v>
      </c>
      <c r="B70" s="4" t="s">
        <v>69</v>
      </c>
      <c r="C70" s="17">
        <v>36.333333333333336</v>
      </c>
      <c r="D70" s="21">
        <f t="shared" si="2"/>
        <v>5.9637469839307112E-4</v>
      </c>
      <c r="E70" s="19">
        <f>('CENSO 2022'!G70)</f>
        <v>4219</v>
      </c>
      <c r="F70" s="21">
        <f t="shared" si="3"/>
        <v>5.3354565558647851E-4</v>
      </c>
      <c r="H70" s="3">
        <v>69</v>
      </c>
      <c r="I70" s="4" t="s">
        <v>69</v>
      </c>
      <c r="J70" s="21">
        <v>5.9637469839307112E-4</v>
      </c>
      <c r="K70" s="21">
        <v>5.3354565558647851E-4</v>
      </c>
      <c r="L70" s="65"/>
      <c r="N70" s="3">
        <v>69</v>
      </c>
      <c r="O70" s="4" t="s">
        <v>69</v>
      </c>
      <c r="P70" s="21">
        <v>5.9637469839307112E-4</v>
      </c>
      <c r="Q70" s="17">
        <v>10232</v>
      </c>
      <c r="R70" s="69"/>
      <c r="T70" s="3">
        <v>69</v>
      </c>
      <c r="U70" s="4" t="s">
        <v>69</v>
      </c>
      <c r="V70" s="21">
        <v>5.9637469839307112E-4</v>
      </c>
      <c r="W70" s="17">
        <v>2.5299999999999998</v>
      </c>
      <c r="X70" s="69"/>
    </row>
    <row r="71" spans="1:24" s="9" customFormat="1" x14ac:dyDescent="0.25">
      <c r="A71" s="3">
        <v>70</v>
      </c>
      <c r="B71" s="4" t="s">
        <v>70</v>
      </c>
      <c r="C71" s="17">
        <v>200</v>
      </c>
      <c r="D71" s="21">
        <f t="shared" si="2"/>
        <v>3.2827965049159876E-3</v>
      </c>
      <c r="E71" s="19">
        <f>('CENSO 2022'!G71)</f>
        <v>23657</v>
      </c>
      <c r="F71" s="21">
        <f t="shared" si="3"/>
        <v>2.9917254264539752E-3</v>
      </c>
      <c r="H71" s="3">
        <v>70</v>
      </c>
      <c r="I71" s="4" t="s">
        <v>70</v>
      </c>
      <c r="J71" s="21">
        <v>3.2827965049159876E-3</v>
      </c>
      <c r="K71" s="21">
        <v>2.9917254264539752E-3</v>
      </c>
      <c r="L71" s="65"/>
      <c r="N71" s="3">
        <v>70</v>
      </c>
      <c r="O71" s="4" t="s">
        <v>70</v>
      </c>
      <c r="P71" s="21">
        <v>3.2827965049159876E-3</v>
      </c>
      <c r="Q71" s="17">
        <v>41325</v>
      </c>
      <c r="R71" s="69"/>
      <c r="T71" s="3">
        <v>70</v>
      </c>
      <c r="U71" s="4" t="s">
        <v>70</v>
      </c>
      <c r="V71" s="21">
        <v>3.2827965049159876E-3</v>
      </c>
      <c r="W71" s="17">
        <v>8.5500000000000007</v>
      </c>
      <c r="X71" s="69"/>
    </row>
    <row r="72" spans="1:24" s="9" customFormat="1" x14ac:dyDescent="0.25">
      <c r="A72" s="3">
        <v>71</v>
      </c>
      <c r="B72" s="4" t="s">
        <v>71</v>
      </c>
      <c r="C72" s="17">
        <v>168</v>
      </c>
      <c r="D72" s="21">
        <f t="shared" si="2"/>
        <v>2.7575490641294294E-3</v>
      </c>
      <c r="E72" s="19">
        <f>('CENSO 2022'!G72)</f>
        <v>19718</v>
      </c>
      <c r="F72" s="21">
        <f t="shared" si="3"/>
        <v>2.4935892952960849E-3</v>
      </c>
      <c r="H72" s="3">
        <v>71</v>
      </c>
      <c r="I72" s="4" t="s">
        <v>71</v>
      </c>
      <c r="J72" s="21">
        <v>2.7575490641294294E-3</v>
      </c>
      <c r="K72" s="21">
        <v>2.4935892952960849E-3</v>
      </c>
      <c r="L72" s="65"/>
      <c r="N72" s="3">
        <v>71</v>
      </c>
      <c r="O72" s="4" t="s">
        <v>71</v>
      </c>
      <c r="P72" s="21">
        <v>2.7575490641294294E-3</v>
      </c>
      <c r="Q72" s="17">
        <v>45059</v>
      </c>
      <c r="R72" s="69"/>
      <c r="T72" s="3">
        <v>71</v>
      </c>
      <c r="U72" s="4" t="s">
        <v>71</v>
      </c>
      <c r="V72" s="21">
        <v>2.7575490641294294E-3</v>
      </c>
      <c r="W72" s="17">
        <v>25.61</v>
      </c>
      <c r="X72" s="69"/>
    </row>
    <row r="73" spans="1:24" x14ac:dyDescent="0.25">
      <c r="A73" s="3">
        <v>72</v>
      </c>
      <c r="B73" s="4" t="s">
        <v>72</v>
      </c>
      <c r="C73" s="17">
        <v>5</v>
      </c>
      <c r="D73" s="21">
        <f t="shared" si="2"/>
        <v>8.2069912622899686E-5</v>
      </c>
      <c r="E73" s="19">
        <f>('CENSO 2022'!G73)</f>
        <v>18093</v>
      </c>
      <c r="F73" s="21">
        <f t="shared" si="3"/>
        <v>2.2880875910230281E-3</v>
      </c>
      <c r="H73" s="3">
        <v>72</v>
      </c>
      <c r="I73" s="4" t="s">
        <v>72</v>
      </c>
      <c r="J73" s="21">
        <v>8.2069912622899686E-5</v>
      </c>
      <c r="K73" s="21">
        <v>2.2880875910230281E-3</v>
      </c>
      <c r="L73" s="65"/>
      <c r="N73" s="3">
        <v>72</v>
      </c>
      <c r="O73" s="4" t="s">
        <v>72</v>
      </c>
      <c r="P73" s="21">
        <v>8.2069912622899686E-5</v>
      </c>
      <c r="Q73" s="17">
        <v>38961</v>
      </c>
      <c r="R73" s="69"/>
      <c r="T73" s="3">
        <v>72</v>
      </c>
      <c r="U73" s="4" t="s">
        <v>72</v>
      </c>
      <c r="V73" s="21">
        <v>8.2069912622899686E-5</v>
      </c>
      <c r="W73" s="17">
        <v>5.84</v>
      </c>
      <c r="X73" s="69"/>
    </row>
    <row r="74" spans="1:24" x14ac:dyDescent="0.25">
      <c r="A74" s="3">
        <v>73</v>
      </c>
      <c r="B74" s="4" t="s">
        <v>73</v>
      </c>
      <c r="C74" s="17">
        <v>2674.6666666666665</v>
      </c>
      <c r="D74" s="21">
        <f t="shared" si="2"/>
        <v>4.390193192574314E-2</v>
      </c>
      <c r="E74" s="19">
        <f>('CENSO 2022'!G74)</f>
        <v>373648</v>
      </c>
      <c r="F74" s="21">
        <f t="shared" si="3"/>
        <v>4.7252492798904124E-2</v>
      </c>
      <c r="H74" s="3">
        <v>73</v>
      </c>
      <c r="I74" s="4" t="s">
        <v>73</v>
      </c>
      <c r="J74" s="21">
        <v>4.390193192574314E-2</v>
      </c>
      <c r="K74" s="23">
        <v>4.7252492798904124E-2</v>
      </c>
      <c r="L74" s="65"/>
      <c r="N74" s="3">
        <v>73</v>
      </c>
      <c r="O74" s="4" t="s">
        <v>73</v>
      </c>
      <c r="P74" s="21">
        <v>4.390193192574314E-2</v>
      </c>
      <c r="Q74" s="17">
        <v>896744</v>
      </c>
      <c r="R74" s="69"/>
      <c r="T74" s="3">
        <v>73</v>
      </c>
      <c r="U74" s="4" t="s">
        <v>73</v>
      </c>
      <c r="V74" s="21">
        <v>4.390193192574314E-2</v>
      </c>
      <c r="W74" s="17">
        <v>129.83000000000001</v>
      </c>
      <c r="X74" s="69"/>
    </row>
    <row r="75" spans="1:24" x14ac:dyDescent="0.25">
      <c r="A75" s="3">
        <v>74</v>
      </c>
      <c r="B75" s="4" t="s">
        <v>74</v>
      </c>
      <c r="C75" s="17">
        <v>151</v>
      </c>
      <c r="D75" s="21">
        <f t="shared" si="2"/>
        <v>2.4785113612115707E-3</v>
      </c>
      <c r="E75" s="19">
        <f>('CENSO 2022'!G75)</f>
        <v>17718</v>
      </c>
      <c r="F75" s="21">
        <f t="shared" si="3"/>
        <v>2.2406641208061687E-3</v>
      </c>
      <c r="H75" s="3">
        <v>74</v>
      </c>
      <c r="I75" s="4" t="s">
        <v>74</v>
      </c>
      <c r="J75" s="21">
        <v>2.4785113612115707E-3</v>
      </c>
      <c r="K75" s="21">
        <v>2.2406641208061687E-3</v>
      </c>
      <c r="L75" s="65"/>
      <c r="N75" s="3">
        <v>74</v>
      </c>
      <c r="O75" s="4" t="s">
        <v>74</v>
      </c>
      <c r="P75" s="21">
        <v>2.4785113612115707E-3</v>
      </c>
      <c r="Q75" s="17">
        <v>36573</v>
      </c>
      <c r="R75" s="69"/>
      <c r="T75" s="3">
        <v>74</v>
      </c>
      <c r="U75" s="4" t="s">
        <v>74</v>
      </c>
      <c r="V75" s="21">
        <v>2.4785113612115707E-3</v>
      </c>
      <c r="W75" s="17">
        <v>20.64</v>
      </c>
      <c r="X75" s="69"/>
    </row>
    <row r="76" spans="1:24" x14ac:dyDescent="0.25">
      <c r="A76" s="3">
        <v>75</v>
      </c>
      <c r="B76" s="4" t="s">
        <v>75</v>
      </c>
      <c r="C76" s="17">
        <v>977.66666666666663</v>
      </c>
      <c r="D76" s="21">
        <f t="shared" si="2"/>
        <v>1.6047403581530985E-2</v>
      </c>
      <c r="E76" s="19">
        <f>('CENSO 2022'!G76)</f>
        <v>177435</v>
      </c>
      <c r="F76" s="21">
        <f t="shared" si="3"/>
        <v>2.2438889167809152E-2</v>
      </c>
      <c r="H76" s="3">
        <v>75</v>
      </c>
      <c r="I76" s="4" t="s">
        <v>75</v>
      </c>
      <c r="J76" s="21">
        <v>1.6047403581530985E-2</v>
      </c>
      <c r="K76" s="25">
        <v>2.2438889167809152E-2</v>
      </c>
      <c r="L76" s="65"/>
      <c r="N76" s="3">
        <v>75</v>
      </c>
      <c r="O76" s="4" t="s">
        <v>75</v>
      </c>
      <c r="P76" s="21">
        <v>1.6047403581530985E-2</v>
      </c>
      <c r="Q76" s="17">
        <v>440962</v>
      </c>
      <c r="R76" s="69"/>
      <c r="T76" s="3">
        <v>75</v>
      </c>
      <c r="U76" s="4" t="s">
        <v>75</v>
      </c>
      <c r="V76" s="21">
        <v>1.6047403581530985E-2</v>
      </c>
      <c r="W76" s="17">
        <v>35.21</v>
      </c>
      <c r="X76" s="69"/>
    </row>
    <row r="77" spans="1:24" s="9" customFormat="1" x14ac:dyDescent="0.25">
      <c r="A77" s="3">
        <v>76</v>
      </c>
      <c r="B77" s="4" t="s">
        <v>76</v>
      </c>
      <c r="C77" s="17">
        <v>3</v>
      </c>
      <c r="D77" s="21">
        <f t="shared" si="2"/>
        <v>4.9241947573739815E-5</v>
      </c>
      <c r="E77" s="19">
        <f>('CENSO 2022'!G77)</f>
        <v>3664</v>
      </c>
      <c r="F77" s="21">
        <f t="shared" si="3"/>
        <v>4.6335891966552671E-4</v>
      </c>
      <c r="H77" s="3">
        <v>76</v>
      </c>
      <c r="I77" s="4" t="s">
        <v>76</v>
      </c>
      <c r="J77" s="21">
        <v>4.9241947573739815E-5</v>
      </c>
      <c r="K77" s="21">
        <v>4.6335891966552671E-4</v>
      </c>
      <c r="L77" s="65"/>
      <c r="N77" s="3">
        <v>76</v>
      </c>
      <c r="O77" s="4" t="s">
        <v>76</v>
      </c>
      <c r="P77" s="21">
        <v>4.9241947573739815E-5</v>
      </c>
      <c r="Q77" s="17">
        <v>7070</v>
      </c>
      <c r="R77" s="69"/>
      <c r="T77" s="3">
        <v>76</v>
      </c>
      <c r="U77" s="4" t="s">
        <v>76</v>
      </c>
      <c r="V77" s="21">
        <v>4.9241947573739815E-5</v>
      </c>
      <c r="W77" s="17">
        <v>1.07</v>
      </c>
      <c r="X77" s="69"/>
    </row>
    <row r="78" spans="1:24" x14ac:dyDescent="0.25">
      <c r="A78" s="3">
        <v>77</v>
      </c>
      <c r="B78" s="4" t="s">
        <v>77</v>
      </c>
      <c r="C78" s="17">
        <v>4.666666666666667</v>
      </c>
      <c r="D78" s="21">
        <f t="shared" si="2"/>
        <v>7.6598585114706375E-5</v>
      </c>
      <c r="E78" s="19">
        <f>('CENSO 2022'!G78)</f>
        <v>13830</v>
      </c>
      <c r="F78" s="21">
        <f t="shared" si="3"/>
        <v>1.7489775815977713E-3</v>
      </c>
      <c r="H78" s="3">
        <v>77</v>
      </c>
      <c r="I78" s="4" t="s">
        <v>77</v>
      </c>
      <c r="J78" s="21">
        <v>7.6598585114706375E-5</v>
      </c>
      <c r="K78" s="21">
        <v>1.7489775815977713E-3</v>
      </c>
      <c r="L78" s="65"/>
      <c r="N78" s="3">
        <v>77</v>
      </c>
      <c r="O78" s="4" t="s">
        <v>77</v>
      </c>
      <c r="P78" s="21">
        <v>7.6598585114706375E-5</v>
      </c>
      <c r="Q78" s="17">
        <v>22080</v>
      </c>
      <c r="R78" s="69"/>
      <c r="T78" s="3">
        <v>77</v>
      </c>
      <c r="U78" s="4" t="s">
        <v>77</v>
      </c>
      <c r="V78" s="21">
        <v>7.6598585114706375E-5</v>
      </c>
      <c r="W78" s="17">
        <v>7.85</v>
      </c>
      <c r="X78" s="69"/>
    </row>
    <row r="79" spans="1:24" x14ac:dyDescent="0.25">
      <c r="A79" s="3">
        <v>78</v>
      </c>
      <c r="B79" s="4" t="s">
        <v>78</v>
      </c>
      <c r="C79" s="17">
        <v>445.66666666666669</v>
      </c>
      <c r="D79" s="21">
        <f t="shared" si="2"/>
        <v>7.3151648784544592E-3</v>
      </c>
      <c r="E79" s="19">
        <f>('CENSO 2022'!G79)</f>
        <v>45503</v>
      </c>
      <c r="F79" s="21">
        <f t="shared" si="3"/>
        <v>5.7544271074073308E-3</v>
      </c>
      <c r="H79" s="3">
        <v>78</v>
      </c>
      <c r="I79" s="4" t="s">
        <v>78</v>
      </c>
      <c r="J79" s="21">
        <v>7.3151648784544592E-3</v>
      </c>
      <c r="K79" s="25">
        <v>5.7544271074073308E-3</v>
      </c>
      <c r="L79" s="65"/>
      <c r="N79" s="3">
        <v>78</v>
      </c>
      <c r="O79" s="4" t="s">
        <v>78</v>
      </c>
      <c r="P79" s="21">
        <v>7.3151648784544592E-3</v>
      </c>
      <c r="Q79" s="17">
        <v>104029</v>
      </c>
      <c r="R79" s="69"/>
      <c r="T79" s="3">
        <v>78</v>
      </c>
      <c r="U79" s="4" t="s">
        <v>78</v>
      </c>
      <c r="V79" s="21">
        <v>7.3151648784544592E-3</v>
      </c>
      <c r="W79" s="17">
        <v>32.03</v>
      </c>
      <c r="X79" s="69"/>
    </row>
    <row r="80" spans="1:24" x14ac:dyDescent="0.25">
      <c r="A80" s="3">
        <v>79</v>
      </c>
      <c r="B80" s="4" t="s">
        <v>79</v>
      </c>
      <c r="C80" s="17">
        <v>6</v>
      </c>
      <c r="D80" s="21">
        <f t="shared" si="2"/>
        <v>9.8483895147479631E-5</v>
      </c>
      <c r="E80" s="19">
        <f>('CENSO 2022'!G80)</f>
        <v>4486</v>
      </c>
      <c r="F80" s="21">
        <f t="shared" si="3"/>
        <v>5.673111663808823E-4</v>
      </c>
      <c r="H80" s="3">
        <v>79</v>
      </c>
      <c r="I80" s="4" t="s">
        <v>79</v>
      </c>
      <c r="J80" s="21">
        <v>9.8483895147479631E-5</v>
      </c>
      <c r="K80" s="21">
        <v>5.673111663808823E-4</v>
      </c>
      <c r="L80" s="65"/>
      <c r="N80" s="3">
        <v>79</v>
      </c>
      <c r="O80" s="4" t="s">
        <v>79</v>
      </c>
      <c r="P80" s="21">
        <v>9.8483895147479631E-5</v>
      </c>
      <c r="Q80" s="17">
        <v>7750</v>
      </c>
      <c r="R80" s="69"/>
      <c r="T80" s="3">
        <v>79</v>
      </c>
      <c r="U80" s="4" t="s">
        <v>79</v>
      </c>
      <c r="V80" s="21">
        <v>9.8483895147479631E-5</v>
      </c>
      <c r="W80" s="17">
        <v>1.43</v>
      </c>
      <c r="X80" s="69"/>
    </row>
    <row r="81" spans="1:24" s="9" customFormat="1" x14ac:dyDescent="0.25">
      <c r="A81" s="3">
        <v>80</v>
      </c>
      <c r="B81" s="4" t="s">
        <v>80</v>
      </c>
      <c r="C81" s="17">
        <v>22.333333333333332</v>
      </c>
      <c r="D81" s="21">
        <f t="shared" si="2"/>
        <v>3.6657894304895192E-4</v>
      </c>
      <c r="E81" s="19">
        <f>('CENSO 2022'!G81)</f>
        <v>5758</v>
      </c>
      <c r="F81" s="21">
        <f t="shared" si="3"/>
        <v>7.2817157735646906E-4</v>
      </c>
      <c r="H81" s="3">
        <v>80</v>
      </c>
      <c r="I81" s="4" t="s">
        <v>80</v>
      </c>
      <c r="J81" s="21">
        <v>3.6657894304895192E-4</v>
      </c>
      <c r="K81" s="21">
        <v>7.2817157735646906E-4</v>
      </c>
      <c r="L81" s="65"/>
      <c r="N81" s="3">
        <v>80</v>
      </c>
      <c r="O81" s="4" t="s">
        <v>80</v>
      </c>
      <c r="P81" s="21">
        <v>3.6657894304895192E-4</v>
      </c>
      <c r="Q81" s="17">
        <v>17729</v>
      </c>
      <c r="R81" s="69"/>
      <c r="T81" s="3">
        <v>80</v>
      </c>
      <c r="U81" s="4" t="s">
        <v>80</v>
      </c>
      <c r="V81" s="21">
        <v>3.6657894304895192E-4</v>
      </c>
      <c r="W81" s="17">
        <v>4.2699999999999996</v>
      </c>
      <c r="X81" s="69"/>
    </row>
    <row r="82" spans="1:24" x14ac:dyDescent="0.25">
      <c r="A82" s="3">
        <v>81</v>
      </c>
      <c r="B82" s="4" t="s">
        <v>81</v>
      </c>
      <c r="C82" s="17">
        <v>513.33333333333337</v>
      </c>
      <c r="D82" s="21">
        <f t="shared" si="2"/>
        <v>8.4258443626177015E-3</v>
      </c>
      <c r="E82" s="19">
        <f>('CENSO 2022'!G82)</f>
        <v>46690</v>
      </c>
      <c r="F82" s="21">
        <f t="shared" si="3"/>
        <v>5.904538198467096E-3</v>
      </c>
      <c r="H82" s="3">
        <v>81</v>
      </c>
      <c r="I82" s="4" t="s">
        <v>81</v>
      </c>
      <c r="J82" s="21">
        <v>8.4258443626177015E-3</v>
      </c>
      <c r="K82" s="25">
        <v>5.904538198467096E-3</v>
      </c>
      <c r="L82" s="65"/>
      <c r="N82" s="3">
        <v>81</v>
      </c>
      <c r="O82" s="4" t="s">
        <v>81</v>
      </c>
      <c r="P82" s="21">
        <v>8.4258443626177015E-3</v>
      </c>
      <c r="Q82" s="17">
        <v>89559</v>
      </c>
      <c r="R82" s="69"/>
      <c r="T82" s="3">
        <v>81</v>
      </c>
      <c r="U82" s="4" t="s">
        <v>81</v>
      </c>
      <c r="V82" s="21">
        <v>8.4258443626177015E-3</v>
      </c>
      <c r="W82" s="17">
        <v>52.9</v>
      </c>
      <c r="X82" s="69"/>
    </row>
    <row r="83" spans="1:24" x14ac:dyDescent="0.25">
      <c r="A83" s="3">
        <v>82</v>
      </c>
      <c r="B83" s="4" t="s">
        <v>82</v>
      </c>
      <c r="C83" s="17">
        <v>246.33333333333334</v>
      </c>
      <c r="D83" s="21">
        <f t="shared" si="2"/>
        <v>4.0433110285548581E-3</v>
      </c>
      <c r="E83" s="19">
        <f>('CENSO 2022'!G83)</f>
        <v>34133</v>
      </c>
      <c r="F83" s="21">
        <f t="shared" si="3"/>
        <v>4.3165474904321571E-3</v>
      </c>
      <c r="H83" s="3">
        <v>82</v>
      </c>
      <c r="I83" s="4" t="s">
        <v>82</v>
      </c>
      <c r="J83" s="21">
        <v>4.0433110285548581E-3</v>
      </c>
      <c r="K83" s="21">
        <v>4.3165474904321571E-3</v>
      </c>
      <c r="L83" s="65"/>
      <c r="N83" s="3">
        <v>82</v>
      </c>
      <c r="O83" s="4" t="s">
        <v>82</v>
      </c>
      <c r="P83" s="21">
        <v>4.0433110285548581E-3</v>
      </c>
      <c r="Q83" s="17">
        <v>80596</v>
      </c>
      <c r="R83" s="69"/>
      <c r="T83" s="3">
        <v>82</v>
      </c>
      <c r="U83" s="4" t="s">
        <v>82</v>
      </c>
      <c r="V83" s="21">
        <v>4.0433110285548581E-3</v>
      </c>
      <c r="W83" s="17">
        <v>30.28</v>
      </c>
      <c r="X83" s="69"/>
    </row>
    <row r="84" spans="1:24" s="9" customFormat="1" x14ac:dyDescent="0.25">
      <c r="A84" s="3">
        <v>83</v>
      </c>
      <c r="B84" s="4" t="s">
        <v>83</v>
      </c>
      <c r="C84" s="17">
        <v>17.333333333333332</v>
      </c>
      <c r="D84" s="21">
        <f t="shared" si="2"/>
        <v>2.845090304260522E-4</v>
      </c>
      <c r="E84" s="19">
        <f>('CENSO 2022'!G84)</f>
        <v>9428</v>
      </c>
      <c r="F84" s="21">
        <f t="shared" si="3"/>
        <v>1.1922892725454656E-3</v>
      </c>
      <c r="H84" s="3">
        <v>83</v>
      </c>
      <c r="I84" s="4" t="s">
        <v>83</v>
      </c>
      <c r="J84" s="21">
        <v>2.845090304260522E-4</v>
      </c>
      <c r="K84" s="21">
        <v>1.1922892725454656E-3</v>
      </c>
      <c r="L84" s="65"/>
      <c r="N84" s="3">
        <v>83</v>
      </c>
      <c r="O84" s="4" t="s">
        <v>83</v>
      </c>
      <c r="P84" s="21">
        <v>2.845090304260522E-4</v>
      </c>
      <c r="Q84" s="17">
        <v>21352</v>
      </c>
      <c r="R84" s="69"/>
      <c r="T84" s="3">
        <v>83</v>
      </c>
      <c r="U84" s="4" t="s">
        <v>83</v>
      </c>
      <c r="V84" s="21">
        <v>2.845090304260522E-4</v>
      </c>
      <c r="W84" s="17">
        <v>7.82</v>
      </c>
      <c r="X84" s="69"/>
    </row>
    <row r="85" spans="1:24" x14ac:dyDescent="0.25">
      <c r="A85" s="3">
        <v>84</v>
      </c>
      <c r="B85" s="4" t="s">
        <v>84</v>
      </c>
      <c r="C85" s="17">
        <v>7.333333333333333</v>
      </c>
      <c r="D85" s="21">
        <f t="shared" si="2"/>
        <v>1.2036920518025287E-4</v>
      </c>
      <c r="E85" s="19">
        <f>('CENSO 2022'!G85)</f>
        <v>10468</v>
      </c>
      <c r="F85" s="21">
        <f t="shared" si="3"/>
        <v>1.323810363280222E-3</v>
      </c>
      <c r="H85" s="3">
        <v>84</v>
      </c>
      <c r="I85" s="4" t="s">
        <v>84</v>
      </c>
      <c r="J85" s="21">
        <v>1.2036920518025287E-4</v>
      </c>
      <c r="K85" s="21">
        <v>1.323810363280222E-3</v>
      </c>
      <c r="L85" s="65"/>
      <c r="N85" s="3">
        <v>84</v>
      </c>
      <c r="O85" s="4" t="s">
        <v>84</v>
      </c>
      <c r="P85" s="21">
        <v>1.2036920518025287E-4</v>
      </c>
      <c r="Q85" s="17">
        <v>15206</v>
      </c>
      <c r="R85" s="69"/>
      <c r="T85" s="3">
        <v>84</v>
      </c>
      <c r="U85" s="4" t="s">
        <v>84</v>
      </c>
      <c r="V85" s="21">
        <v>1.2036920518025287E-4</v>
      </c>
      <c r="W85" s="17">
        <v>2.16</v>
      </c>
      <c r="X85" s="69"/>
    </row>
    <row r="86" spans="1:24" x14ac:dyDescent="0.25">
      <c r="A86" s="3">
        <v>85</v>
      </c>
      <c r="B86" s="4" t="s">
        <v>85</v>
      </c>
      <c r="C86" s="17">
        <v>28.666666666666668</v>
      </c>
      <c r="D86" s="21">
        <f t="shared" si="2"/>
        <v>4.7053416570462487E-4</v>
      </c>
      <c r="E86" s="19">
        <f>('CENSO 2022'!G86)</f>
        <v>12304</v>
      </c>
      <c r="F86" s="21">
        <f t="shared" si="3"/>
        <v>1.5559956734619651E-3</v>
      </c>
      <c r="H86" s="3">
        <v>85</v>
      </c>
      <c r="I86" s="4" t="s">
        <v>85</v>
      </c>
      <c r="J86" s="21">
        <v>4.7053416570462487E-4</v>
      </c>
      <c r="K86" s="21">
        <v>1.5559956734619651E-3</v>
      </c>
      <c r="L86" s="65"/>
      <c r="N86" s="3">
        <v>85</v>
      </c>
      <c r="O86" s="4" t="s">
        <v>85</v>
      </c>
      <c r="P86" s="21">
        <v>4.7053416570462487E-4</v>
      </c>
      <c r="Q86" s="17">
        <v>31086</v>
      </c>
      <c r="R86" s="69"/>
      <c r="T86" s="3">
        <v>85</v>
      </c>
      <c r="U86" s="4" t="s">
        <v>85</v>
      </c>
      <c r="V86" s="21">
        <v>4.7053416570462487E-4</v>
      </c>
      <c r="W86" s="17">
        <v>10.72</v>
      </c>
      <c r="X86" s="69"/>
    </row>
    <row r="87" spans="1:24" x14ac:dyDescent="0.25">
      <c r="A87" s="3">
        <v>86</v>
      </c>
      <c r="B87" s="4" t="s">
        <v>86</v>
      </c>
      <c r="C87" s="17">
        <v>735.66666666666663</v>
      </c>
      <c r="D87" s="21">
        <f t="shared" si="2"/>
        <v>1.2075219810582641E-2</v>
      </c>
      <c r="E87" s="19">
        <f>('CENSO 2022'!G87)</f>
        <v>112754</v>
      </c>
      <c r="F87" s="21">
        <f t="shared" si="3"/>
        <v>1.4259162562218012E-2</v>
      </c>
      <c r="H87" s="3">
        <v>86</v>
      </c>
      <c r="I87" s="4" t="s">
        <v>86</v>
      </c>
      <c r="J87" s="21">
        <v>1.2075219810582641E-2</v>
      </c>
      <c r="K87" s="25">
        <v>1.4259162562218012E-2</v>
      </c>
      <c r="L87" s="65"/>
      <c r="N87" s="3">
        <v>86</v>
      </c>
      <c r="O87" s="4" t="s">
        <v>86</v>
      </c>
      <c r="P87" s="21">
        <v>1.2075219810582641E-2</v>
      </c>
      <c r="Q87" s="17">
        <v>165123</v>
      </c>
      <c r="R87" s="69"/>
      <c r="T87" s="3">
        <v>86</v>
      </c>
      <c r="U87" s="4" t="s">
        <v>86</v>
      </c>
      <c r="V87" s="21">
        <v>1.2075219810582641E-2</v>
      </c>
      <c r="W87" s="17">
        <v>54.01</v>
      </c>
      <c r="X87" s="69"/>
    </row>
    <row r="88" spans="1:24" x14ac:dyDescent="0.25">
      <c r="A88" s="3">
        <v>87</v>
      </c>
      <c r="B88" s="4" t="s">
        <v>87</v>
      </c>
      <c r="C88" s="17">
        <v>9</v>
      </c>
      <c r="D88" s="21">
        <f t="shared" si="2"/>
        <v>1.4772584272121944E-4</v>
      </c>
      <c r="E88" s="19">
        <f>('CENSO 2022'!G88)</f>
        <v>4311</v>
      </c>
      <c r="F88" s="21">
        <f t="shared" si="3"/>
        <v>5.4518021361301457E-4</v>
      </c>
      <c r="H88" s="3">
        <v>87</v>
      </c>
      <c r="I88" s="4" t="s">
        <v>87</v>
      </c>
      <c r="J88" s="21">
        <v>1.4772584272121944E-4</v>
      </c>
      <c r="K88" s="21">
        <v>5.4518021361301457E-4</v>
      </c>
      <c r="L88" s="65"/>
      <c r="N88" s="3">
        <v>87</v>
      </c>
      <c r="O88" s="4" t="s">
        <v>87</v>
      </c>
      <c r="P88" s="21">
        <v>1.4772584272121944E-4</v>
      </c>
      <c r="Q88" s="17">
        <v>10302</v>
      </c>
      <c r="R88" s="69"/>
      <c r="T88" s="3">
        <v>87</v>
      </c>
      <c r="U88" s="4" t="s">
        <v>87</v>
      </c>
      <c r="V88" s="21">
        <v>1.4772584272121944E-4</v>
      </c>
      <c r="W88" s="17">
        <v>2.79</v>
      </c>
      <c r="X88" s="69"/>
    </row>
    <row r="89" spans="1:24" x14ac:dyDescent="0.25">
      <c r="A89" s="3">
        <v>88</v>
      </c>
      <c r="B89" s="4" t="s">
        <v>88</v>
      </c>
      <c r="C89" s="17">
        <v>222.66666666666666</v>
      </c>
      <c r="D89" s="21">
        <f t="shared" si="2"/>
        <v>3.6548467754731325E-3</v>
      </c>
      <c r="E89" s="19">
        <f>('CENSO 2022'!G89)</f>
        <v>40787</v>
      </c>
      <c r="F89" s="21">
        <f t="shared" si="3"/>
        <v>5.1580295459601085E-3</v>
      </c>
      <c r="H89" s="3">
        <v>88</v>
      </c>
      <c r="I89" s="4" t="s">
        <v>88</v>
      </c>
      <c r="J89" s="26">
        <v>3.6548467754731325E-3</v>
      </c>
      <c r="K89" s="25">
        <v>5.1580295459601085E-3</v>
      </c>
      <c r="L89" s="65"/>
      <c r="N89" s="3">
        <v>88</v>
      </c>
      <c r="O89" s="4" t="s">
        <v>88</v>
      </c>
      <c r="P89" s="26">
        <v>3.6548467754731325E-3</v>
      </c>
      <c r="Q89" s="17">
        <v>78346</v>
      </c>
      <c r="R89" s="69"/>
      <c r="T89" s="3">
        <v>88</v>
      </c>
      <c r="U89" s="4" t="s">
        <v>88</v>
      </c>
      <c r="V89" s="26">
        <v>3.6548467754731325E-3</v>
      </c>
      <c r="W89" s="17">
        <v>16.82</v>
      </c>
      <c r="X89" s="69"/>
    </row>
    <row r="90" spans="1:24" x14ac:dyDescent="0.25">
      <c r="A90" s="3">
        <v>89</v>
      </c>
      <c r="B90" s="4" t="s">
        <v>89</v>
      </c>
      <c r="C90" s="17">
        <v>123.33333333333333</v>
      </c>
      <c r="D90" s="21">
        <f t="shared" si="2"/>
        <v>2.0243911780315257E-3</v>
      </c>
      <c r="E90" s="19">
        <f>('CENSO 2022'!G90)</f>
        <v>30011</v>
      </c>
      <c r="F90" s="21">
        <f t="shared" si="3"/>
        <v>3.7952687058084391E-3</v>
      </c>
      <c r="H90" s="3">
        <v>89</v>
      </c>
      <c r="I90" s="4" t="s">
        <v>89</v>
      </c>
      <c r="J90" s="21">
        <v>2.0243911780315257E-3</v>
      </c>
      <c r="K90" s="21">
        <v>3.7952687058084391E-3</v>
      </c>
      <c r="L90" s="65"/>
      <c r="N90" s="3">
        <v>89</v>
      </c>
      <c r="O90" s="4" t="s">
        <v>89</v>
      </c>
      <c r="P90" s="21">
        <v>2.0243911780315257E-3</v>
      </c>
      <c r="Q90" s="17">
        <v>68088</v>
      </c>
      <c r="R90" s="69"/>
      <c r="T90" s="3">
        <v>89</v>
      </c>
      <c r="U90" s="4" t="s">
        <v>89</v>
      </c>
      <c r="V90" s="21">
        <v>2.0243911780315257E-3</v>
      </c>
      <c r="W90" s="17">
        <v>14.5</v>
      </c>
      <c r="X90" s="69"/>
    </row>
    <row r="91" spans="1:24" x14ac:dyDescent="0.25">
      <c r="A91" s="3">
        <v>90</v>
      </c>
      <c r="B91" s="4" t="s">
        <v>90</v>
      </c>
      <c r="C91" s="17">
        <v>0.66666666666666663</v>
      </c>
      <c r="D91" s="21">
        <f t="shared" si="2"/>
        <v>1.0942655016386625E-5</v>
      </c>
      <c r="E91" s="19">
        <f>('CENSO 2022'!G91)</f>
        <v>3805</v>
      </c>
      <c r="F91" s="21">
        <f t="shared" si="3"/>
        <v>4.811901444670658E-4</v>
      </c>
      <c r="H91" s="3">
        <v>90</v>
      </c>
      <c r="I91" s="4" t="s">
        <v>90</v>
      </c>
      <c r="J91" s="21">
        <v>1.0942655016386625E-5</v>
      </c>
      <c r="K91" s="21">
        <v>4.811901444670658E-4</v>
      </c>
      <c r="L91" s="65"/>
      <c r="N91" s="3">
        <v>90</v>
      </c>
      <c r="O91" s="4" t="s">
        <v>90</v>
      </c>
      <c r="P91" s="21">
        <v>1.0942655016386625E-5</v>
      </c>
      <c r="Q91" s="17">
        <v>10207</v>
      </c>
      <c r="R91" s="69"/>
      <c r="T91" s="3">
        <v>90</v>
      </c>
      <c r="U91" s="4" t="s">
        <v>90</v>
      </c>
      <c r="V91" s="21">
        <v>1.0942655016386625E-5</v>
      </c>
      <c r="W91" s="17">
        <v>1.27</v>
      </c>
      <c r="X91" s="69"/>
    </row>
    <row r="92" spans="1:24" x14ac:dyDescent="0.25">
      <c r="A92" s="3">
        <v>91</v>
      </c>
      <c r="B92" s="4" t="s">
        <v>91</v>
      </c>
      <c r="C92" s="17">
        <v>31</v>
      </c>
      <c r="D92" s="21">
        <f t="shared" si="2"/>
        <v>5.0883345826197805E-4</v>
      </c>
      <c r="E92" s="19">
        <f>('CENSO 2022'!G92)</f>
        <v>18726</v>
      </c>
      <c r="F92" s="21">
        <f t="shared" si="3"/>
        <v>2.3681384087490863E-3</v>
      </c>
      <c r="H92" s="3">
        <v>91</v>
      </c>
      <c r="I92" s="4" t="s">
        <v>91</v>
      </c>
      <c r="J92" s="21">
        <v>5.0883345826197805E-4</v>
      </c>
      <c r="K92" s="21">
        <v>2.3681384087490863E-3</v>
      </c>
      <c r="L92" s="65"/>
      <c r="N92" s="3">
        <v>91</v>
      </c>
      <c r="O92" s="4" t="s">
        <v>91</v>
      </c>
      <c r="P92" s="21">
        <v>5.0883345826197805E-4</v>
      </c>
      <c r="Q92" s="17">
        <v>33976</v>
      </c>
      <c r="R92" s="69"/>
      <c r="T92" s="3">
        <v>91</v>
      </c>
      <c r="U92" s="4" t="s">
        <v>91</v>
      </c>
      <c r="V92" s="21">
        <v>5.0883345826197805E-4</v>
      </c>
      <c r="W92" s="17">
        <v>10.43</v>
      </c>
      <c r="X92" s="69"/>
    </row>
    <row r="93" spans="1:24" x14ac:dyDescent="0.25">
      <c r="A93" s="3">
        <v>92</v>
      </c>
      <c r="B93" s="4" t="s">
        <v>92</v>
      </c>
      <c r="C93" s="17">
        <v>653.33333333333337</v>
      </c>
      <c r="D93" s="21">
        <f t="shared" si="2"/>
        <v>1.0723801916058893E-2</v>
      </c>
      <c r="E93" s="19">
        <f>('CENSO 2022'!G93)</f>
        <v>157229</v>
      </c>
      <c r="F93" s="21">
        <f t="shared" si="3"/>
        <v>1.9883586129937528E-2</v>
      </c>
      <c r="H93" s="3">
        <v>92</v>
      </c>
      <c r="I93" s="4" t="s">
        <v>92</v>
      </c>
      <c r="J93" s="21">
        <v>1.0723801916058893E-2</v>
      </c>
      <c r="K93" s="25">
        <v>1.9883586129937528E-2</v>
      </c>
      <c r="L93" s="65"/>
      <c r="N93" s="3">
        <v>92</v>
      </c>
      <c r="O93" s="4" t="s">
        <v>92</v>
      </c>
      <c r="P93" s="21">
        <v>1.0723801916058893E-2</v>
      </c>
      <c r="Q93" s="17">
        <v>261563</v>
      </c>
      <c r="R93" s="69"/>
      <c r="T93" s="3">
        <v>92</v>
      </c>
      <c r="U93" s="4" t="s">
        <v>92</v>
      </c>
      <c r="V93" s="21">
        <v>1.0723801916058893E-2</v>
      </c>
      <c r="W93" s="17">
        <v>43.57</v>
      </c>
      <c r="X93" s="69"/>
    </row>
    <row r="94" spans="1:24" x14ac:dyDescent="0.25">
      <c r="A94" s="8"/>
      <c r="B94" s="20" t="s">
        <v>105</v>
      </c>
      <c r="C94" s="18">
        <f>SUM(C2:C93)</f>
        <v>60923.666666666672</v>
      </c>
      <c r="D94" s="18">
        <f>SUM(D2:D93)</f>
        <v>0.99999999999999978</v>
      </c>
      <c r="E94" s="18">
        <f>SUM(E2:E93)</f>
        <v>7907477</v>
      </c>
      <c r="F94" s="18">
        <f>SUM(F2:F93)</f>
        <v>1.0000000000000002</v>
      </c>
      <c r="Q94" s="18">
        <f t="shared" ref="Q94" si="4">SUM(Q2:Q93)</f>
        <v>16055174</v>
      </c>
      <c r="R94" s="70"/>
      <c r="W94" s="18">
        <f t="shared" ref="W94" si="5">SUM(W2:W93)</f>
        <v>2824.9300000000007</v>
      </c>
      <c r="X94" s="70"/>
    </row>
    <row r="95" spans="1:24" x14ac:dyDescent="0.25">
      <c r="J95" s="6" t="s">
        <v>110</v>
      </c>
      <c r="P95" s="6" t="s">
        <v>110</v>
      </c>
      <c r="V95" s="6" t="s">
        <v>110</v>
      </c>
    </row>
  </sheetData>
  <sortState ref="H2:K95">
    <sortCondition ref="H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95"/>
  <sheetViews>
    <sheetView workbookViewId="0">
      <selection activeCell="R2" sqref="R2"/>
    </sheetView>
  </sheetViews>
  <sheetFormatPr defaultRowHeight="15" x14ac:dyDescent="0.25"/>
  <cols>
    <col min="1" max="1" width="3.42578125" style="6" bestFit="1" customWidth="1"/>
    <col min="2" max="2" width="27.42578125" style="7" bestFit="1" customWidth="1"/>
    <col min="3" max="3" width="6" style="6" bestFit="1" customWidth="1"/>
    <col min="4" max="4" width="6.5703125" style="6" bestFit="1" customWidth="1"/>
    <col min="5" max="5" width="5" style="6" bestFit="1" customWidth="1"/>
    <col min="6" max="6" width="7.7109375" style="6" bestFit="1" customWidth="1"/>
    <col min="7" max="7" width="9" style="33" bestFit="1" customWidth="1"/>
    <col min="8" max="8" width="7.7109375" style="6" bestFit="1" customWidth="1"/>
    <col min="9" max="9" width="3.28515625" style="6" customWidth="1"/>
    <col min="10" max="10" width="3" style="6" bestFit="1" customWidth="1"/>
    <col min="11" max="11" width="27.42578125" style="6" bestFit="1" customWidth="1"/>
    <col min="12" max="12" width="4.5703125" style="6" bestFit="1" customWidth="1"/>
    <col min="13" max="13" width="5.28515625" style="6" bestFit="1" customWidth="1"/>
    <col min="14" max="14" width="4.7109375" style="6" customWidth="1"/>
    <col min="15" max="15" width="3" style="6" bestFit="1" customWidth="1"/>
    <col min="16" max="16" width="27.42578125" style="6" bestFit="1" customWidth="1"/>
    <col min="17" max="17" width="4.5703125" style="6" bestFit="1" customWidth="1"/>
    <col min="18" max="18" width="6.28515625" style="6" bestFit="1" customWidth="1"/>
    <col min="19" max="19" width="4" style="6" customWidth="1"/>
    <col min="20" max="16384" width="9.140625" style="6"/>
  </cols>
  <sheetData>
    <row r="1" spans="1:18" x14ac:dyDescent="0.25">
      <c r="A1" s="8"/>
      <c r="B1" s="1" t="s">
        <v>95</v>
      </c>
      <c r="C1" s="2" t="s">
        <v>115</v>
      </c>
      <c r="D1" s="2" t="s">
        <v>112</v>
      </c>
      <c r="E1" s="2" t="s">
        <v>116</v>
      </c>
      <c r="F1" s="2" t="s">
        <v>113</v>
      </c>
      <c r="G1" s="31" t="s">
        <v>117</v>
      </c>
      <c r="H1" s="2" t="s">
        <v>114</v>
      </c>
      <c r="J1" s="8"/>
      <c r="K1" s="1" t="s">
        <v>95</v>
      </c>
      <c r="L1" s="2" t="s">
        <v>112</v>
      </c>
      <c r="M1" s="22" t="s">
        <v>113</v>
      </c>
      <c r="O1" s="8"/>
      <c r="P1" s="1" t="s">
        <v>95</v>
      </c>
      <c r="Q1" s="2" t="s">
        <v>112</v>
      </c>
      <c r="R1" s="22" t="s">
        <v>114</v>
      </c>
    </row>
    <row r="2" spans="1:18" s="9" customFormat="1" x14ac:dyDescent="0.25">
      <c r="A2" s="3">
        <v>1</v>
      </c>
      <c r="B2" s="4" t="s">
        <v>1</v>
      </c>
      <c r="C2" s="17">
        <v>180.66666666666666</v>
      </c>
      <c r="D2" s="21">
        <f>C2/$C$94</f>
        <v>9.1302663275104039E-3</v>
      </c>
      <c r="E2" s="27">
        <f>'CENSO 2022'!E2</f>
        <v>40.06</v>
      </c>
      <c r="F2" s="21">
        <f>E2/$E$94</f>
        <v>1.4180882358146924E-2</v>
      </c>
      <c r="G2" s="32">
        <f>'CENSO 2022'!C2</f>
        <v>167434</v>
      </c>
      <c r="H2" s="21">
        <f>G2/$G$94</f>
        <v>1.0428663059023839E-2</v>
      </c>
      <c r="J2" s="3">
        <v>68</v>
      </c>
      <c r="K2" s="4" t="s">
        <v>68</v>
      </c>
      <c r="L2" s="21">
        <v>0.58088371544564821</v>
      </c>
      <c r="M2" s="24">
        <v>0.2266746432654968</v>
      </c>
      <c r="O2" s="3">
        <v>68</v>
      </c>
      <c r="P2" s="4" t="s">
        <v>68</v>
      </c>
      <c r="Q2" s="21">
        <v>0.58088371544564821</v>
      </c>
      <c r="R2" s="24">
        <v>0.38686737372014779</v>
      </c>
    </row>
    <row r="3" spans="1:18" s="9" customFormat="1" x14ac:dyDescent="0.25">
      <c r="A3" s="3">
        <v>2</v>
      </c>
      <c r="B3" s="4" t="s">
        <v>2</v>
      </c>
      <c r="C3" s="17">
        <v>10.666666666666666</v>
      </c>
      <c r="D3" s="21">
        <f t="shared" ref="D3:D66" si="0">C3/$C$94</f>
        <v>5.3905631453935962E-4</v>
      </c>
      <c r="E3" s="27">
        <f>'CENSO 2022'!E3</f>
        <v>2.7</v>
      </c>
      <c r="F3" s="21">
        <f t="shared" ref="F3:F66" si="1">E3/$E$94</f>
        <v>9.5577589533191957E-4</v>
      </c>
      <c r="G3" s="32">
        <f>'CENSO 2022'!C3</f>
        <v>11034</v>
      </c>
      <c r="H3" s="21">
        <f t="shared" ref="H3:H66" si="2">G3/$G$94</f>
        <v>6.8725508674026201E-4</v>
      </c>
      <c r="J3" s="3">
        <v>25</v>
      </c>
      <c r="K3" s="4" t="s">
        <v>25</v>
      </c>
      <c r="L3" s="21">
        <v>7.6428078095783586E-2</v>
      </c>
      <c r="M3" s="23">
        <v>4.9091481912826147E-2</v>
      </c>
      <c r="O3" s="3">
        <v>73</v>
      </c>
      <c r="P3" s="4" t="s">
        <v>73</v>
      </c>
      <c r="Q3" s="21">
        <v>2.9614406280006073E-2</v>
      </c>
      <c r="R3" s="23">
        <v>5.5853894825431356E-2</v>
      </c>
    </row>
    <row r="4" spans="1:18" s="9" customFormat="1" x14ac:dyDescent="0.25">
      <c r="A4" s="3">
        <v>3</v>
      </c>
      <c r="B4" s="4" t="s">
        <v>3</v>
      </c>
      <c r="C4" s="17">
        <v>71.666666666666671</v>
      </c>
      <c r="D4" s="21">
        <f t="shared" si="0"/>
        <v>3.621784613311323E-3</v>
      </c>
      <c r="E4" s="27">
        <f>'CENSO 2022'!E4</f>
        <v>64.84</v>
      </c>
      <c r="F4" s="21">
        <f t="shared" si="1"/>
        <v>2.2952781130859874E-2</v>
      </c>
      <c r="G4" s="32">
        <f>'CENSO 2022'!C4</f>
        <v>129671</v>
      </c>
      <c r="H4" s="21">
        <f t="shared" si="2"/>
        <v>8.0765864013681819E-3</v>
      </c>
      <c r="J4" s="3">
        <v>73</v>
      </c>
      <c r="K4" s="4" t="s">
        <v>73</v>
      </c>
      <c r="L4" s="21">
        <v>2.9614406280006073E-2</v>
      </c>
      <c r="M4" s="23">
        <v>4.5958660922571525E-2</v>
      </c>
      <c r="O4" s="3">
        <v>25</v>
      </c>
      <c r="P4" s="4" t="s">
        <v>25</v>
      </c>
      <c r="Q4" s="21">
        <v>7.6428078095783586E-2</v>
      </c>
      <c r="R4" s="23">
        <v>5.0336483428955678E-2</v>
      </c>
    </row>
    <row r="5" spans="1:18" x14ac:dyDescent="0.25">
      <c r="A5" s="3">
        <v>4</v>
      </c>
      <c r="B5" s="4" t="s">
        <v>4</v>
      </c>
      <c r="C5" s="17">
        <v>2</v>
      </c>
      <c r="D5" s="21">
        <f t="shared" si="0"/>
        <v>1.0107305897612994E-4</v>
      </c>
      <c r="E5" s="27">
        <f>'CENSO 2022'!E5</f>
        <v>3.73</v>
      </c>
      <c r="F5" s="21">
        <f t="shared" si="1"/>
        <v>1.3203866998474296E-3</v>
      </c>
      <c r="G5" s="32">
        <f>'CENSO 2022'!C5</f>
        <v>11828</v>
      </c>
      <c r="H5" s="21">
        <f t="shared" si="2"/>
        <v>7.3670954920824897E-4</v>
      </c>
      <c r="J5" s="10">
        <v>50</v>
      </c>
      <c r="K5" s="4" t="s">
        <v>50</v>
      </c>
      <c r="L5" s="21">
        <v>3.8222461802806473E-2</v>
      </c>
      <c r="M5" s="23">
        <v>4.3537361987730658E-2</v>
      </c>
      <c r="O5" s="10">
        <v>50</v>
      </c>
      <c r="P5" s="4" t="s">
        <v>50</v>
      </c>
      <c r="Q5" s="21">
        <v>3.8222461802806473E-2</v>
      </c>
      <c r="R5" s="23">
        <v>4.8947896796384768E-2</v>
      </c>
    </row>
    <row r="6" spans="1:18" x14ac:dyDescent="0.25">
      <c r="A6" s="3">
        <v>5</v>
      </c>
      <c r="B6" s="4" t="s">
        <v>5</v>
      </c>
      <c r="C6" s="17">
        <v>48.666666666666664</v>
      </c>
      <c r="D6" s="21">
        <f t="shared" si="0"/>
        <v>2.4594444350858283E-3</v>
      </c>
      <c r="E6" s="27">
        <f>'CENSO 2022'!E6</f>
        <v>18.690000000000001</v>
      </c>
      <c r="F6" s="21">
        <f t="shared" si="1"/>
        <v>6.6160931421309545E-3</v>
      </c>
      <c r="G6" s="32">
        <f>'CENSO 2022'!C6</f>
        <v>40006</v>
      </c>
      <c r="H6" s="21">
        <f t="shared" si="2"/>
        <v>2.4917823998668589E-3</v>
      </c>
      <c r="J6" s="3">
        <v>15</v>
      </c>
      <c r="K6" s="4" t="s">
        <v>15</v>
      </c>
      <c r="L6" s="26">
        <v>1.3695399491265607E-2</v>
      </c>
      <c r="M6" s="23">
        <v>3.3689330355088434E-2</v>
      </c>
      <c r="O6" s="3">
        <v>15</v>
      </c>
      <c r="P6" s="4" t="s">
        <v>15</v>
      </c>
      <c r="Q6" s="26">
        <v>1.3695399491265607E-2</v>
      </c>
      <c r="R6" s="23">
        <v>3.0117393931700771E-2</v>
      </c>
    </row>
    <row r="7" spans="1:18" s="9" customFormat="1" x14ac:dyDescent="0.25">
      <c r="A7" s="3">
        <v>6</v>
      </c>
      <c r="B7" s="4" t="s">
        <v>6</v>
      </c>
      <c r="C7" s="17">
        <v>48.666666666666664</v>
      </c>
      <c r="D7" s="21">
        <f t="shared" si="0"/>
        <v>2.4594444350858283E-3</v>
      </c>
      <c r="E7" s="27">
        <f>'CENSO 2022'!E7</f>
        <v>9.67</v>
      </c>
      <c r="F7" s="21">
        <f t="shared" si="1"/>
        <v>3.4230936695776523E-3</v>
      </c>
      <c r="G7" s="32">
        <f>'CENSO 2022'!C7</f>
        <v>30986</v>
      </c>
      <c r="H7" s="21">
        <f t="shared" si="2"/>
        <v>1.929969740595773E-3</v>
      </c>
      <c r="J7" s="3">
        <v>29</v>
      </c>
      <c r="K7" s="4" t="s">
        <v>29</v>
      </c>
      <c r="L7" s="26">
        <v>7.4120243249161952E-3</v>
      </c>
      <c r="M7" s="23">
        <v>3.2853911424353871E-2</v>
      </c>
      <c r="O7" s="3">
        <v>9</v>
      </c>
      <c r="P7" s="4" t="s">
        <v>9</v>
      </c>
      <c r="Q7" s="26">
        <v>2.2370837053383427E-2</v>
      </c>
      <c r="R7" s="23">
        <v>3.0089178728302787E-2</v>
      </c>
    </row>
    <row r="8" spans="1:18" x14ac:dyDescent="0.25">
      <c r="A8" s="3">
        <v>7</v>
      </c>
      <c r="B8" s="4" t="s">
        <v>7</v>
      </c>
      <c r="C8" s="17">
        <v>38</v>
      </c>
      <c r="D8" s="21">
        <f t="shared" si="0"/>
        <v>1.9203881205464689E-3</v>
      </c>
      <c r="E8" s="27">
        <f>'CENSO 2022'!E8</f>
        <v>20.25</v>
      </c>
      <c r="F8" s="21">
        <f t="shared" si="1"/>
        <v>7.1683192149893963E-3</v>
      </c>
      <c r="G8" s="32">
        <f>'CENSO 2022'!C8</f>
        <v>92883</v>
      </c>
      <c r="H8" s="21">
        <f t="shared" si="2"/>
        <v>5.7852378304962624E-3</v>
      </c>
      <c r="J8" s="3">
        <v>41</v>
      </c>
      <c r="K8" s="4" t="s">
        <v>41</v>
      </c>
      <c r="L8" s="26">
        <v>8.1195357377491055E-3</v>
      </c>
      <c r="M8" s="23">
        <v>3.0400753293001941E-2</v>
      </c>
      <c r="O8" s="10">
        <v>48</v>
      </c>
      <c r="P8" s="4" t="s">
        <v>48</v>
      </c>
      <c r="Q8" s="21">
        <v>2.9109040985125425E-2</v>
      </c>
      <c r="R8" s="23">
        <v>3.0005841107670336E-2</v>
      </c>
    </row>
    <row r="9" spans="1:18" x14ac:dyDescent="0.25">
      <c r="A9" s="3">
        <v>8</v>
      </c>
      <c r="B9" s="4" t="s">
        <v>8</v>
      </c>
      <c r="C9" s="17">
        <v>83.666666666666671</v>
      </c>
      <c r="D9" s="21">
        <f t="shared" si="0"/>
        <v>4.2282229671681028E-3</v>
      </c>
      <c r="E9" s="27">
        <f>'CENSO 2022'!E9</f>
        <v>30.25</v>
      </c>
      <c r="F9" s="21">
        <f t="shared" si="1"/>
        <v>1.070822993844095E-2</v>
      </c>
      <c r="G9" s="32">
        <f>'CENSO 2022'!C9</f>
        <v>169894</v>
      </c>
      <c r="H9" s="21">
        <f t="shared" si="2"/>
        <v>1.0581884693370498E-2</v>
      </c>
      <c r="J9" s="3">
        <v>55</v>
      </c>
      <c r="K9" s="4" t="s">
        <v>55</v>
      </c>
      <c r="L9" s="26">
        <v>6.8055859710594154E-3</v>
      </c>
      <c r="M9" s="23">
        <v>2.8949389896386808E-2</v>
      </c>
      <c r="O9" s="3">
        <v>75</v>
      </c>
      <c r="P9" s="4" t="s">
        <v>75</v>
      </c>
      <c r="Q9" s="21">
        <v>2.592523962737733E-2</v>
      </c>
      <c r="R9" s="23">
        <v>2.7465413953159275E-2</v>
      </c>
    </row>
    <row r="10" spans="1:18" x14ac:dyDescent="0.25">
      <c r="A10" s="3">
        <v>9</v>
      </c>
      <c r="B10" s="4" t="s">
        <v>9</v>
      </c>
      <c r="C10" s="17">
        <v>442.66666666666669</v>
      </c>
      <c r="D10" s="21">
        <f t="shared" si="0"/>
        <v>2.2370837053383427E-2</v>
      </c>
      <c r="E10" s="27">
        <f>'CENSO 2022'!E10</f>
        <v>62.89</v>
      </c>
      <c r="F10" s="21">
        <f t="shared" si="1"/>
        <v>2.2262498539786821E-2</v>
      </c>
      <c r="G10" s="32">
        <f>'CENSO 2022'!C10</f>
        <v>483087</v>
      </c>
      <c r="H10" s="21">
        <f t="shared" si="2"/>
        <v>3.0089178728302787E-2</v>
      </c>
      <c r="J10" s="10">
        <v>48</v>
      </c>
      <c r="K10" s="4" t="s">
        <v>48</v>
      </c>
      <c r="L10" s="26">
        <v>2.9109040985125425E-2</v>
      </c>
      <c r="M10" s="25">
        <v>2.4963450421780355E-2</v>
      </c>
      <c r="O10" s="3">
        <v>55</v>
      </c>
      <c r="P10" s="4" t="s">
        <v>55</v>
      </c>
      <c r="Q10" s="21">
        <v>6.8055859710594154E-3</v>
      </c>
      <c r="R10" s="25">
        <v>1.7370163661882456E-2</v>
      </c>
    </row>
    <row r="11" spans="1:18" x14ac:dyDescent="0.25">
      <c r="A11" s="3">
        <v>10</v>
      </c>
      <c r="B11" s="4" t="s">
        <v>10</v>
      </c>
      <c r="C11" s="17">
        <v>15.666666666666666</v>
      </c>
      <c r="D11" s="21">
        <f t="shared" si="0"/>
        <v>7.9173896197968455E-4</v>
      </c>
      <c r="E11" s="27">
        <f>'CENSO 2022'!E11</f>
        <v>7.46</v>
      </c>
      <c r="F11" s="21">
        <f t="shared" si="1"/>
        <v>2.6407733996948591E-3</v>
      </c>
      <c r="G11" s="32">
        <f>'CENSO 2022'!C11</f>
        <v>28102</v>
      </c>
      <c r="H11" s="21">
        <f t="shared" si="2"/>
        <v>1.7503391741503394E-3</v>
      </c>
      <c r="J11" s="3">
        <v>3</v>
      </c>
      <c r="K11" s="4" t="s">
        <v>3</v>
      </c>
      <c r="L11" s="26">
        <v>3.621784613311323E-3</v>
      </c>
      <c r="M11" s="25">
        <v>2.2952781130859874E-2</v>
      </c>
      <c r="O11" s="3">
        <v>92</v>
      </c>
      <c r="P11" s="4" t="s">
        <v>92</v>
      </c>
      <c r="Q11" s="21">
        <v>7.3109512659400655E-3</v>
      </c>
      <c r="R11" s="25">
        <v>1.6291508270168856E-2</v>
      </c>
    </row>
    <row r="12" spans="1:18" s="9" customFormat="1" x14ac:dyDescent="0.25">
      <c r="A12" s="3">
        <v>11</v>
      </c>
      <c r="B12" s="4" t="s">
        <v>11</v>
      </c>
      <c r="C12" s="17">
        <v>36</v>
      </c>
      <c r="D12" s="21">
        <f t="shared" si="0"/>
        <v>1.8193150615703391E-3</v>
      </c>
      <c r="E12" s="27">
        <f>'CENSO 2022'!E12</f>
        <v>7.06</v>
      </c>
      <c r="F12" s="21">
        <f t="shared" si="1"/>
        <v>2.4991769707567967E-3</v>
      </c>
      <c r="G12" s="32">
        <f>'CENSO 2022'!C12</f>
        <v>35173</v>
      </c>
      <c r="H12" s="21">
        <f t="shared" si="2"/>
        <v>2.1907579450711652E-3</v>
      </c>
      <c r="J12" s="3">
        <v>39</v>
      </c>
      <c r="K12" s="4" t="s">
        <v>39</v>
      </c>
      <c r="L12" s="21">
        <v>9.0291932685342743E-3</v>
      </c>
      <c r="M12" s="25">
        <v>2.2910302202178455E-2</v>
      </c>
      <c r="O12" s="3">
        <v>37</v>
      </c>
      <c r="P12" s="4" t="s">
        <v>37</v>
      </c>
      <c r="Q12" s="21">
        <v>7.2772602462813562E-3</v>
      </c>
      <c r="R12" s="25">
        <v>1.5346516954596693E-2</v>
      </c>
    </row>
    <row r="13" spans="1:18" x14ac:dyDescent="0.25">
      <c r="A13" s="3">
        <v>12</v>
      </c>
      <c r="B13" s="4" t="s">
        <v>12</v>
      </c>
      <c r="C13" s="17">
        <v>157.66666666666666</v>
      </c>
      <c r="D13" s="21">
        <f t="shared" si="0"/>
        <v>7.9679261492849093E-3</v>
      </c>
      <c r="E13" s="27">
        <f>'CENSO 2022'!E13</f>
        <v>61.44</v>
      </c>
      <c r="F13" s="21">
        <f t="shared" si="1"/>
        <v>2.1749211484886344E-2</v>
      </c>
      <c r="G13" s="32">
        <f>'CENSO 2022'!C13</f>
        <v>222161</v>
      </c>
      <c r="H13" s="21">
        <f t="shared" si="2"/>
        <v>1.3837346141499307E-2</v>
      </c>
      <c r="J13" s="3">
        <v>9</v>
      </c>
      <c r="K13" s="4" t="s">
        <v>9</v>
      </c>
      <c r="L13" s="21">
        <v>2.2370837053383427E-2</v>
      </c>
      <c r="M13" s="25">
        <v>2.2262498539786821E-2</v>
      </c>
      <c r="O13" s="3">
        <v>39</v>
      </c>
      <c r="P13" s="4" t="s">
        <v>39</v>
      </c>
      <c r="Q13" s="21">
        <v>9.0291932685342743E-3</v>
      </c>
      <c r="R13" s="25">
        <v>1.4208939747398565E-2</v>
      </c>
    </row>
    <row r="14" spans="1:18" x14ac:dyDescent="0.25">
      <c r="A14" s="3">
        <v>13</v>
      </c>
      <c r="B14" s="4" t="s">
        <v>13</v>
      </c>
      <c r="C14" s="17">
        <v>34.666666666666664</v>
      </c>
      <c r="D14" s="21">
        <f t="shared" si="0"/>
        <v>1.7519330222529189E-3</v>
      </c>
      <c r="E14" s="27">
        <f>'CENSO 2022'!E14</f>
        <v>24.55</v>
      </c>
      <c r="F14" s="21">
        <f t="shared" si="1"/>
        <v>8.6904808260735641E-3</v>
      </c>
      <c r="G14" s="32">
        <f>'CENSO 2022'!C14</f>
        <v>56943</v>
      </c>
      <c r="H14" s="21">
        <f t="shared" si="2"/>
        <v>3.5467071238218907E-3</v>
      </c>
      <c r="J14" s="3">
        <v>12</v>
      </c>
      <c r="K14" s="4" t="s">
        <v>12</v>
      </c>
      <c r="L14" s="21">
        <v>7.9679261492849093E-3</v>
      </c>
      <c r="M14" s="25">
        <v>2.1749211484886344E-2</v>
      </c>
      <c r="O14" s="3">
        <v>29</v>
      </c>
      <c r="P14" s="4" t="s">
        <v>29</v>
      </c>
      <c r="Q14" s="21">
        <v>7.4120243249161952E-3</v>
      </c>
      <c r="R14" s="25">
        <v>1.3968518808952179E-2</v>
      </c>
    </row>
    <row r="15" spans="1:18" s="9" customFormat="1" x14ac:dyDescent="0.25">
      <c r="A15" s="3">
        <v>14</v>
      </c>
      <c r="B15" s="4" t="s">
        <v>14</v>
      </c>
      <c r="C15" s="17">
        <v>12.333333333333334</v>
      </c>
      <c r="D15" s="21">
        <f t="shared" si="0"/>
        <v>6.2328386368613463E-4</v>
      </c>
      <c r="E15" s="27">
        <f>'CENSO 2022'!E15</f>
        <v>2.99</v>
      </c>
      <c r="F15" s="21">
        <f t="shared" si="1"/>
        <v>1.0584333063120147E-3</v>
      </c>
      <c r="G15" s="32">
        <f>'CENSO 2022'!C15</f>
        <v>14616</v>
      </c>
      <c r="H15" s="21">
        <f t="shared" si="2"/>
        <v>9.1036073480113013E-4</v>
      </c>
      <c r="J15" s="3">
        <v>86</v>
      </c>
      <c r="K15" s="4" t="s">
        <v>86</v>
      </c>
      <c r="L15" s="26">
        <v>4.6156696932432668E-3</v>
      </c>
      <c r="M15" s="25">
        <v>1.911905781736184E-2</v>
      </c>
      <c r="O15" s="3">
        <v>12</v>
      </c>
      <c r="P15" s="4" t="s">
        <v>12</v>
      </c>
      <c r="Q15" s="21">
        <v>7.9679261492849093E-3</v>
      </c>
      <c r="R15" s="25">
        <v>1.3837346141499307E-2</v>
      </c>
    </row>
    <row r="16" spans="1:18" x14ac:dyDescent="0.25">
      <c r="A16" s="3">
        <v>15</v>
      </c>
      <c r="B16" s="4" t="s">
        <v>15</v>
      </c>
      <c r="C16" s="17">
        <v>271</v>
      </c>
      <c r="D16" s="21">
        <f t="shared" si="0"/>
        <v>1.3695399491265607E-2</v>
      </c>
      <c r="E16" s="27">
        <f>'CENSO 2022'!E16</f>
        <v>95.17</v>
      </c>
      <c r="F16" s="21">
        <f t="shared" si="1"/>
        <v>3.3689330355088434E-2</v>
      </c>
      <c r="G16" s="32">
        <f>'CENSO 2022'!C16</f>
        <v>483540</v>
      </c>
      <c r="H16" s="21">
        <f t="shared" si="2"/>
        <v>3.0117393931700771E-2</v>
      </c>
      <c r="J16" s="3">
        <v>81</v>
      </c>
      <c r="K16" s="4" t="s">
        <v>81</v>
      </c>
      <c r="L16" s="26">
        <v>2.3246803564509885E-3</v>
      </c>
      <c r="M16" s="25">
        <v>1.8726127727058717E-2</v>
      </c>
      <c r="O16" s="3">
        <v>41</v>
      </c>
      <c r="P16" s="4" t="s">
        <v>41</v>
      </c>
      <c r="Q16" s="21">
        <v>8.1195357377491055E-3</v>
      </c>
      <c r="R16" s="25">
        <v>1.2287440796343908E-2</v>
      </c>
    </row>
    <row r="17" spans="1:18" s="9" customFormat="1" x14ac:dyDescent="0.25">
      <c r="A17" s="3">
        <v>16</v>
      </c>
      <c r="B17" s="4" t="s">
        <v>16</v>
      </c>
      <c r="C17" s="17">
        <v>9.6666666666666661</v>
      </c>
      <c r="D17" s="21">
        <f t="shared" si="0"/>
        <v>4.8851978505129467E-4</v>
      </c>
      <c r="E17" s="27">
        <f>'CENSO 2022'!E17</f>
        <v>3.14</v>
      </c>
      <c r="F17" s="21">
        <f t="shared" si="1"/>
        <v>1.1115319671637879E-3</v>
      </c>
      <c r="G17" s="32">
        <f>'CENSO 2022'!C17</f>
        <v>17198</v>
      </c>
      <c r="H17" s="21">
        <f t="shared" si="2"/>
        <v>1.0711811656479088E-3</v>
      </c>
      <c r="J17" s="3">
        <v>37</v>
      </c>
      <c r="K17" s="4" t="s">
        <v>37</v>
      </c>
      <c r="L17" s="21">
        <v>7.2772602462813562E-3</v>
      </c>
      <c r="M17" s="25">
        <v>1.6980951740397102E-2</v>
      </c>
      <c r="O17" s="3">
        <v>49</v>
      </c>
      <c r="P17" s="4" t="s">
        <v>49</v>
      </c>
      <c r="Q17" s="26">
        <v>4.9694253996597224E-3</v>
      </c>
      <c r="R17" s="25">
        <v>1.183039187242692E-2</v>
      </c>
    </row>
    <row r="18" spans="1:18" x14ac:dyDescent="0.25">
      <c r="A18" s="3">
        <v>17</v>
      </c>
      <c r="B18" s="4" t="s">
        <v>17</v>
      </c>
      <c r="C18" s="17">
        <v>1</v>
      </c>
      <c r="D18" s="21">
        <f t="shared" si="0"/>
        <v>5.0536529488064971E-5</v>
      </c>
      <c r="E18" s="27">
        <f>'CENSO 2022'!E18</f>
        <v>3.01</v>
      </c>
      <c r="F18" s="21">
        <f t="shared" si="1"/>
        <v>1.0655131277589175E-3</v>
      </c>
      <c r="G18" s="32">
        <f>'CENSO 2022'!C18</f>
        <v>13847</v>
      </c>
      <c r="H18" s="21">
        <f t="shared" si="2"/>
        <v>8.6246340276349546E-4</v>
      </c>
      <c r="J18" s="3">
        <v>92</v>
      </c>
      <c r="K18" s="4" t="s">
        <v>92</v>
      </c>
      <c r="L18" s="21">
        <v>7.3109512659400655E-3</v>
      </c>
      <c r="M18" s="25">
        <v>1.5423391022078419E-2</v>
      </c>
      <c r="O18" s="3">
        <v>8</v>
      </c>
      <c r="P18" s="4" t="s">
        <v>8</v>
      </c>
      <c r="Q18" s="26">
        <v>4.2282229671681028E-3</v>
      </c>
      <c r="R18" s="25">
        <v>1.0581884693370498E-2</v>
      </c>
    </row>
    <row r="19" spans="1:18" x14ac:dyDescent="0.25">
      <c r="A19" s="3">
        <v>18</v>
      </c>
      <c r="B19" s="4" t="s">
        <v>18</v>
      </c>
      <c r="C19" s="17">
        <v>5.333333333333333</v>
      </c>
      <c r="D19" s="21">
        <f t="shared" si="0"/>
        <v>2.6952815726967981E-4</v>
      </c>
      <c r="E19" s="27">
        <f>'CENSO 2022'!E19</f>
        <v>3.33</v>
      </c>
      <c r="F19" s="21">
        <f t="shared" si="1"/>
        <v>1.1787902709093673E-3</v>
      </c>
      <c r="G19" s="32">
        <f>'CENSO 2022'!C19</f>
        <v>12958</v>
      </c>
      <c r="H19" s="21">
        <f t="shared" si="2"/>
        <v>8.0709184466016995E-4</v>
      </c>
      <c r="J19" s="3">
        <v>49</v>
      </c>
      <c r="K19" s="4" t="s">
        <v>49</v>
      </c>
      <c r="L19" s="26">
        <v>4.9694253996597224E-3</v>
      </c>
      <c r="M19" s="25">
        <v>1.5373832271950097E-2</v>
      </c>
      <c r="O19" s="3">
        <v>1</v>
      </c>
      <c r="P19" s="4" t="s">
        <v>1</v>
      </c>
      <c r="Q19" s="21">
        <v>9.1302663275104039E-3</v>
      </c>
      <c r="R19" s="25">
        <v>1.0428663059023839E-2</v>
      </c>
    </row>
    <row r="20" spans="1:18" s="9" customFormat="1" x14ac:dyDescent="0.25">
      <c r="A20" s="3">
        <v>19</v>
      </c>
      <c r="B20" s="4" t="s">
        <v>19</v>
      </c>
      <c r="C20" s="17">
        <v>9.6666666666666661</v>
      </c>
      <c r="D20" s="21">
        <f t="shared" si="0"/>
        <v>4.8851978505129467E-4</v>
      </c>
      <c r="E20" s="27">
        <f>'CENSO 2022'!E20</f>
        <v>2.67</v>
      </c>
      <c r="F20" s="21">
        <f t="shared" si="1"/>
        <v>9.4515616316156483E-4</v>
      </c>
      <c r="G20" s="32">
        <f>'CENSO 2022'!C20</f>
        <v>8741</v>
      </c>
      <c r="H20" s="21">
        <f t="shared" si="2"/>
        <v>5.4443508366835514E-4</v>
      </c>
      <c r="J20" s="3">
        <v>1</v>
      </c>
      <c r="K20" s="4" t="s">
        <v>1</v>
      </c>
      <c r="L20" s="21">
        <v>9.1302663275104039E-3</v>
      </c>
      <c r="M20" s="25">
        <v>1.4180882358146924E-2</v>
      </c>
      <c r="O20" s="3">
        <v>43</v>
      </c>
      <c r="P20" s="4" t="s">
        <v>43</v>
      </c>
      <c r="Q20" s="21">
        <v>9.8209322305139596E-3</v>
      </c>
      <c r="R20" s="25">
        <v>1.0409541497339114E-2</v>
      </c>
    </row>
    <row r="21" spans="1:18" x14ac:dyDescent="0.25">
      <c r="A21" s="3">
        <v>20</v>
      </c>
      <c r="B21" s="4" t="s">
        <v>20</v>
      </c>
      <c r="C21" s="17">
        <v>23.666666666666668</v>
      </c>
      <c r="D21" s="21">
        <f t="shared" si="0"/>
        <v>1.1960311978842044E-3</v>
      </c>
      <c r="E21" s="27">
        <f>'CENSO 2022'!E21</f>
        <v>11.13</v>
      </c>
      <c r="F21" s="21">
        <f t="shared" si="1"/>
        <v>3.9399206352015792E-3</v>
      </c>
      <c r="G21" s="32">
        <f>'CENSO 2022'!C21</f>
        <v>46110</v>
      </c>
      <c r="H21" s="21">
        <f t="shared" si="2"/>
        <v>2.8719713657416606E-3</v>
      </c>
      <c r="J21" s="3">
        <v>63</v>
      </c>
      <c r="K21" s="4" t="s">
        <v>63</v>
      </c>
      <c r="L21" s="26">
        <v>4.0934588885332629E-3</v>
      </c>
      <c r="M21" s="25">
        <v>1.3582637445883611E-2</v>
      </c>
      <c r="O21" s="3">
        <v>86</v>
      </c>
      <c r="P21" s="4" t="s">
        <v>86</v>
      </c>
      <c r="Q21" s="26">
        <v>4.6156696932432668E-3</v>
      </c>
      <c r="R21" s="25">
        <v>1.0284721922042078E-2</v>
      </c>
    </row>
    <row r="22" spans="1:18" x14ac:dyDescent="0.25">
      <c r="A22" s="3">
        <v>21</v>
      </c>
      <c r="B22" s="4" t="s">
        <v>21</v>
      </c>
      <c r="C22" s="17">
        <v>3</v>
      </c>
      <c r="D22" s="21">
        <f t="shared" si="0"/>
        <v>1.5160958846419491E-4</v>
      </c>
      <c r="E22" s="27">
        <f>'CENSO 2022'!E22</f>
        <v>4.59</v>
      </c>
      <c r="F22" s="21">
        <f t="shared" si="1"/>
        <v>1.624819022064263E-3</v>
      </c>
      <c r="G22" s="32">
        <f>'CENSO 2022'!C22</f>
        <v>19390</v>
      </c>
      <c r="H22" s="21">
        <f t="shared" si="2"/>
        <v>1.2077103617811928E-3</v>
      </c>
      <c r="J22" s="3">
        <v>30</v>
      </c>
      <c r="K22" s="4" t="s">
        <v>30</v>
      </c>
      <c r="L22" s="21">
        <v>5.2221080471000466E-3</v>
      </c>
      <c r="M22" s="25">
        <v>1.2517124318124694E-2</v>
      </c>
      <c r="O22" s="3">
        <v>67</v>
      </c>
      <c r="P22" s="4" t="s">
        <v>67</v>
      </c>
      <c r="Q22" s="21">
        <v>5.9296194599329569E-3</v>
      </c>
      <c r="R22" s="25">
        <v>9.7470759270500591E-3</v>
      </c>
    </row>
    <row r="23" spans="1:18" s="9" customFormat="1" x14ac:dyDescent="0.25">
      <c r="A23" s="3">
        <v>22</v>
      </c>
      <c r="B23" s="4" t="s">
        <v>22</v>
      </c>
      <c r="C23" s="17">
        <v>15.333333333333334</v>
      </c>
      <c r="D23" s="21">
        <f t="shared" si="0"/>
        <v>7.7489345215032957E-4</v>
      </c>
      <c r="E23" s="27">
        <f>'CENSO 2022'!E23</f>
        <v>5.1100000000000003</v>
      </c>
      <c r="F23" s="21">
        <f t="shared" si="1"/>
        <v>1.808894379683744E-3</v>
      </c>
      <c r="G23" s="32">
        <f>'CENSO 2022'!C23</f>
        <v>21104</v>
      </c>
      <c r="H23" s="21">
        <f t="shared" si="2"/>
        <v>1.3144672240861419E-3</v>
      </c>
      <c r="J23" s="3">
        <v>75</v>
      </c>
      <c r="K23" s="4" t="s">
        <v>75</v>
      </c>
      <c r="L23" s="26">
        <v>2.592523962737733E-2</v>
      </c>
      <c r="M23" s="25">
        <v>1.246402565727292E-2</v>
      </c>
      <c r="O23" s="3">
        <v>47</v>
      </c>
      <c r="P23" s="4" t="s">
        <v>47</v>
      </c>
      <c r="Q23" s="21">
        <v>9.4334855044387947E-3</v>
      </c>
      <c r="R23" s="25">
        <v>9.1418504713807521E-3</v>
      </c>
    </row>
    <row r="24" spans="1:18" x14ac:dyDescent="0.25">
      <c r="A24" s="3">
        <v>23</v>
      </c>
      <c r="B24" s="4" t="s">
        <v>23</v>
      </c>
      <c r="C24" s="17">
        <v>16.666666666666668</v>
      </c>
      <c r="D24" s="21">
        <f t="shared" si="0"/>
        <v>8.422754914677496E-4</v>
      </c>
      <c r="E24" s="27">
        <f>'CENSO 2022'!E24</f>
        <v>3.93</v>
      </c>
      <c r="F24" s="21">
        <f t="shared" si="1"/>
        <v>1.3911849143164606E-3</v>
      </c>
      <c r="G24" s="32">
        <f>'CENSO 2022'!C24</f>
        <v>20783</v>
      </c>
      <c r="H24" s="21">
        <f t="shared" si="2"/>
        <v>1.2944736693604193E-3</v>
      </c>
      <c r="J24" s="3">
        <v>67</v>
      </c>
      <c r="K24" s="4" t="s">
        <v>67</v>
      </c>
      <c r="L24" s="21">
        <v>5.9296194599329569E-3</v>
      </c>
      <c r="M24" s="25">
        <v>1.2071095566969798E-2</v>
      </c>
      <c r="O24" s="3">
        <v>61</v>
      </c>
      <c r="P24" s="4" t="s">
        <v>61</v>
      </c>
      <c r="Q24" s="21">
        <v>5.8790829304448912E-3</v>
      </c>
      <c r="R24" s="25">
        <v>8.7525055785754799E-3</v>
      </c>
    </row>
    <row r="25" spans="1:18" s="9" customFormat="1" x14ac:dyDescent="0.25">
      <c r="A25" s="3">
        <v>24</v>
      </c>
      <c r="B25" s="4" t="s">
        <v>24</v>
      </c>
      <c r="C25" s="17">
        <v>2</v>
      </c>
      <c r="D25" s="21">
        <f t="shared" si="0"/>
        <v>1.0107305897612994E-4</v>
      </c>
      <c r="E25" s="27">
        <f>'CENSO 2022'!E25</f>
        <v>2.08</v>
      </c>
      <c r="F25" s="21">
        <f t="shared" si="1"/>
        <v>7.3630143047792313E-4</v>
      </c>
      <c r="G25" s="32">
        <f>'CENSO 2022'!C25</f>
        <v>10980</v>
      </c>
      <c r="H25" s="21">
        <f t="shared" si="2"/>
        <v>6.8389168501070121E-4</v>
      </c>
      <c r="J25" s="3">
        <v>78</v>
      </c>
      <c r="K25" s="4" t="s">
        <v>78</v>
      </c>
      <c r="L25" s="26">
        <v>2.4931354547445385E-3</v>
      </c>
      <c r="M25" s="25">
        <v>1.1338334047215327E-2</v>
      </c>
      <c r="O25" s="3">
        <v>3</v>
      </c>
      <c r="P25" s="4" t="s">
        <v>3</v>
      </c>
      <c r="Q25" s="26">
        <v>3.621784613311323E-3</v>
      </c>
      <c r="R25" s="25">
        <v>8.0765864013681819E-3</v>
      </c>
    </row>
    <row r="26" spans="1:18" x14ac:dyDescent="0.25">
      <c r="A26" s="3">
        <v>25</v>
      </c>
      <c r="B26" s="4" t="s">
        <v>25</v>
      </c>
      <c r="C26" s="17">
        <v>1512.3333333333333</v>
      </c>
      <c r="D26" s="21">
        <f t="shared" si="0"/>
        <v>7.6428078095783586E-2</v>
      </c>
      <c r="E26" s="27">
        <f>'CENSO 2022'!E26</f>
        <v>138.68</v>
      </c>
      <c r="F26" s="21">
        <f t="shared" si="1"/>
        <v>4.9091481912826147E-2</v>
      </c>
      <c r="G26" s="32">
        <f>'CENSO 2022'!C26</f>
        <v>808161</v>
      </c>
      <c r="H26" s="21">
        <f t="shared" si="2"/>
        <v>5.0336483428955678E-2</v>
      </c>
      <c r="J26" s="3">
        <v>82</v>
      </c>
      <c r="K26" s="4" t="s">
        <v>82</v>
      </c>
      <c r="L26" s="26">
        <v>4.1103043983626176E-3</v>
      </c>
      <c r="M26" s="25">
        <v>1.0718849670611305E-2</v>
      </c>
      <c r="O26" s="3">
        <v>63</v>
      </c>
      <c r="P26" s="4" t="s">
        <v>63</v>
      </c>
      <c r="Q26" s="26">
        <v>4.0934588885332629E-3</v>
      </c>
      <c r="R26" s="25">
        <v>8.0729115735525513E-3</v>
      </c>
    </row>
    <row r="27" spans="1:18" x14ac:dyDescent="0.25">
      <c r="A27" s="3">
        <v>26</v>
      </c>
      <c r="B27" s="4" t="s">
        <v>26</v>
      </c>
      <c r="C27" s="17">
        <v>5</v>
      </c>
      <c r="D27" s="21">
        <f t="shared" si="0"/>
        <v>2.5268264744032488E-4</v>
      </c>
      <c r="E27" s="27">
        <f>'CENSO 2022'!E27</f>
        <v>4.29</v>
      </c>
      <c r="F27" s="21">
        <f t="shared" si="1"/>
        <v>1.5186217003607164E-3</v>
      </c>
      <c r="G27" s="32">
        <f>'CENSO 2022'!C27</f>
        <v>12242</v>
      </c>
      <c r="H27" s="21">
        <f t="shared" si="2"/>
        <v>7.6249562913488196E-4</v>
      </c>
      <c r="J27" s="3">
        <v>8</v>
      </c>
      <c r="K27" s="4" t="s">
        <v>8</v>
      </c>
      <c r="L27" s="26">
        <v>4.2282229671681028E-3</v>
      </c>
      <c r="M27" s="25">
        <v>1.070822993844095E-2</v>
      </c>
      <c r="O27" s="3">
        <v>30</v>
      </c>
      <c r="P27" s="4" t="s">
        <v>30</v>
      </c>
      <c r="Q27" s="21">
        <v>5.2221080471000466E-3</v>
      </c>
      <c r="R27" s="25">
        <v>7.2774670645114154E-3</v>
      </c>
    </row>
    <row r="28" spans="1:18" x14ac:dyDescent="0.25">
      <c r="A28" s="3">
        <v>27</v>
      </c>
      <c r="B28" s="4" t="s">
        <v>27</v>
      </c>
      <c r="C28" s="17">
        <v>30</v>
      </c>
      <c r="D28" s="21">
        <f t="shared" si="0"/>
        <v>1.5160958846419492E-3</v>
      </c>
      <c r="E28" s="27">
        <f>'CENSO 2022'!E28</f>
        <v>27.15</v>
      </c>
      <c r="F28" s="21">
        <f t="shared" si="1"/>
        <v>9.610857614170968E-3</v>
      </c>
      <c r="G28" s="32">
        <f>'CENSO 2022'!C28</f>
        <v>51696</v>
      </c>
      <c r="H28" s="21">
        <f t="shared" si="2"/>
        <v>3.2198965890995637E-3</v>
      </c>
      <c r="J28" s="3">
        <v>61</v>
      </c>
      <c r="K28" s="4" t="s">
        <v>61</v>
      </c>
      <c r="L28" s="21">
        <v>5.8790829304448912E-3</v>
      </c>
      <c r="M28" s="25">
        <v>9.8020127932373531E-3</v>
      </c>
      <c r="O28" s="3">
        <v>78</v>
      </c>
      <c r="P28" s="4" t="s">
        <v>78</v>
      </c>
      <c r="Q28" s="26">
        <v>2.4931354547445385E-3</v>
      </c>
      <c r="R28" s="25">
        <v>6.4794688615645024E-3</v>
      </c>
    </row>
    <row r="29" spans="1:18" x14ac:dyDescent="0.25">
      <c r="A29" s="3">
        <v>28</v>
      </c>
      <c r="B29" s="4" t="s">
        <v>28</v>
      </c>
      <c r="C29" s="17">
        <v>10.666666666666666</v>
      </c>
      <c r="D29" s="21">
        <f t="shared" si="0"/>
        <v>5.3905631453935962E-4</v>
      </c>
      <c r="E29" s="27">
        <f>'CENSO 2022'!E29</f>
        <v>13.46</v>
      </c>
      <c r="F29" s="21">
        <f t="shared" si="1"/>
        <v>4.7647198337657914E-3</v>
      </c>
      <c r="G29" s="32">
        <f>'CENSO 2022'!C29</f>
        <v>27920</v>
      </c>
      <c r="H29" s="21">
        <f t="shared" si="2"/>
        <v>1.7390032646173751E-3</v>
      </c>
      <c r="J29" s="3">
        <v>27</v>
      </c>
      <c r="K29" s="4" t="s">
        <v>27</v>
      </c>
      <c r="L29" s="26">
        <v>1.5160958846419492E-3</v>
      </c>
      <c r="M29" s="25">
        <v>9.610857614170968E-3</v>
      </c>
      <c r="O29" s="3">
        <v>33</v>
      </c>
      <c r="P29" s="4" t="s">
        <v>33</v>
      </c>
      <c r="Q29" s="26">
        <v>4.0597678688745528E-3</v>
      </c>
      <c r="R29" s="25">
        <v>6.2933606325288032E-3</v>
      </c>
    </row>
    <row r="30" spans="1:18" x14ac:dyDescent="0.25">
      <c r="A30" s="3">
        <v>29</v>
      </c>
      <c r="B30" s="4" t="s">
        <v>29</v>
      </c>
      <c r="C30" s="17">
        <v>146.66666666666666</v>
      </c>
      <c r="D30" s="21">
        <f t="shared" si="0"/>
        <v>7.4120243249161952E-3</v>
      </c>
      <c r="E30" s="27">
        <f>'CENSO 2022'!E30</f>
        <v>92.81</v>
      </c>
      <c r="F30" s="21">
        <f t="shared" si="1"/>
        <v>3.2853911424353871E-2</v>
      </c>
      <c r="G30" s="32">
        <f>'CENSO 2022'!C30</f>
        <v>224267</v>
      </c>
      <c r="H30" s="21">
        <f t="shared" si="2"/>
        <v>1.3968518808952179E-2</v>
      </c>
      <c r="J30" s="3">
        <v>71</v>
      </c>
      <c r="K30" s="4" t="s">
        <v>71</v>
      </c>
      <c r="L30" s="26">
        <v>2.3246803564509885E-3</v>
      </c>
      <c r="M30" s="25">
        <v>9.065711362759429E-3</v>
      </c>
      <c r="O30" s="3">
        <v>35</v>
      </c>
      <c r="P30" s="4" t="s">
        <v>35</v>
      </c>
      <c r="Q30" s="26">
        <v>1.802469551740984E-3</v>
      </c>
      <c r="R30" s="25">
        <v>5.9973812803274509E-3</v>
      </c>
    </row>
    <row r="31" spans="1:18" x14ac:dyDescent="0.25">
      <c r="A31" s="3">
        <v>30</v>
      </c>
      <c r="B31" s="4" t="s">
        <v>30</v>
      </c>
      <c r="C31" s="17">
        <v>103.33333333333333</v>
      </c>
      <c r="D31" s="21">
        <f t="shared" si="0"/>
        <v>5.2221080471000466E-3</v>
      </c>
      <c r="E31" s="27">
        <f>'CENSO 2022'!E31</f>
        <v>35.36</v>
      </c>
      <c r="F31" s="21">
        <f t="shared" si="1"/>
        <v>1.2517124318124694E-2</v>
      </c>
      <c r="G31" s="32">
        <f>'CENSO 2022'!C31</f>
        <v>116841</v>
      </c>
      <c r="H31" s="21">
        <f t="shared" si="2"/>
        <v>7.2774670645114154E-3</v>
      </c>
      <c r="J31" s="3">
        <v>13</v>
      </c>
      <c r="K31" s="4" t="s">
        <v>13</v>
      </c>
      <c r="L31" s="26">
        <v>1.7519330222529189E-3</v>
      </c>
      <c r="M31" s="25">
        <v>8.6904808260735641E-3</v>
      </c>
      <c r="O31" s="3">
        <v>7</v>
      </c>
      <c r="P31" s="4" t="s">
        <v>7</v>
      </c>
      <c r="Q31" s="26">
        <v>1.9203881205464689E-3</v>
      </c>
      <c r="R31" s="25">
        <v>5.7852378304962624E-3</v>
      </c>
    </row>
    <row r="32" spans="1:18" s="9" customFormat="1" x14ac:dyDescent="0.25">
      <c r="A32" s="3">
        <v>31</v>
      </c>
      <c r="B32" s="4" t="s">
        <v>31</v>
      </c>
      <c r="C32" s="17">
        <v>15</v>
      </c>
      <c r="D32" s="21">
        <f t="shared" si="0"/>
        <v>7.5804794232097459E-4</v>
      </c>
      <c r="E32" s="27">
        <f>'CENSO 2022'!E32</f>
        <v>3.44</v>
      </c>
      <c r="F32" s="21">
        <f t="shared" si="1"/>
        <v>1.2177292888673344E-3</v>
      </c>
      <c r="G32" s="32">
        <f>'CENSO 2022'!C32</f>
        <v>14073</v>
      </c>
      <c r="H32" s="21">
        <f t="shared" si="2"/>
        <v>8.7653986185387968E-4</v>
      </c>
      <c r="J32" s="3">
        <v>35</v>
      </c>
      <c r="K32" s="4" t="s">
        <v>35</v>
      </c>
      <c r="L32" s="26">
        <v>1.802469551740984E-3</v>
      </c>
      <c r="M32" s="25">
        <v>7.6072681446973881E-3</v>
      </c>
      <c r="O32" s="3">
        <v>81</v>
      </c>
      <c r="P32" s="4" t="s">
        <v>81</v>
      </c>
      <c r="Q32" s="26">
        <v>2.3246803564509885E-3</v>
      </c>
      <c r="R32" s="25">
        <v>5.5782017684766292E-3</v>
      </c>
    </row>
    <row r="33" spans="1:18" x14ac:dyDescent="0.25">
      <c r="A33" s="3">
        <v>32</v>
      </c>
      <c r="B33" s="4" t="s">
        <v>32</v>
      </c>
      <c r="C33" s="17">
        <v>27.333333333333332</v>
      </c>
      <c r="D33" s="21">
        <f t="shared" si="0"/>
        <v>1.3813318060071091E-3</v>
      </c>
      <c r="E33" s="27">
        <f>'CENSO 2022'!E33</f>
        <v>5.36</v>
      </c>
      <c r="F33" s="21">
        <f t="shared" si="1"/>
        <v>1.8973921477700329E-3</v>
      </c>
      <c r="G33" s="32">
        <f>'CENSO 2022'!C33</f>
        <v>22919</v>
      </c>
      <c r="H33" s="21">
        <f t="shared" si="2"/>
        <v>1.4275148933297142E-3</v>
      </c>
      <c r="J33" s="3">
        <v>74</v>
      </c>
      <c r="K33" s="4" t="s">
        <v>74</v>
      </c>
      <c r="L33" s="26">
        <v>1.4487138453245293E-3</v>
      </c>
      <c r="M33" s="25">
        <v>7.3063757332040066E-3</v>
      </c>
      <c r="O33" s="3">
        <v>82</v>
      </c>
      <c r="P33" s="4" t="s">
        <v>82</v>
      </c>
      <c r="Q33" s="26">
        <v>4.1103043983626176E-3</v>
      </c>
      <c r="R33" s="25">
        <v>5.0199393665867464E-3</v>
      </c>
    </row>
    <row r="34" spans="1:18" x14ac:dyDescent="0.25">
      <c r="A34" s="3">
        <v>33</v>
      </c>
      <c r="B34" s="4" t="s">
        <v>33</v>
      </c>
      <c r="C34" s="17">
        <v>80.333333333333329</v>
      </c>
      <c r="D34" s="21">
        <f t="shared" si="0"/>
        <v>4.0597678688745528E-3</v>
      </c>
      <c r="E34" s="27">
        <f>'CENSO 2022'!E34</f>
        <v>19.920000000000002</v>
      </c>
      <c r="F34" s="21">
        <f t="shared" si="1"/>
        <v>7.0515021611154954E-3</v>
      </c>
      <c r="G34" s="32">
        <f>'CENSO 2022'!C34</f>
        <v>101041</v>
      </c>
      <c r="H34" s="21">
        <f t="shared" si="2"/>
        <v>6.2933606325288032E-3</v>
      </c>
      <c r="J34" s="3">
        <v>7</v>
      </c>
      <c r="K34" s="4" t="s">
        <v>7</v>
      </c>
      <c r="L34" s="26">
        <v>1.9203881205464689E-3</v>
      </c>
      <c r="M34" s="25">
        <v>7.1683192149893963E-3</v>
      </c>
      <c r="O34" s="3">
        <v>88</v>
      </c>
      <c r="P34" s="4" t="s">
        <v>88</v>
      </c>
      <c r="Q34" s="21">
        <v>2.5773630038913135E-3</v>
      </c>
      <c r="R34" s="21">
        <v>4.8797976278550457E-3</v>
      </c>
    </row>
    <row r="35" spans="1:18" x14ac:dyDescent="0.25">
      <c r="A35" s="3">
        <v>34</v>
      </c>
      <c r="B35" s="4" t="s">
        <v>34</v>
      </c>
      <c r="C35" s="17">
        <v>19</v>
      </c>
      <c r="D35" s="21">
        <f t="shared" si="0"/>
        <v>9.6019406027323447E-4</v>
      </c>
      <c r="E35" s="27">
        <f>'CENSO 2022'!E35</f>
        <v>16.66</v>
      </c>
      <c r="F35" s="21">
        <f t="shared" si="1"/>
        <v>5.8974912652702887E-3</v>
      </c>
      <c r="G35" s="32">
        <f>'CENSO 2022'!C35</f>
        <v>30908</v>
      </c>
      <c r="H35" s="21">
        <f t="shared" si="2"/>
        <v>1.9251114936530741E-3</v>
      </c>
      <c r="J35" s="3">
        <v>33</v>
      </c>
      <c r="K35" s="4" t="s">
        <v>33</v>
      </c>
      <c r="L35" s="26">
        <v>4.0597678688745528E-3</v>
      </c>
      <c r="M35" s="25">
        <v>7.0515021611154954E-3</v>
      </c>
      <c r="O35" s="3">
        <v>89</v>
      </c>
      <c r="P35" s="4" t="s">
        <v>89</v>
      </c>
      <c r="Q35" s="21">
        <v>1.5666324141300142E-3</v>
      </c>
      <c r="R35" s="21">
        <v>4.2408758696729169E-3</v>
      </c>
    </row>
    <row r="36" spans="1:18" s="9" customFormat="1" x14ac:dyDescent="0.25">
      <c r="A36" s="3">
        <v>35</v>
      </c>
      <c r="B36" s="4" t="s">
        <v>35</v>
      </c>
      <c r="C36" s="17">
        <v>35.666666666666664</v>
      </c>
      <c r="D36" s="21">
        <f t="shared" si="0"/>
        <v>1.802469551740984E-3</v>
      </c>
      <c r="E36" s="27">
        <f>'CENSO 2022'!E36</f>
        <v>21.49</v>
      </c>
      <c r="F36" s="21">
        <f t="shared" si="1"/>
        <v>7.6072681446973881E-3</v>
      </c>
      <c r="G36" s="32">
        <f>'CENSO 2022'!C36</f>
        <v>96289</v>
      </c>
      <c r="H36" s="21">
        <f t="shared" si="2"/>
        <v>5.9973812803274509E-3</v>
      </c>
      <c r="J36" s="3">
        <v>5</v>
      </c>
      <c r="K36" s="4" t="s">
        <v>5</v>
      </c>
      <c r="L36" s="26">
        <v>2.4594444350858283E-3</v>
      </c>
      <c r="M36" s="25">
        <v>6.6160931421309545E-3</v>
      </c>
      <c r="O36" s="3">
        <v>13</v>
      </c>
      <c r="P36" s="4" t="s">
        <v>13</v>
      </c>
      <c r="Q36" s="21">
        <v>1.7519330222529189E-3</v>
      </c>
      <c r="R36" s="21">
        <v>3.5467071238218907E-3</v>
      </c>
    </row>
    <row r="37" spans="1:18" s="9" customFormat="1" x14ac:dyDescent="0.25">
      <c r="A37" s="10">
        <v>36</v>
      </c>
      <c r="B37" s="11" t="s">
        <v>36</v>
      </c>
      <c r="C37" s="17">
        <v>1</v>
      </c>
      <c r="D37" s="21">
        <f t="shared" si="0"/>
        <v>5.0536529488064971E-5</v>
      </c>
      <c r="E37" s="27">
        <f>'CENSO 2022'!E37</f>
        <v>1.18</v>
      </c>
      <c r="F37" s="21">
        <f t="shared" si="1"/>
        <v>4.1770946536728328E-4</v>
      </c>
      <c r="G37" s="32">
        <f>'CENSO 2022'!C37</f>
        <v>7336</v>
      </c>
      <c r="H37" s="21">
        <f t="shared" si="2"/>
        <v>4.5692435348255957E-4</v>
      </c>
      <c r="J37" s="3">
        <v>53</v>
      </c>
      <c r="K37" s="4" t="s">
        <v>53</v>
      </c>
      <c r="L37" s="26">
        <v>2.9142732004784132E-3</v>
      </c>
      <c r="M37" s="25">
        <v>6.4709568024694407E-3</v>
      </c>
      <c r="O37" s="3">
        <v>64</v>
      </c>
      <c r="P37" s="4" t="s">
        <v>64</v>
      </c>
      <c r="Q37" s="21">
        <v>1.8193150615703391E-3</v>
      </c>
      <c r="R37" s="21">
        <v>3.505162883940093E-3</v>
      </c>
    </row>
    <row r="38" spans="1:18" x14ac:dyDescent="0.25">
      <c r="A38" s="3">
        <v>37</v>
      </c>
      <c r="B38" s="4" t="s">
        <v>37</v>
      </c>
      <c r="C38" s="17">
        <v>144</v>
      </c>
      <c r="D38" s="21">
        <f t="shared" si="0"/>
        <v>7.2772602462813562E-3</v>
      </c>
      <c r="E38" s="27">
        <f>'CENSO 2022'!E38</f>
        <v>47.97</v>
      </c>
      <c r="F38" s="21">
        <f t="shared" si="1"/>
        <v>1.6980951740397102E-2</v>
      </c>
      <c r="G38" s="32">
        <f>'CENSO 2022'!C38</f>
        <v>246391</v>
      </c>
      <c r="H38" s="21">
        <f t="shared" si="2"/>
        <v>1.5346516954596693E-2</v>
      </c>
      <c r="J38" s="3">
        <v>88</v>
      </c>
      <c r="K38" s="4" t="s">
        <v>88</v>
      </c>
      <c r="L38" s="26">
        <v>2.5773630038913135E-3</v>
      </c>
      <c r="M38" s="25">
        <v>5.9541298368455129E-3</v>
      </c>
      <c r="O38" s="3">
        <v>27</v>
      </c>
      <c r="P38" s="4" t="s">
        <v>27</v>
      </c>
      <c r="Q38" s="21">
        <v>1.5160958846419492E-3</v>
      </c>
      <c r="R38" s="21">
        <v>3.2198965890995637E-3</v>
      </c>
    </row>
    <row r="39" spans="1:18" x14ac:dyDescent="0.25">
      <c r="A39" s="10">
        <v>38</v>
      </c>
      <c r="B39" s="11" t="s">
        <v>38</v>
      </c>
      <c r="C39" s="17">
        <v>1</v>
      </c>
      <c r="D39" s="21">
        <f t="shared" si="0"/>
        <v>5.0536529488064971E-5</v>
      </c>
      <c r="E39" s="27">
        <f>'CENSO 2022'!E39</f>
        <v>1.1499999999999999</v>
      </c>
      <c r="F39" s="21">
        <f t="shared" si="1"/>
        <v>4.0708973319692864E-4</v>
      </c>
      <c r="G39" s="32">
        <f>'CENSO 2022'!C39</f>
        <v>5415</v>
      </c>
      <c r="H39" s="21">
        <f t="shared" si="2"/>
        <v>3.3727445121429388E-4</v>
      </c>
      <c r="J39" s="3">
        <v>34</v>
      </c>
      <c r="K39" s="4" t="s">
        <v>34</v>
      </c>
      <c r="L39" s="26">
        <v>9.6019406027323447E-4</v>
      </c>
      <c r="M39" s="25">
        <v>5.8974912652702887E-3</v>
      </c>
      <c r="O39" s="3">
        <v>20</v>
      </c>
      <c r="P39" s="4" t="s">
        <v>20</v>
      </c>
      <c r="Q39" s="21">
        <v>1.1960311978842044E-3</v>
      </c>
      <c r="R39" s="21">
        <v>2.8719713657416606E-3</v>
      </c>
    </row>
    <row r="40" spans="1:18" x14ac:dyDescent="0.25">
      <c r="A40" s="3">
        <v>39</v>
      </c>
      <c r="B40" s="4" t="s">
        <v>39</v>
      </c>
      <c r="C40" s="17">
        <v>178.66666666666666</v>
      </c>
      <c r="D40" s="21">
        <f t="shared" si="0"/>
        <v>9.0291932685342743E-3</v>
      </c>
      <c r="E40" s="27">
        <f>'CENSO 2022'!E40</f>
        <v>64.72</v>
      </c>
      <c r="F40" s="21">
        <f t="shared" si="1"/>
        <v>2.2910302202178455E-2</v>
      </c>
      <c r="G40" s="32">
        <f>'CENSO 2022'!C40</f>
        <v>228127</v>
      </c>
      <c r="H40" s="21">
        <f t="shared" si="2"/>
        <v>1.4208939747398565E-2</v>
      </c>
      <c r="J40" s="3">
        <v>64</v>
      </c>
      <c r="K40" s="4" t="s">
        <v>64</v>
      </c>
      <c r="L40" s="26">
        <v>1.8193150615703391E-3</v>
      </c>
      <c r="M40" s="25">
        <v>5.6780168004162915E-3</v>
      </c>
      <c r="O40" s="3">
        <v>53</v>
      </c>
      <c r="P40" s="4" t="s">
        <v>53</v>
      </c>
      <c r="Q40" s="21">
        <v>2.9142732004784132E-3</v>
      </c>
      <c r="R40" s="21">
        <v>2.8179700824170449E-3</v>
      </c>
    </row>
    <row r="41" spans="1:18" x14ac:dyDescent="0.25">
      <c r="A41" s="10">
        <v>40</v>
      </c>
      <c r="B41" s="4" t="s">
        <v>40</v>
      </c>
      <c r="C41" s="17">
        <v>54.666666666666664</v>
      </c>
      <c r="D41" s="21">
        <f t="shared" si="0"/>
        <v>2.7626636120142182E-3</v>
      </c>
      <c r="E41" s="27">
        <f>'CENSO 2022'!E41</f>
        <v>14.06</v>
      </c>
      <c r="F41" s="21">
        <f t="shared" si="1"/>
        <v>4.9771144771728849E-3</v>
      </c>
      <c r="G41" s="32">
        <f>'CENSO 2022'!C41</f>
        <v>41220</v>
      </c>
      <c r="H41" s="21">
        <f t="shared" si="2"/>
        <v>2.5673966535647635E-3</v>
      </c>
      <c r="J41" s="3">
        <v>89</v>
      </c>
      <c r="K41" s="4" t="s">
        <v>89</v>
      </c>
      <c r="L41" s="26">
        <v>1.5666324141300142E-3</v>
      </c>
      <c r="M41" s="25">
        <v>5.1328705490047526E-3</v>
      </c>
      <c r="O41" s="3">
        <v>71</v>
      </c>
      <c r="P41" s="4" t="s">
        <v>71</v>
      </c>
      <c r="Q41" s="21">
        <v>2.3246803564509885E-3</v>
      </c>
      <c r="R41" s="21">
        <v>2.8065096024496527E-3</v>
      </c>
    </row>
    <row r="42" spans="1:18" x14ac:dyDescent="0.25">
      <c r="A42" s="3">
        <v>41</v>
      </c>
      <c r="B42" s="4" t="s">
        <v>41</v>
      </c>
      <c r="C42" s="17">
        <v>160.66666666666666</v>
      </c>
      <c r="D42" s="21">
        <f t="shared" si="0"/>
        <v>8.1195357377491055E-3</v>
      </c>
      <c r="E42" s="27">
        <f>'CENSO 2022'!E42</f>
        <v>85.88</v>
      </c>
      <c r="F42" s="21">
        <f t="shared" si="1"/>
        <v>3.0400753293001941E-2</v>
      </c>
      <c r="G42" s="32">
        <f>'CENSO 2022'!C42</f>
        <v>197277</v>
      </c>
      <c r="H42" s="21">
        <f t="shared" si="2"/>
        <v>1.2287440796343908E-2</v>
      </c>
      <c r="J42" s="10">
        <v>40</v>
      </c>
      <c r="K42" s="4" t="s">
        <v>40</v>
      </c>
      <c r="L42" s="21">
        <v>2.7626636120142182E-3</v>
      </c>
      <c r="M42" s="21">
        <v>4.9771144771728849E-3</v>
      </c>
      <c r="O42" s="3">
        <v>52</v>
      </c>
      <c r="P42" s="4" t="s">
        <v>52</v>
      </c>
      <c r="Q42" s="21">
        <v>6.2328386368613463E-4</v>
      </c>
      <c r="R42" s="21">
        <v>2.6199030916762411E-3</v>
      </c>
    </row>
    <row r="43" spans="1:18" x14ac:dyDescent="0.25">
      <c r="A43" s="10">
        <v>42</v>
      </c>
      <c r="B43" s="4" t="s">
        <v>42</v>
      </c>
      <c r="C43" s="17">
        <v>15</v>
      </c>
      <c r="D43" s="21">
        <f t="shared" si="0"/>
        <v>7.5804794232097459E-4</v>
      </c>
      <c r="E43" s="27">
        <f>'CENSO 2022'!E43</f>
        <v>6.02</v>
      </c>
      <c r="F43" s="21">
        <f t="shared" si="1"/>
        <v>2.131026255517835E-3</v>
      </c>
      <c r="G43" s="32">
        <f>'CENSO 2022'!C43</f>
        <v>17502</v>
      </c>
      <c r="H43" s="21">
        <f t="shared" si="2"/>
        <v>1.0901158716809922E-3</v>
      </c>
      <c r="J43" s="3">
        <v>43</v>
      </c>
      <c r="K43" s="4" t="s">
        <v>43</v>
      </c>
      <c r="L43" s="26">
        <v>9.8209322305139596E-3</v>
      </c>
      <c r="M43" s="21">
        <v>4.8956965305334988E-3</v>
      </c>
      <c r="O43" s="3">
        <v>51</v>
      </c>
      <c r="P43" s="4" t="s">
        <v>51</v>
      </c>
      <c r="Q43" s="21">
        <v>1.937233630375824E-3</v>
      </c>
      <c r="R43" s="21">
        <v>2.5770508622329474E-3</v>
      </c>
    </row>
    <row r="44" spans="1:18" s="9" customFormat="1" x14ac:dyDescent="0.25">
      <c r="A44" s="3">
        <v>43</v>
      </c>
      <c r="B44" s="4" t="s">
        <v>43</v>
      </c>
      <c r="C44" s="17">
        <v>194.33333333333334</v>
      </c>
      <c r="D44" s="21">
        <f t="shared" si="0"/>
        <v>9.8209322305139596E-3</v>
      </c>
      <c r="E44" s="27">
        <f>'CENSO 2022'!E44</f>
        <v>13.83</v>
      </c>
      <c r="F44" s="21">
        <f t="shared" si="1"/>
        <v>4.8956965305334988E-3</v>
      </c>
      <c r="G44" s="32">
        <f>'CENSO 2022'!C44</f>
        <v>167127</v>
      </c>
      <c r="H44" s="21">
        <f t="shared" si="2"/>
        <v>1.0409541497339114E-2</v>
      </c>
      <c r="J44" s="3">
        <v>28</v>
      </c>
      <c r="K44" s="4" t="s">
        <v>28</v>
      </c>
      <c r="L44" s="21">
        <v>5.3905631453935962E-4</v>
      </c>
      <c r="M44" s="21">
        <v>4.7647198337657914E-3</v>
      </c>
      <c r="O44" s="3">
        <v>70</v>
      </c>
      <c r="P44" s="4" t="s">
        <v>70</v>
      </c>
      <c r="Q44" s="21">
        <v>8.2542998163839451E-4</v>
      </c>
      <c r="R44" s="21">
        <v>2.573936601372243E-3</v>
      </c>
    </row>
    <row r="45" spans="1:18" x14ac:dyDescent="0.25">
      <c r="A45" s="10">
        <v>44</v>
      </c>
      <c r="B45" s="4" t="s">
        <v>44</v>
      </c>
      <c r="C45" s="17">
        <v>14.333333333333334</v>
      </c>
      <c r="D45" s="21">
        <f t="shared" si="0"/>
        <v>7.2435692266226463E-4</v>
      </c>
      <c r="E45" s="27">
        <f>'CENSO 2022'!E45</f>
        <v>13.21</v>
      </c>
      <c r="F45" s="21">
        <f t="shared" si="1"/>
        <v>4.6762220656795025E-3</v>
      </c>
      <c r="G45" s="32">
        <f>'CENSO 2022'!C45</f>
        <v>26582</v>
      </c>
      <c r="H45" s="21">
        <f t="shared" si="2"/>
        <v>1.6556656439849235E-3</v>
      </c>
      <c r="J45" s="10">
        <v>44</v>
      </c>
      <c r="K45" s="4" t="s">
        <v>44</v>
      </c>
      <c r="L45" s="21">
        <v>7.2435692266226463E-4</v>
      </c>
      <c r="M45" s="21">
        <v>4.6762220656795025E-3</v>
      </c>
      <c r="O45" s="10">
        <v>40</v>
      </c>
      <c r="P45" s="4" t="s">
        <v>40</v>
      </c>
      <c r="Q45" s="21">
        <v>2.7626636120142182E-3</v>
      </c>
      <c r="R45" s="21">
        <v>2.5673966535647635E-3</v>
      </c>
    </row>
    <row r="46" spans="1:18" x14ac:dyDescent="0.25">
      <c r="A46" s="3">
        <v>45</v>
      </c>
      <c r="B46" s="4" t="s">
        <v>45</v>
      </c>
      <c r="C46" s="17">
        <v>2</v>
      </c>
      <c r="D46" s="21">
        <f t="shared" si="0"/>
        <v>1.0107305897612994E-4</v>
      </c>
      <c r="E46" s="27">
        <f>'CENSO 2022'!E46</f>
        <v>4.71</v>
      </c>
      <c r="F46" s="21">
        <f t="shared" si="1"/>
        <v>1.6672979507456817E-3</v>
      </c>
      <c r="G46" s="32">
        <f>'CENSO 2022'!C46</f>
        <v>26881</v>
      </c>
      <c r="H46" s="21">
        <f t="shared" si="2"/>
        <v>1.6742889239319363E-3</v>
      </c>
      <c r="J46" s="3">
        <v>54</v>
      </c>
      <c r="K46" s="4" t="s">
        <v>54</v>
      </c>
      <c r="L46" s="21">
        <v>4.211377457338748E-4</v>
      </c>
      <c r="M46" s="21">
        <v>4.5948041190401164E-3</v>
      </c>
      <c r="O46" s="3">
        <v>5</v>
      </c>
      <c r="P46" s="4" t="s">
        <v>5</v>
      </c>
      <c r="Q46" s="21">
        <v>2.4594444350858283E-3</v>
      </c>
      <c r="R46" s="21">
        <v>2.4917823998668589E-3</v>
      </c>
    </row>
    <row r="47" spans="1:18" s="9" customFormat="1" x14ac:dyDescent="0.25">
      <c r="A47" s="10">
        <v>46</v>
      </c>
      <c r="B47" s="4" t="s">
        <v>46</v>
      </c>
      <c r="C47" s="17">
        <v>14.333333333333334</v>
      </c>
      <c r="D47" s="21">
        <f t="shared" si="0"/>
        <v>7.2435692266226463E-4</v>
      </c>
      <c r="E47" s="27">
        <f>'CENSO 2022'!E47</f>
        <v>2.64</v>
      </c>
      <c r="F47" s="21">
        <f t="shared" si="1"/>
        <v>9.3453643099121019E-4</v>
      </c>
      <c r="G47" s="32">
        <f>'CENSO 2022'!C47</f>
        <v>15074</v>
      </c>
      <c r="H47" s="21">
        <f t="shared" si="2"/>
        <v>9.3888736428518308E-4</v>
      </c>
      <c r="J47" s="3">
        <v>20</v>
      </c>
      <c r="K47" s="4" t="s">
        <v>20</v>
      </c>
      <c r="L47" s="21">
        <v>1.1960311978842044E-3</v>
      </c>
      <c r="M47" s="21">
        <v>3.9399206352015792E-3</v>
      </c>
      <c r="O47" s="3">
        <v>72</v>
      </c>
      <c r="P47" s="4" t="s">
        <v>72</v>
      </c>
      <c r="Q47" s="21">
        <v>2.6952815726967981E-4</v>
      </c>
      <c r="R47" s="21">
        <v>2.4266943478781357E-3</v>
      </c>
    </row>
    <row r="48" spans="1:18" x14ac:dyDescent="0.25">
      <c r="A48" s="3">
        <v>47</v>
      </c>
      <c r="B48" s="4" t="s">
        <v>47</v>
      </c>
      <c r="C48" s="17">
        <v>186.66666666666666</v>
      </c>
      <c r="D48" s="21">
        <f t="shared" si="0"/>
        <v>9.4334855044387947E-3</v>
      </c>
      <c r="E48" s="27">
        <f>'CENSO 2022'!E48</f>
        <v>9.58</v>
      </c>
      <c r="F48" s="21">
        <f t="shared" si="1"/>
        <v>3.3912344730665884E-3</v>
      </c>
      <c r="G48" s="32">
        <f>'CENSO 2022'!C48</f>
        <v>146774</v>
      </c>
      <c r="H48" s="21">
        <f t="shared" si="2"/>
        <v>9.1418504713807521E-3</v>
      </c>
      <c r="J48" s="3">
        <v>59</v>
      </c>
      <c r="K48" s="4" t="s">
        <v>59</v>
      </c>
      <c r="L48" s="21">
        <v>3.0321917692838982E-4</v>
      </c>
      <c r="M48" s="21">
        <v>3.8231035813276783E-3</v>
      </c>
      <c r="O48" s="3">
        <v>74</v>
      </c>
      <c r="P48" s="4" t="s">
        <v>74</v>
      </c>
      <c r="Q48" s="21">
        <v>1.4487138453245293E-3</v>
      </c>
      <c r="R48" s="21">
        <v>2.2779572491708902E-3</v>
      </c>
    </row>
    <row r="49" spans="1:18" x14ac:dyDescent="0.25">
      <c r="A49" s="10">
        <v>48</v>
      </c>
      <c r="B49" s="4" t="s">
        <v>48</v>
      </c>
      <c r="C49" s="17">
        <v>576</v>
      </c>
      <c r="D49" s="21">
        <f t="shared" si="0"/>
        <v>2.9109040985125425E-2</v>
      </c>
      <c r="E49" s="27">
        <f>'CENSO 2022'!E49</f>
        <v>70.52</v>
      </c>
      <c r="F49" s="21">
        <f t="shared" si="1"/>
        <v>2.4963450421780355E-2</v>
      </c>
      <c r="G49" s="32">
        <f>'CENSO 2022'!C49</f>
        <v>481749</v>
      </c>
      <c r="H49" s="21">
        <f t="shared" si="2"/>
        <v>3.0005841107670336E-2</v>
      </c>
      <c r="J49" s="3">
        <v>85</v>
      </c>
      <c r="K49" s="4" t="s">
        <v>85</v>
      </c>
      <c r="L49" s="21">
        <v>6.9066590300355456E-4</v>
      </c>
      <c r="M49" s="21">
        <v>3.7947842955400658E-3</v>
      </c>
      <c r="O49" s="3">
        <v>11</v>
      </c>
      <c r="P49" s="4" t="s">
        <v>11</v>
      </c>
      <c r="Q49" s="21">
        <v>1.8193150615703391E-3</v>
      </c>
      <c r="R49" s="21">
        <v>2.1907579450711652E-3</v>
      </c>
    </row>
    <row r="50" spans="1:18" x14ac:dyDescent="0.25">
      <c r="A50" s="3">
        <v>49</v>
      </c>
      <c r="B50" s="4" t="s">
        <v>49</v>
      </c>
      <c r="C50" s="17">
        <v>98.333333333333329</v>
      </c>
      <c r="D50" s="21">
        <f t="shared" si="0"/>
        <v>4.9694253996597224E-3</v>
      </c>
      <c r="E50" s="27">
        <f>'CENSO 2022'!E50</f>
        <v>43.43</v>
      </c>
      <c r="F50" s="21">
        <f t="shared" si="1"/>
        <v>1.5373832271950097E-2</v>
      </c>
      <c r="G50" s="32">
        <f>'CENSO 2022'!C50</f>
        <v>189939</v>
      </c>
      <c r="H50" s="21">
        <f t="shared" si="2"/>
        <v>1.183039187242692E-2</v>
      </c>
      <c r="J50" s="3">
        <v>91</v>
      </c>
      <c r="K50" s="4" t="s">
        <v>91</v>
      </c>
      <c r="L50" s="21">
        <v>8.5912100129710448E-4</v>
      </c>
      <c r="M50" s="21">
        <v>3.6921268845599704E-3</v>
      </c>
      <c r="O50" s="3">
        <v>91</v>
      </c>
      <c r="P50" s="4" t="s">
        <v>91</v>
      </c>
      <c r="Q50" s="21">
        <v>8.5912100129710448E-4</v>
      </c>
      <c r="R50" s="21">
        <v>2.1162025400659002E-3</v>
      </c>
    </row>
    <row r="51" spans="1:18" x14ac:dyDescent="0.25">
      <c r="A51" s="10">
        <v>50</v>
      </c>
      <c r="B51" s="4" t="s">
        <v>50</v>
      </c>
      <c r="C51" s="17">
        <v>756.33333333333337</v>
      </c>
      <c r="D51" s="21">
        <f t="shared" si="0"/>
        <v>3.8222461802806473E-2</v>
      </c>
      <c r="E51" s="27">
        <f>'CENSO 2022'!E51</f>
        <v>122.99</v>
      </c>
      <c r="F51" s="21">
        <f t="shared" si="1"/>
        <v>4.3537361987730658E-2</v>
      </c>
      <c r="G51" s="32">
        <f>'CENSO 2022'!C51</f>
        <v>785867</v>
      </c>
      <c r="H51" s="21">
        <f t="shared" si="2"/>
        <v>4.8947896796384768E-2</v>
      </c>
      <c r="J51" s="3">
        <v>52</v>
      </c>
      <c r="K51" s="4" t="s">
        <v>52</v>
      </c>
      <c r="L51" s="21">
        <v>6.2328386368613463E-4</v>
      </c>
      <c r="M51" s="21">
        <v>3.6496479558785519E-3</v>
      </c>
      <c r="O51" s="3">
        <v>85</v>
      </c>
      <c r="P51" s="4" t="s">
        <v>85</v>
      </c>
      <c r="Q51" s="21">
        <v>6.9066590300355456E-4</v>
      </c>
      <c r="R51" s="21">
        <v>1.936198262317182E-3</v>
      </c>
    </row>
    <row r="52" spans="1:18" s="9" customFormat="1" x14ac:dyDescent="0.25">
      <c r="A52" s="3">
        <v>51</v>
      </c>
      <c r="B52" s="4" t="s">
        <v>51</v>
      </c>
      <c r="C52" s="17">
        <v>38.333333333333336</v>
      </c>
      <c r="D52" s="21">
        <f t="shared" si="0"/>
        <v>1.937233630375824E-3</v>
      </c>
      <c r="E52" s="27">
        <f>'CENSO 2022'!E52</f>
        <v>6.88</v>
      </c>
      <c r="F52" s="21">
        <f t="shared" si="1"/>
        <v>2.4354585777346689E-3</v>
      </c>
      <c r="G52" s="32">
        <f>'CENSO 2022'!C52</f>
        <v>41375</v>
      </c>
      <c r="H52" s="21">
        <f t="shared" si="2"/>
        <v>2.5770508622329474E-3</v>
      </c>
      <c r="J52" s="3">
        <v>6</v>
      </c>
      <c r="K52" s="4" t="s">
        <v>6</v>
      </c>
      <c r="L52" s="21">
        <v>2.4594444350858283E-3</v>
      </c>
      <c r="M52" s="21">
        <v>3.4230936695776523E-3</v>
      </c>
      <c r="O52" s="3">
        <v>6</v>
      </c>
      <c r="P52" s="4" t="s">
        <v>6</v>
      </c>
      <c r="Q52" s="21">
        <v>2.4594444350858283E-3</v>
      </c>
      <c r="R52" s="21">
        <v>1.929969740595773E-3</v>
      </c>
    </row>
    <row r="53" spans="1:18" s="9" customFormat="1" x14ac:dyDescent="0.25">
      <c r="A53" s="3">
        <v>52</v>
      </c>
      <c r="B53" s="4" t="s">
        <v>52</v>
      </c>
      <c r="C53" s="17">
        <v>12.333333333333334</v>
      </c>
      <c r="D53" s="21">
        <f t="shared" si="0"/>
        <v>6.2328386368613463E-4</v>
      </c>
      <c r="E53" s="27">
        <f>'CENSO 2022'!E53</f>
        <v>10.31</v>
      </c>
      <c r="F53" s="21">
        <f t="shared" si="1"/>
        <v>3.6496479558785519E-3</v>
      </c>
      <c r="G53" s="32">
        <f>'CENSO 2022'!C53</f>
        <v>42063</v>
      </c>
      <c r="H53" s="21">
        <f t="shared" si="2"/>
        <v>2.6199030916762411E-3</v>
      </c>
      <c r="J53" s="3">
        <v>47</v>
      </c>
      <c r="K53" s="4" t="s">
        <v>47</v>
      </c>
      <c r="L53" s="26">
        <v>9.4334855044387947E-3</v>
      </c>
      <c r="M53" s="21">
        <v>3.3912344730665884E-3</v>
      </c>
      <c r="O53" s="3">
        <v>34</v>
      </c>
      <c r="P53" s="4" t="s">
        <v>34</v>
      </c>
      <c r="Q53" s="21">
        <v>9.6019406027323447E-4</v>
      </c>
      <c r="R53" s="21">
        <v>1.9251114936530741E-3</v>
      </c>
    </row>
    <row r="54" spans="1:18" s="12" customFormat="1" x14ac:dyDescent="0.25">
      <c r="A54" s="3">
        <v>53</v>
      </c>
      <c r="B54" s="4" t="s">
        <v>53</v>
      </c>
      <c r="C54" s="17">
        <v>57.666666666666664</v>
      </c>
      <c r="D54" s="21">
        <f t="shared" si="0"/>
        <v>2.9142732004784132E-3</v>
      </c>
      <c r="E54" s="27">
        <f>'CENSO 2022'!E54</f>
        <v>18.28</v>
      </c>
      <c r="F54" s="21">
        <f t="shared" si="1"/>
        <v>6.4709568024694407E-3</v>
      </c>
      <c r="G54" s="32">
        <f>'CENSO 2022'!C54</f>
        <v>45243</v>
      </c>
      <c r="H54" s="21">
        <f t="shared" si="2"/>
        <v>2.8179700824170449E-3</v>
      </c>
      <c r="J54" s="3">
        <v>70</v>
      </c>
      <c r="K54" s="4" t="s">
        <v>70</v>
      </c>
      <c r="L54" s="21">
        <v>8.2542998163839451E-4</v>
      </c>
      <c r="M54" s="21">
        <v>3.0266236685510786E-3</v>
      </c>
      <c r="O54" s="3">
        <v>54</v>
      </c>
      <c r="P54" s="4" t="s">
        <v>54</v>
      </c>
      <c r="Q54" s="21">
        <v>4.211377457338748E-4</v>
      </c>
      <c r="R54" s="21">
        <v>1.844825848664113E-3</v>
      </c>
    </row>
    <row r="55" spans="1:18" s="9" customFormat="1" x14ac:dyDescent="0.25">
      <c r="A55" s="3">
        <v>54</v>
      </c>
      <c r="B55" s="4" t="s">
        <v>54</v>
      </c>
      <c r="C55" s="17">
        <v>8.3333333333333339</v>
      </c>
      <c r="D55" s="21">
        <f t="shared" si="0"/>
        <v>4.211377457338748E-4</v>
      </c>
      <c r="E55" s="27">
        <f>'CENSO 2022'!E55</f>
        <v>12.98</v>
      </c>
      <c r="F55" s="21">
        <f t="shared" si="1"/>
        <v>4.5948041190401164E-3</v>
      </c>
      <c r="G55" s="32">
        <f>'CENSO 2022'!C55</f>
        <v>29619</v>
      </c>
      <c r="H55" s="21">
        <f t="shared" si="2"/>
        <v>1.844825848664113E-3</v>
      </c>
      <c r="J55" s="3">
        <v>57</v>
      </c>
      <c r="K55" s="4" t="s">
        <v>57</v>
      </c>
      <c r="L55" s="21">
        <v>3.706012162458098E-4</v>
      </c>
      <c r="M55" s="21">
        <v>2.9876846505931111E-3</v>
      </c>
      <c r="O55" s="3">
        <v>10</v>
      </c>
      <c r="P55" s="4" t="s">
        <v>10</v>
      </c>
      <c r="Q55" s="21">
        <v>7.9173896197968455E-4</v>
      </c>
      <c r="R55" s="21">
        <v>1.7503391741503394E-3</v>
      </c>
    </row>
    <row r="56" spans="1:18" s="9" customFormat="1" x14ac:dyDescent="0.25">
      <c r="A56" s="3">
        <v>55</v>
      </c>
      <c r="B56" s="4" t="s">
        <v>55</v>
      </c>
      <c r="C56" s="17">
        <v>134.66666666666666</v>
      </c>
      <c r="D56" s="21">
        <f t="shared" si="0"/>
        <v>6.8055859710594154E-3</v>
      </c>
      <c r="E56" s="27">
        <f>'CENSO 2022'!E56</f>
        <v>81.78</v>
      </c>
      <c r="F56" s="21">
        <f t="shared" si="1"/>
        <v>2.8949389896386808E-2</v>
      </c>
      <c r="G56" s="32">
        <f>'CENSO 2022'!C56</f>
        <v>278881</v>
      </c>
      <c r="H56" s="21">
        <f t="shared" si="2"/>
        <v>1.7370163661882456E-2</v>
      </c>
      <c r="J56" s="3">
        <v>77</v>
      </c>
      <c r="K56" s="4" t="s">
        <v>77</v>
      </c>
      <c r="L56" s="21">
        <v>1.1791856880548494E-4</v>
      </c>
      <c r="M56" s="21">
        <v>2.7788299179094694E-3</v>
      </c>
      <c r="O56" s="3">
        <v>28</v>
      </c>
      <c r="P56" s="4" t="s">
        <v>28</v>
      </c>
      <c r="Q56" s="21">
        <v>5.3905631453935962E-4</v>
      </c>
      <c r="R56" s="21">
        <v>1.7390032646173751E-3</v>
      </c>
    </row>
    <row r="57" spans="1:18" x14ac:dyDescent="0.25">
      <c r="A57" s="3">
        <v>56</v>
      </c>
      <c r="B57" s="4" t="s">
        <v>56</v>
      </c>
      <c r="C57" s="17">
        <v>5</v>
      </c>
      <c r="D57" s="21">
        <f t="shared" si="0"/>
        <v>2.5268264744032488E-4</v>
      </c>
      <c r="E57" s="27">
        <f>'CENSO 2022'!E57</f>
        <v>6.1</v>
      </c>
      <c r="F57" s="21">
        <f t="shared" si="1"/>
        <v>2.1593455413054475E-3</v>
      </c>
      <c r="G57" s="32">
        <f>'CENSO 2022'!C57</f>
        <v>24298</v>
      </c>
      <c r="H57" s="21">
        <f t="shared" si="2"/>
        <v>1.5134062078679435E-3</v>
      </c>
      <c r="J57" s="3">
        <v>83</v>
      </c>
      <c r="K57" s="4" t="s">
        <v>83</v>
      </c>
      <c r="L57" s="21">
        <v>3.706012162458098E-4</v>
      </c>
      <c r="M57" s="21">
        <v>2.7682101857391152E-3</v>
      </c>
      <c r="O57" s="3">
        <v>57</v>
      </c>
      <c r="P57" s="4" t="s">
        <v>57</v>
      </c>
      <c r="Q57" s="21">
        <v>3.706012162458098E-4</v>
      </c>
      <c r="R57" s="21">
        <v>1.7112240577398911E-3</v>
      </c>
    </row>
    <row r="58" spans="1:18" s="12" customFormat="1" x14ac:dyDescent="0.25">
      <c r="A58" s="3">
        <v>57</v>
      </c>
      <c r="B58" s="4" t="s">
        <v>57</v>
      </c>
      <c r="C58" s="17">
        <v>7.333333333333333</v>
      </c>
      <c r="D58" s="21">
        <f t="shared" si="0"/>
        <v>3.706012162458098E-4</v>
      </c>
      <c r="E58" s="27">
        <f>'CENSO 2022'!E58</f>
        <v>8.44</v>
      </c>
      <c r="F58" s="21">
        <f t="shared" si="1"/>
        <v>2.9876846505931111E-3</v>
      </c>
      <c r="G58" s="32">
        <f>'CENSO 2022'!C58</f>
        <v>27474</v>
      </c>
      <c r="H58" s="21">
        <f t="shared" si="2"/>
        <v>1.7112240577398911E-3</v>
      </c>
      <c r="J58" s="3">
        <v>10</v>
      </c>
      <c r="K58" s="4" t="s">
        <v>10</v>
      </c>
      <c r="L58" s="21">
        <v>7.9173896197968455E-4</v>
      </c>
      <c r="M58" s="21">
        <v>2.6407733996948591E-3</v>
      </c>
      <c r="O58" s="3">
        <v>45</v>
      </c>
      <c r="P58" s="4" t="s">
        <v>45</v>
      </c>
      <c r="Q58" s="21">
        <v>1.0107305897612994E-4</v>
      </c>
      <c r="R58" s="21">
        <v>1.6742889239319363E-3</v>
      </c>
    </row>
    <row r="59" spans="1:18" x14ac:dyDescent="0.25">
      <c r="A59" s="3">
        <v>58</v>
      </c>
      <c r="B59" s="4" t="s">
        <v>58</v>
      </c>
      <c r="C59" s="17">
        <v>6</v>
      </c>
      <c r="D59" s="21">
        <f t="shared" si="0"/>
        <v>3.0321917692838982E-4</v>
      </c>
      <c r="E59" s="27">
        <f>'CENSO 2022'!E59</f>
        <v>2.71</v>
      </c>
      <c r="F59" s="21">
        <f t="shared" si="1"/>
        <v>9.5931580605537097E-4</v>
      </c>
      <c r="G59" s="32">
        <f>'CENSO 2022'!C59</f>
        <v>17288</v>
      </c>
      <c r="H59" s="21">
        <f t="shared" si="2"/>
        <v>1.076786835197177E-3</v>
      </c>
      <c r="J59" s="3">
        <v>11</v>
      </c>
      <c r="K59" s="4" t="s">
        <v>11</v>
      </c>
      <c r="L59" s="21">
        <v>1.8193150615703391E-3</v>
      </c>
      <c r="M59" s="21">
        <v>2.4991769707567967E-3</v>
      </c>
      <c r="O59" s="10">
        <v>44</v>
      </c>
      <c r="P59" s="4" t="s">
        <v>44</v>
      </c>
      <c r="Q59" s="21">
        <v>7.2435692266226463E-4</v>
      </c>
      <c r="R59" s="21">
        <v>1.6556656439849235E-3</v>
      </c>
    </row>
    <row r="60" spans="1:18" x14ac:dyDescent="0.25">
      <c r="A60" s="3">
        <v>59</v>
      </c>
      <c r="B60" s="4" t="s">
        <v>59</v>
      </c>
      <c r="C60" s="17">
        <v>6</v>
      </c>
      <c r="D60" s="21">
        <f t="shared" si="0"/>
        <v>3.0321917692838982E-4</v>
      </c>
      <c r="E60" s="27">
        <f>'CENSO 2022'!E60</f>
        <v>10.8</v>
      </c>
      <c r="F60" s="21">
        <f t="shared" si="1"/>
        <v>3.8231035813276783E-3</v>
      </c>
      <c r="G60" s="32">
        <f>'CENSO 2022'!C60</f>
        <v>20373</v>
      </c>
      <c r="H60" s="21">
        <f t="shared" si="2"/>
        <v>1.2689367303026426E-3</v>
      </c>
      <c r="J60" s="3">
        <v>51</v>
      </c>
      <c r="K60" s="4" t="s">
        <v>51</v>
      </c>
      <c r="L60" s="21">
        <v>1.937233630375824E-3</v>
      </c>
      <c r="M60" s="21">
        <v>2.4354585777346689E-3</v>
      </c>
      <c r="O60" s="3">
        <v>56</v>
      </c>
      <c r="P60" s="4" t="s">
        <v>56</v>
      </c>
      <c r="Q60" s="21">
        <v>2.5268264744032488E-4</v>
      </c>
      <c r="R60" s="21">
        <v>1.5134062078679435E-3</v>
      </c>
    </row>
    <row r="61" spans="1:18" x14ac:dyDescent="0.25">
      <c r="A61" s="3">
        <v>60</v>
      </c>
      <c r="B61" s="4" t="s">
        <v>60</v>
      </c>
      <c r="C61" s="17">
        <v>0.66666666666666663</v>
      </c>
      <c r="D61" s="21">
        <f t="shared" si="0"/>
        <v>3.3691019658709976E-5</v>
      </c>
      <c r="E61" s="27">
        <f>'CENSO 2022'!E61</f>
        <v>2.91</v>
      </c>
      <c r="F61" s="21">
        <f t="shared" si="1"/>
        <v>1.0301140205244022E-3</v>
      </c>
      <c r="G61" s="32">
        <f>'CENSO 2022'!C61</f>
        <v>13682</v>
      </c>
      <c r="H61" s="21">
        <f t="shared" si="2"/>
        <v>8.5218634192317066E-4</v>
      </c>
      <c r="J61" s="3">
        <v>56</v>
      </c>
      <c r="K61" s="4" t="s">
        <v>56</v>
      </c>
      <c r="L61" s="21">
        <v>2.5268264744032488E-4</v>
      </c>
      <c r="M61" s="21">
        <v>2.1593455413054475E-3</v>
      </c>
      <c r="O61" s="3">
        <v>32</v>
      </c>
      <c r="P61" s="4" t="s">
        <v>32</v>
      </c>
      <c r="Q61" s="21">
        <v>1.3813318060071091E-3</v>
      </c>
      <c r="R61" s="21">
        <v>1.4275148933297142E-3</v>
      </c>
    </row>
    <row r="62" spans="1:18" x14ac:dyDescent="0.25">
      <c r="A62" s="3">
        <v>61</v>
      </c>
      <c r="B62" s="4" t="s">
        <v>61</v>
      </c>
      <c r="C62" s="17">
        <v>116.33333333333333</v>
      </c>
      <c r="D62" s="21">
        <f t="shared" si="0"/>
        <v>5.8790829304448912E-3</v>
      </c>
      <c r="E62" s="27">
        <f>'CENSO 2022'!E62</f>
        <v>27.69</v>
      </c>
      <c r="F62" s="21">
        <f t="shared" si="1"/>
        <v>9.8020127932373531E-3</v>
      </c>
      <c r="G62" s="32">
        <f>'CENSO 2022'!C62</f>
        <v>140523</v>
      </c>
      <c r="H62" s="21">
        <f t="shared" si="2"/>
        <v>8.7525055785754799E-3</v>
      </c>
      <c r="J62" s="10">
        <v>42</v>
      </c>
      <c r="K62" s="4" t="s">
        <v>42</v>
      </c>
      <c r="L62" s="21">
        <v>7.5804794232097459E-4</v>
      </c>
      <c r="M62" s="21">
        <v>2.131026255517835E-3</v>
      </c>
      <c r="O62" s="3">
        <v>62</v>
      </c>
      <c r="P62" s="4" t="s">
        <v>62</v>
      </c>
      <c r="Q62" s="21">
        <v>8.422754914677496E-5</v>
      </c>
      <c r="R62" s="21">
        <v>1.3947528690751031E-3</v>
      </c>
    </row>
    <row r="63" spans="1:18" x14ac:dyDescent="0.25">
      <c r="A63" s="3">
        <v>62</v>
      </c>
      <c r="B63" s="4" t="s">
        <v>62</v>
      </c>
      <c r="C63" s="17">
        <v>1.6666666666666667</v>
      </c>
      <c r="D63" s="21">
        <f t="shared" si="0"/>
        <v>8.422754914677496E-5</v>
      </c>
      <c r="E63" s="27">
        <f>'CENSO 2022'!E63</f>
        <v>5.8</v>
      </c>
      <c r="F63" s="21">
        <f t="shared" si="1"/>
        <v>2.0531482196019012E-3</v>
      </c>
      <c r="G63" s="32">
        <f>'CENSO 2022'!C63</f>
        <v>22393</v>
      </c>
      <c r="H63" s="21">
        <f t="shared" si="2"/>
        <v>1.3947528690751031E-3</v>
      </c>
      <c r="J63" s="3">
        <v>65</v>
      </c>
      <c r="K63" s="4" t="s">
        <v>65</v>
      </c>
      <c r="L63" s="21">
        <v>0</v>
      </c>
      <c r="M63" s="21">
        <v>2.0956271482833197E-3</v>
      </c>
      <c r="O63" s="3">
        <v>77</v>
      </c>
      <c r="P63" s="4" t="s">
        <v>77</v>
      </c>
      <c r="Q63" s="21">
        <v>1.1791856880548494E-4</v>
      </c>
      <c r="R63" s="21">
        <v>1.3752575960870933E-3</v>
      </c>
    </row>
    <row r="64" spans="1:18" x14ac:dyDescent="0.25">
      <c r="A64" s="3">
        <v>63</v>
      </c>
      <c r="B64" s="4" t="s">
        <v>63</v>
      </c>
      <c r="C64" s="17">
        <v>81</v>
      </c>
      <c r="D64" s="21">
        <f t="shared" si="0"/>
        <v>4.0934588885332629E-3</v>
      </c>
      <c r="E64" s="27">
        <f>'CENSO 2022'!E64</f>
        <v>38.369999999999997</v>
      </c>
      <c r="F64" s="21">
        <f t="shared" si="1"/>
        <v>1.3582637445883611E-2</v>
      </c>
      <c r="G64" s="32">
        <f>'CENSO 2022'!C64</f>
        <v>129612</v>
      </c>
      <c r="H64" s="21">
        <f t="shared" si="2"/>
        <v>8.0729115735525513E-3</v>
      </c>
      <c r="J64" s="3">
        <v>72</v>
      </c>
      <c r="K64" s="4" t="s">
        <v>72</v>
      </c>
      <c r="L64" s="21">
        <v>2.6952815726967981E-4</v>
      </c>
      <c r="M64" s="21">
        <v>2.0673078624957072E-3</v>
      </c>
      <c r="O64" s="3">
        <v>83</v>
      </c>
      <c r="P64" s="4" t="s">
        <v>83</v>
      </c>
      <c r="Q64" s="21">
        <v>3.706012162458098E-4</v>
      </c>
      <c r="R64" s="21">
        <v>1.329913957955236E-3</v>
      </c>
    </row>
    <row r="65" spans="1:18" x14ac:dyDescent="0.25">
      <c r="A65" s="3">
        <v>64</v>
      </c>
      <c r="B65" s="4" t="s">
        <v>64</v>
      </c>
      <c r="C65" s="17">
        <v>36</v>
      </c>
      <c r="D65" s="21">
        <f t="shared" si="0"/>
        <v>1.8193150615703391E-3</v>
      </c>
      <c r="E65" s="27">
        <f>'CENSO 2022'!E65</f>
        <v>16.04</v>
      </c>
      <c r="F65" s="21">
        <f t="shared" si="1"/>
        <v>5.6780168004162915E-3</v>
      </c>
      <c r="G65" s="32">
        <f>'CENSO 2022'!C65</f>
        <v>56276</v>
      </c>
      <c r="H65" s="21">
        <f t="shared" si="2"/>
        <v>3.505162883940093E-3</v>
      </c>
      <c r="J65" s="3">
        <v>62</v>
      </c>
      <c r="K65" s="4" t="s">
        <v>62</v>
      </c>
      <c r="L65" s="21">
        <v>8.422754914677496E-5</v>
      </c>
      <c r="M65" s="21">
        <v>2.0531482196019012E-3</v>
      </c>
      <c r="O65" s="3">
        <v>22</v>
      </c>
      <c r="P65" s="4" t="s">
        <v>22</v>
      </c>
      <c r="Q65" s="21">
        <v>7.7489345215032957E-4</v>
      </c>
      <c r="R65" s="21">
        <v>1.3144672240861419E-3</v>
      </c>
    </row>
    <row r="66" spans="1:18" x14ac:dyDescent="0.25">
      <c r="A66" s="3">
        <v>65</v>
      </c>
      <c r="B66" s="4" t="s">
        <v>65</v>
      </c>
      <c r="C66" s="17">
        <v>0</v>
      </c>
      <c r="D66" s="21">
        <f t="shared" si="0"/>
        <v>0</v>
      </c>
      <c r="E66" s="27">
        <f>'CENSO 2022'!E66</f>
        <v>5.92</v>
      </c>
      <c r="F66" s="21">
        <f t="shared" si="1"/>
        <v>2.0956271482833197E-3</v>
      </c>
      <c r="G66" s="32">
        <f>'CENSO 2022'!C66</f>
        <v>17401</v>
      </c>
      <c r="H66" s="21">
        <f t="shared" si="2"/>
        <v>1.0838250647423691E-3</v>
      </c>
      <c r="J66" s="3">
        <v>32</v>
      </c>
      <c r="K66" s="4" t="s">
        <v>32</v>
      </c>
      <c r="L66" s="21">
        <v>1.3813318060071091E-3</v>
      </c>
      <c r="M66" s="21">
        <v>1.8973921477700329E-3</v>
      </c>
      <c r="O66" s="3">
        <v>23</v>
      </c>
      <c r="P66" s="4" t="s">
        <v>23</v>
      </c>
      <c r="Q66" s="21">
        <v>8.422754914677496E-4</v>
      </c>
      <c r="R66" s="21">
        <v>1.2944736693604193E-3</v>
      </c>
    </row>
    <row r="67" spans="1:18" x14ac:dyDescent="0.25">
      <c r="A67" s="3">
        <v>66</v>
      </c>
      <c r="B67" s="4" t="s">
        <v>66</v>
      </c>
      <c r="C67" s="17">
        <v>0.66666666666666663</v>
      </c>
      <c r="D67" s="21">
        <f t="shared" ref="D67:D93" si="3">C67/$C$94</f>
        <v>3.3691019658709976E-5</v>
      </c>
      <c r="E67" s="27">
        <f>'CENSO 2022'!E67</f>
        <v>2.1</v>
      </c>
      <c r="F67" s="21">
        <f t="shared" ref="F67:F93" si="4">E67/$E$94</f>
        <v>7.4338125192482626E-4</v>
      </c>
      <c r="G67" s="32">
        <f>'CENSO 2022'!C67</f>
        <v>8954</v>
      </c>
      <c r="H67" s="21">
        <f t="shared" ref="H67:H93" si="5">G67/$G$94</f>
        <v>5.5770183493495621E-4</v>
      </c>
      <c r="J67" s="3">
        <v>22</v>
      </c>
      <c r="K67" s="4" t="s">
        <v>22</v>
      </c>
      <c r="L67" s="21">
        <v>7.7489345215032957E-4</v>
      </c>
      <c r="M67" s="21">
        <v>1.808894379683744E-3</v>
      </c>
      <c r="O67" s="3">
        <v>59</v>
      </c>
      <c r="P67" s="4" t="s">
        <v>59</v>
      </c>
      <c r="Q67" s="21">
        <v>3.0321917692838982E-4</v>
      </c>
      <c r="R67" s="21">
        <v>1.2689367303026426E-3</v>
      </c>
    </row>
    <row r="68" spans="1:18" x14ac:dyDescent="0.25">
      <c r="A68" s="3">
        <v>67</v>
      </c>
      <c r="B68" s="4" t="s">
        <v>67</v>
      </c>
      <c r="C68" s="17">
        <v>117.33333333333333</v>
      </c>
      <c r="D68" s="21">
        <f t="shared" si="3"/>
        <v>5.9296194599329569E-3</v>
      </c>
      <c r="E68" s="27">
        <f>'CENSO 2022'!E68</f>
        <v>34.1</v>
      </c>
      <c r="F68" s="21">
        <f t="shared" si="4"/>
        <v>1.2071095566969798E-2</v>
      </c>
      <c r="G68" s="32">
        <f>'CENSO 2022'!C68</f>
        <v>156491</v>
      </c>
      <c r="H68" s="21">
        <f t="shared" si="5"/>
        <v>9.7470759270500591E-3</v>
      </c>
      <c r="J68" s="3">
        <v>45</v>
      </c>
      <c r="K68" s="4" t="s">
        <v>45</v>
      </c>
      <c r="L68" s="21">
        <v>1.0107305897612994E-4</v>
      </c>
      <c r="M68" s="21">
        <v>1.6672979507456817E-3</v>
      </c>
      <c r="O68" s="3">
        <v>21</v>
      </c>
      <c r="P68" s="4" t="s">
        <v>21</v>
      </c>
      <c r="Q68" s="21">
        <v>1.5160958846419491E-4</v>
      </c>
      <c r="R68" s="21">
        <v>1.2077103617811928E-3</v>
      </c>
    </row>
    <row r="69" spans="1:18" x14ac:dyDescent="0.25">
      <c r="A69" s="3">
        <v>68</v>
      </c>
      <c r="B69" s="4" t="s">
        <v>68</v>
      </c>
      <c r="C69" s="17">
        <v>11494.333333333334</v>
      </c>
      <c r="D69" s="21">
        <f t="shared" si="3"/>
        <v>0.58088371544564821</v>
      </c>
      <c r="E69" s="27">
        <f>'CENSO 2022'!E69</f>
        <v>640.34</v>
      </c>
      <c r="F69" s="21">
        <f t="shared" si="4"/>
        <v>0.2266746432654968</v>
      </c>
      <c r="G69" s="32">
        <f>'CENSO 2022'!C69</f>
        <v>6211223</v>
      </c>
      <c r="H69" s="21">
        <f t="shared" si="5"/>
        <v>0.38686737372014779</v>
      </c>
      <c r="J69" s="3">
        <v>21</v>
      </c>
      <c r="K69" s="4" t="s">
        <v>21</v>
      </c>
      <c r="L69" s="21">
        <v>1.5160958846419491E-4</v>
      </c>
      <c r="M69" s="21">
        <v>1.624819022064263E-3</v>
      </c>
      <c r="O69" s="3">
        <v>80</v>
      </c>
      <c r="P69" s="4" t="s">
        <v>80</v>
      </c>
      <c r="Q69" s="21">
        <v>1.347640786348399E-4</v>
      </c>
      <c r="R69" s="21">
        <v>1.1042546159885903E-3</v>
      </c>
    </row>
    <row r="70" spans="1:18" x14ac:dyDescent="0.25">
      <c r="A70" s="3">
        <v>69</v>
      </c>
      <c r="B70" s="4" t="s">
        <v>69</v>
      </c>
      <c r="C70" s="17">
        <v>3.3333333333333335</v>
      </c>
      <c r="D70" s="21">
        <f t="shared" si="3"/>
        <v>1.6845509829354992E-4</v>
      </c>
      <c r="E70" s="27">
        <f>'CENSO 2022'!E70</f>
        <v>2.5299999999999998</v>
      </c>
      <c r="F70" s="21">
        <f t="shared" si="4"/>
        <v>8.9559741303324295E-4</v>
      </c>
      <c r="G70" s="32">
        <f>'CENSO 2022'!C70</f>
        <v>10232</v>
      </c>
      <c r="H70" s="21">
        <f t="shared" si="5"/>
        <v>6.3730234253456242E-4</v>
      </c>
      <c r="J70" s="3">
        <v>26</v>
      </c>
      <c r="K70" s="4" t="s">
        <v>26</v>
      </c>
      <c r="L70" s="21">
        <v>2.5268264744032488E-4</v>
      </c>
      <c r="M70" s="21">
        <v>1.5186217003607164E-3</v>
      </c>
      <c r="O70" s="10">
        <v>42</v>
      </c>
      <c r="P70" s="4" t="s">
        <v>42</v>
      </c>
      <c r="Q70" s="21">
        <v>7.5804794232097459E-4</v>
      </c>
      <c r="R70" s="21">
        <v>1.0901158716809922E-3</v>
      </c>
    </row>
    <row r="71" spans="1:18" s="9" customFormat="1" x14ac:dyDescent="0.25">
      <c r="A71" s="3">
        <v>70</v>
      </c>
      <c r="B71" s="4" t="s">
        <v>70</v>
      </c>
      <c r="C71" s="17">
        <v>16.333333333333332</v>
      </c>
      <c r="D71" s="21">
        <f t="shared" si="3"/>
        <v>8.2542998163839451E-4</v>
      </c>
      <c r="E71" s="27">
        <f>'CENSO 2022'!E71</f>
        <v>8.5500000000000007</v>
      </c>
      <c r="F71" s="21">
        <f t="shared" si="4"/>
        <v>3.0266236685510786E-3</v>
      </c>
      <c r="G71" s="32">
        <f>'CENSO 2022'!C71</f>
        <v>41325</v>
      </c>
      <c r="H71" s="21">
        <f t="shared" si="5"/>
        <v>2.573936601372243E-3</v>
      </c>
      <c r="J71" s="3">
        <v>80</v>
      </c>
      <c r="K71" s="4" t="s">
        <v>80</v>
      </c>
      <c r="L71" s="21">
        <v>1.347640786348399E-4</v>
      </c>
      <c r="M71" s="21">
        <v>1.5115418789138132E-3</v>
      </c>
      <c r="O71" s="3">
        <v>65</v>
      </c>
      <c r="P71" s="4" t="s">
        <v>65</v>
      </c>
      <c r="Q71" s="21">
        <v>0</v>
      </c>
      <c r="R71" s="21">
        <v>1.0838250647423691E-3</v>
      </c>
    </row>
    <row r="72" spans="1:18" s="9" customFormat="1" x14ac:dyDescent="0.25">
      <c r="A72" s="3">
        <v>71</v>
      </c>
      <c r="B72" s="4" t="s">
        <v>71</v>
      </c>
      <c r="C72" s="17">
        <v>46</v>
      </c>
      <c r="D72" s="21">
        <f t="shared" si="3"/>
        <v>2.3246803564509885E-3</v>
      </c>
      <c r="E72" s="27">
        <f>'CENSO 2022'!E72</f>
        <v>25.61</v>
      </c>
      <c r="F72" s="21">
        <f t="shared" si="4"/>
        <v>9.065711362759429E-3</v>
      </c>
      <c r="G72" s="32">
        <f>'CENSO 2022'!C72</f>
        <v>45059</v>
      </c>
      <c r="H72" s="21">
        <f t="shared" si="5"/>
        <v>2.8065096024496527E-3</v>
      </c>
      <c r="J72" s="3">
        <v>23</v>
      </c>
      <c r="K72" s="4" t="s">
        <v>23</v>
      </c>
      <c r="L72" s="21">
        <v>8.422754914677496E-4</v>
      </c>
      <c r="M72" s="21">
        <v>1.3911849143164606E-3</v>
      </c>
      <c r="O72" s="3">
        <v>58</v>
      </c>
      <c r="P72" s="4" t="s">
        <v>58</v>
      </c>
      <c r="Q72" s="21">
        <v>3.0321917692838982E-4</v>
      </c>
      <c r="R72" s="21">
        <v>1.076786835197177E-3</v>
      </c>
    </row>
    <row r="73" spans="1:18" x14ac:dyDescent="0.25">
      <c r="A73" s="3">
        <v>72</v>
      </c>
      <c r="B73" s="4" t="s">
        <v>72</v>
      </c>
      <c r="C73" s="17">
        <v>5.333333333333333</v>
      </c>
      <c r="D73" s="21">
        <f t="shared" si="3"/>
        <v>2.6952815726967981E-4</v>
      </c>
      <c r="E73" s="27">
        <f>'CENSO 2022'!E73</f>
        <v>5.84</v>
      </c>
      <c r="F73" s="21">
        <f t="shared" si="4"/>
        <v>2.0673078624957072E-3</v>
      </c>
      <c r="G73" s="32">
        <f>'CENSO 2022'!C73</f>
        <v>38961</v>
      </c>
      <c r="H73" s="21">
        <f t="shared" si="5"/>
        <v>2.4266943478781357E-3</v>
      </c>
      <c r="J73" s="3">
        <v>4</v>
      </c>
      <c r="K73" s="4" t="s">
        <v>4</v>
      </c>
      <c r="L73" s="21">
        <v>1.0107305897612994E-4</v>
      </c>
      <c r="M73" s="21">
        <v>1.3203866998474296E-3</v>
      </c>
      <c r="O73" s="3">
        <v>16</v>
      </c>
      <c r="P73" s="4" t="s">
        <v>16</v>
      </c>
      <c r="Q73" s="21">
        <v>4.8851978505129467E-4</v>
      </c>
      <c r="R73" s="21">
        <v>1.0711811656479088E-3</v>
      </c>
    </row>
    <row r="74" spans="1:18" x14ac:dyDescent="0.25">
      <c r="A74" s="3">
        <v>73</v>
      </c>
      <c r="B74" s="4" t="s">
        <v>73</v>
      </c>
      <c r="C74" s="17">
        <v>586</v>
      </c>
      <c r="D74" s="21">
        <f t="shared" si="3"/>
        <v>2.9614406280006073E-2</v>
      </c>
      <c r="E74" s="27">
        <f>'CENSO 2022'!E74</f>
        <v>129.83000000000001</v>
      </c>
      <c r="F74" s="21">
        <f t="shared" si="4"/>
        <v>4.5958660922571525E-2</v>
      </c>
      <c r="G74" s="32">
        <f>'CENSO 2022'!C74</f>
        <v>896744</v>
      </c>
      <c r="H74" s="21">
        <f t="shared" si="5"/>
        <v>5.5853894825431356E-2</v>
      </c>
      <c r="J74" s="3">
        <v>31</v>
      </c>
      <c r="K74" s="4" t="s">
        <v>31</v>
      </c>
      <c r="L74" s="21">
        <v>7.5804794232097459E-4</v>
      </c>
      <c r="M74" s="21">
        <v>1.2177292888673344E-3</v>
      </c>
      <c r="O74" s="3">
        <v>84</v>
      </c>
      <c r="P74" s="4" t="s">
        <v>84</v>
      </c>
      <c r="Q74" s="21">
        <v>6.7382039317419952E-5</v>
      </c>
      <c r="R74" s="21">
        <v>9.4710901295744286E-4</v>
      </c>
    </row>
    <row r="75" spans="1:18" x14ac:dyDescent="0.25">
      <c r="A75" s="3">
        <v>74</v>
      </c>
      <c r="B75" s="4" t="s">
        <v>74</v>
      </c>
      <c r="C75" s="17">
        <v>28.666666666666668</v>
      </c>
      <c r="D75" s="21">
        <f t="shared" si="3"/>
        <v>1.4487138453245293E-3</v>
      </c>
      <c r="E75" s="27">
        <f>'CENSO 2022'!E75</f>
        <v>20.64</v>
      </c>
      <c r="F75" s="21">
        <f t="shared" si="4"/>
        <v>7.3063757332040066E-3</v>
      </c>
      <c r="G75" s="32">
        <f>'CENSO 2022'!C75</f>
        <v>36573</v>
      </c>
      <c r="H75" s="21">
        <f t="shared" si="5"/>
        <v>2.2779572491708902E-3</v>
      </c>
      <c r="J75" s="3">
        <v>18</v>
      </c>
      <c r="K75" s="4" t="s">
        <v>18</v>
      </c>
      <c r="L75" s="21">
        <v>2.6952815726967981E-4</v>
      </c>
      <c r="M75" s="21">
        <v>1.1787902709093673E-3</v>
      </c>
      <c r="O75" s="10">
        <v>46</v>
      </c>
      <c r="P75" s="4" t="s">
        <v>46</v>
      </c>
      <c r="Q75" s="21">
        <v>7.2435692266226463E-4</v>
      </c>
      <c r="R75" s="21">
        <v>9.3888736428518308E-4</v>
      </c>
    </row>
    <row r="76" spans="1:18" x14ac:dyDescent="0.25">
      <c r="A76" s="3">
        <v>75</v>
      </c>
      <c r="B76" s="4" t="s">
        <v>75</v>
      </c>
      <c r="C76" s="17">
        <v>513</v>
      </c>
      <c r="D76" s="21">
        <f t="shared" si="3"/>
        <v>2.592523962737733E-2</v>
      </c>
      <c r="E76" s="27">
        <f>'CENSO 2022'!E76</f>
        <v>35.21</v>
      </c>
      <c r="F76" s="21">
        <f t="shared" si="4"/>
        <v>1.246402565727292E-2</v>
      </c>
      <c r="G76" s="32">
        <f>'CENSO 2022'!C76</f>
        <v>440962</v>
      </c>
      <c r="H76" s="21">
        <f t="shared" si="5"/>
        <v>2.7465413953159275E-2</v>
      </c>
      <c r="J76" s="3">
        <v>16</v>
      </c>
      <c r="K76" s="4" t="s">
        <v>16</v>
      </c>
      <c r="L76" s="21">
        <v>4.8851978505129467E-4</v>
      </c>
      <c r="M76" s="21">
        <v>1.1115319671637879E-3</v>
      </c>
      <c r="O76" s="3">
        <v>14</v>
      </c>
      <c r="P76" s="4" t="s">
        <v>14</v>
      </c>
      <c r="Q76" s="21">
        <v>6.2328386368613463E-4</v>
      </c>
      <c r="R76" s="21">
        <v>9.1036073480113013E-4</v>
      </c>
    </row>
    <row r="77" spans="1:18" s="9" customFormat="1" x14ac:dyDescent="0.25">
      <c r="A77" s="3">
        <v>76</v>
      </c>
      <c r="B77" s="4" t="s">
        <v>76</v>
      </c>
      <c r="C77" s="17">
        <v>0.66666666666666663</v>
      </c>
      <c r="D77" s="21">
        <f t="shared" si="3"/>
        <v>3.3691019658709976E-5</v>
      </c>
      <c r="E77" s="27">
        <f>'CENSO 2022'!E77</f>
        <v>1.07</v>
      </c>
      <c r="F77" s="21">
        <f t="shared" si="4"/>
        <v>3.7877044740931625E-4</v>
      </c>
      <c r="G77" s="32">
        <f>'CENSO 2022'!C77</f>
        <v>7070</v>
      </c>
      <c r="H77" s="21">
        <f t="shared" si="5"/>
        <v>4.4035648570361181E-4</v>
      </c>
      <c r="J77" s="3">
        <v>17</v>
      </c>
      <c r="K77" s="4" t="s">
        <v>17</v>
      </c>
      <c r="L77" s="21">
        <v>5.0536529488064971E-5</v>
      </c>
      <c r="M77" s="21">
        <v>1.0655131277589175E-3</v>
      </c>
      <c r="O77" s="3">
        <v>31</v>
      </c>
      <c r="P77" s="4" t="s">
        <v>31</v>
      </c>
      <c r="Q77" s="21">
        <v>7.5804794232097459E-4</v>
      </c>
      <c r="R77" s="21">
        <v>8.7653986185387968E-4</v>
      </c>
    </row>
    <row r="78" spans="1:18" x14ac:dyDescent="0.25">
      <c r="A78" s="3">
        <v>77</v>
      </c>
      <c r="B78" s="4" t="s">
        <v>77</v>
      </c>
      <c r="C78" s="17">
        <v>2.3333333333333335</v>
      </c>
      <c r="D78" s="21">
        <f t="shared" si="3"/>
        <v>1.1791856880548494E-4</v>
      </c>
      <c r="E78" s="27">
        <f>'CENSO 2022'!E78</f>
        <v>7.85</v>
      </c>
      <c r="F78" s="21">
        <f t="shared" si="4"/>
        <v>2.7788299179094694E-3</v>
      </c>
      <c r="G78" s="32">
        <f>'CENSO 2022'!C78</f>
        <v>22080</v>
      </c>
      <c r="H78" s="21">
        <f t="shared" si="5"/>
        <v>1.3752575960870933E-3</v>
      </c>
      <c r="J78" s="3">
        <v>14</v>
      </c>
      <c r="K78" s="4" t="s">
        <v>14</v>
      </c>
      <c r="L78" s="21">
        <v>6.2328386368613463E-4</v>
      </c>
      <c r="M78" s="21">
        <v>1.0584333063120147E-3</v>
      </c>
      <c r="O78" s="3">
        <v>17</v>
      </c>
      <c r="P78" s="4" t="s">
        <v>17</v>
      </c>
      <c r="Q78" s="21">
        <v>5.0536529488064971E-5</v>
      </c>
      <c r="R78" s="21">
        <v>8.6246340276349546E-4</v>
      </c>
    </row>
    <row r="79" spans="1:18" x14ac:dyDescent="0.25">
      <c r="A79" s="3">
        <v>78</v>
      </c>
      <c r="B79" s="4" t="s">
        <v>78</v>
      </c>
      <c r="C79" s="17">
        <v>49.333333333333336</v>
      </c>
      <c r="D79" s="21">
        <f t="shared" si="3"/>
        <v>2.4931354547445385E-3</v>
      </c>
      <c r="E79" s="27">
        <f>'CENSO 2022'!E79</f>
        <v>32.03</v>
      </c>
      <c r="F79" s="21">
        <f t="shared" si="4"/>
        <v>1.1338334047215327E-2</v>
      </c>
      <c r="G79" s="32">
        <f>'CENSO 2022'!C79</f>
        <v>104029</v>
      </c>
      <c r="H79" s="21">
        <f t="shared" si="5"/>
        <v>6.4794688615645024E-3</v>
      </c>
      <c r="J79" s="3">
        <v>60</v>
      </c>
      <c r="K79" s="4" t="s">
        <v>60</v>
      </c>
      <c r="L79" s="21">
        <v>3.3691019658709976E-5</v>
      </c>
      <c r="M79" s="21">
        <v>1.0301140205244022E-3</v>
      </c>
      <c r="O79" s="3">
        <v>60</v>
      </c>
      <c r="P79" s="4" t="s">
        <v>60</v>
      </c>
      <c r="Q79" s="21">
        <v>3.3691019658709976E-5</v>
      </c>
      <c r="R79" s="21">
        <v>8.5218634192317066E-4</v>
      </c>
    </row>
    <row r="80" spans="1:18" x14ac:dyDescent="0.25">
      <c r="A80" s="3">
        <v>79</v>
      </c>
      <c r="B80" s="4" t="s">
        <v>79</v>
      </c>
      <c r="C80" s="17">
        <v>0.66666666666666663</v>
      </c>
      <c r="D80" s="21">
        <f t="shared" si="3"/>
        <v>3.3691019658709976E-5</v>
      </c>
      <c r="E80" s="27">
        <f>'CENSO 2022'!E80</f>
        <v>1.43</v>
      </c>
      <c r="F80" s="21">
        <f t="shared" si="4"/>
        <v>5.0620723345357217E-4</v>
      </c>
      <c r="G80" s="32">
        <f>'CENSO 2022'!C80</f>
        <v>7750</v>
      </c>
      <c r="H80" s="21">
        <f t="shared" si="5"/>
        <v>4.8271043340919256E-4</v>
      </c>
      <c r="J80" s="3">
        <v>87</v>
      </c>
      <c r="K80" s="4" t="s">
        <v>87</v>
      </c>
      <c r="L80" s="21">
        <v>6.7382039317419952E-5</v>
      </c>
      <c r="M80" s="21">
        <v>9.8763509184298347E-4</v>
      </c>
      <c r="O80" s="3">
        <v>18</v>
      </c>
      <c r="P80" s="4" t="s">
        <v>18</v>
      </c>
      <c r="Q80" s="21">
        <v>2.6952815726967981E-4</v>
      </c>
      <c r="R80" s="21">
        <v>8.0709184466016995E-4</v>
      </c>
    </row>
    <row r="81" spans="1:18" s="9" customFormat="1" x14ac:dyDescent="0.25">
      <c r="A81" s="3">
        <v>80</v>
      </c>
      <c r="B81" s="4" t="s">
        <v>80</v>
      </c>
      <c r="C81" s="17">
        <v>2.6666666666666665</v>
      </c>
      <c r="D81" s="21">
        <f t="shared" si="3"/>
        <v>1.347640786348399E-4</v>
      </c>
      <c r="E81" s="27">
        <f>'CENSO 2022'!E81</f>
        <v>4.2699999999999996</v>
      </c>
      <c r="F81" s="21">
        <f t="shared" si="4"/>
        <v>1.5115418789138132E-3</v>
      </c>
      <c r="G81" s="32">
        <f>'CENSO 2022'!C81</f>
        <v>17729</v>
      </c>
      <c r="H81" s="21">
        <f t="shared" si="5"/>
        <v>1.1042546159885903E-3</v>
      </c>
      <c r="J81" s="3">
        <v>58</v>
      </c>
      <c r="K81" s="4" t="s">
        <v>58</v>
      </c>
      <c r="L81" s="21">
        <v>3.0321917692838982E-4</v>
      </c>
      <c r="M81" s="21">
        <v>9.5931580605537097E-4</v>
      </c>
      <c r="O81" s="3">
        <v>26</v>
      </c>
      <c r="P81" s="4" t="s">
        <v>26</v>
      </c>
      <c r="Q81" s="21">
        <v>2.5268264744032488E-4</v>
      </c>
      <c r="R81" s="21">
        <v>7.6249562913488196E-4</v>
      </c>
    </row>
    <row r="82" spans="1:18" x14ac:dyDescent="0.25">
      <c r="A82" s="3">
        <v>81</v>
      </c>
      <c r="B82" s="4" t="s">
        <v>81</v>
      </c>
      <c r="C82" s="17">
        <v>46</v>
      </c>
      <c r="D82" s="21">
        <f t="shared" si="3"/>
        <v>2.3246803564509885E-3</v>
      </c>
      <c r="E82" s="27">
        <f>'CENSO 2022'!E82</f>
        <v>52.9</v>
      </c>
      <c r="F82" s="21">
        <f t="shared" si="4"/>
        <v>1.8726127727058717E-2</v>
      </c>
      <c r="G82" s="32">
        <f>'CENSO 2022'!C82</f>
        <v>89559</v>
      </c>
      <c r="H82" s="21">
        <f t="shared" si="5"/>
        <v>5.5782017684766292E-3</v>
      </c>
      <c r="J82" s="3">
        <v>2</v>
      </c>
      <c r="K82" s="4" t="s">
        <v>2</v>
      </c>
      <c r="L82" s="21">
        <v>5.3905631453935962E-4</v>
      </c>
      <c r="M82" s="21">
        <v>9.5577589533191957E-4</v>
      </c>
      <c r="O82" s="3">
        <v>4</v>
      </c>
      <c r="P82" s="4" t="s">
        <v>4</v>
      </c>
      <c r="Q82" s="21">
        <v>1.0107305897612994E-4</v>
      </c>
      <c r="R82" s="21">
        <v>7.3670954920824897E-4</v>
      </c>
    </row>
    <row r="83" spans="1:18" x14ac:dyDescent="0.25">
      <c r="A83" s="3">
        <v>82</v>
      </c>
      <c r="B83" s="4" t="s">
        <v>82</v>
      </c>
      <c r="C83" s="17">
        <v>81.333333333333329</v>
      </c>
      <c r="D83" s="21">
        <f t="shared" si="3"/>
        <v>4.1103043983626176E-3</v>
      </c>
      <c r="E83" s="27">
        <f>'CENSO 2022'!E83</f>
        <v>30.28</v>
      </c>
      <c r="F83" s="21">
        <f t="shared" si="4"/>
        <v>1.0718849670611305E-2</v>
      </c>
      <c r="G83" s="32">
        <f>'CENSO 2022'!C83</f>
        <v>80596</v>
      </c>
      <c r="H83" s="21">
        <f t="shared" si="5"/>
        <v>5.0199393665867464E-3</v>
      </c>
      <c r="J83" s="3">
        <v>19</v>
      </c>
      <c r="K83" s="4" t="s">
        <v>19</v>
      </c>
      <c r="L83" s="21">
        <v>4.8851978505129467E-4</v>
      </c>
      <c r="M83" s="21">
        <v>9.4515616316156483E-4</v>
      </c>
      <c r="O83" s="3">
        <v>2</v>
      </c>
      <c r="P83" s="4" t="s">
        <v>2</v>
      </c>
      <c r="Q83" s="21">
        <v>5.3905631453935962E-4</v>
      </c>
      <c r="R83" s="21">
        <v>6.8725508674026201E-4</v>
      </c>
    </row>
    <row r="84" spans="1:18" s="9" customFormat="1" x14ac:dyDescent="0.25">
      <c r="A84" s="3">
        <v>83</v>
      </c>
      <c r="B84" s="4" t="s">
        <v>83</v>
      </c>
      <c r="C84" s="17">
        <v>7.333333333333333</v>
      </c>
      <c r="D84" s="21">
        <f t="shared" si="3"/>
        <v>3.706012162458098E-4</v>
      </c>
      <c r="E84" s="27">
        <f>'CENSO 2022'!E84</f>
        <v>7.82</v>
      </c>
      <c r="F84" s="21">
        <f t="shared" si="4"/>
        <v>2.7682101857391152E-3</v>
      </c>
      <c r="G84" s="32">
        <f>'CENSO 2022'!C84</f>
        <v>21352</v>
      </c>
      <c r="H84" s="21">
        <f t="shared" si="5"/>
        <v>1.329913957955236E-3</v>
      </c>
      <c r="J84" s="10">
        <v>46</v>
      </c>
      <c r="K84" s="4" t="s">
        <v>46</v>
      </c>
      <c r="L84" s="21">
        <v>7.2435692266226463E-4</v>
      </c>
      <c r="M84" s="21">
        <v>9.3453643099121019E-4</v>
      </c>
      <c r="O84" s="3">
        <v>24</v>
      </c>
      <c r="P84" s="4" t="s">
        <v>24</v>
      </c>
      <c r="Q84" s="21">
        <v>1.0107305897612994E-4</v>
      </c>
      <c r="R84" s="21">
        <v>6.8389168501070121E-4</v>
      </c>
    </row>
    <row r="85" spans="1:18" x14ac:dyDescent="0.25">
      <c r="A85" s="3">
        <v>84</v>
      </c>
      <c r="B85" s="4" t="s">
        <v>84</v>
      </c>
      <c r="C85" s="17">
        <v>1.3333333333333333</v>
      </c>
      <c r="D85" s="21">
        <f t="shared" si="3"/>
        <v>6.7382039317419952E-5</v>
      </c>
      <c r="E85" s="27">
        <f>'CENSO 2022'!E85</f>
        <v>2.16</v>
      </c>
      <c r="F85" s="21">
        <f t="shared" si="4"/>
        <v>7.6462071626553563E-4</v>
      </c>
      <c r="G85" s="32">
        <f>'CENSO 2022'!C85</f>
        <v>15206</v>
      </c>
      <c r="H85" s="21">
        <f t="shared" si="5"/>
        <v>9.4710901295744286E-4</v>
      </c>
      <c r="J85" s="3">
        <v>69</v>
      </c>
      <c r="K85" s="4" t="s">
        <v>69</v>
      </c>
      <c r="L85" s="21">
        <v>1.6845509829354992E-4</v>
      </c>
      <c r="M85" s="21">
        <v>8.9559741303324295E-4</v>
      </c>
      <c r="O85" s="3">
        <v>87</v>
      </c>
      <c r="P85" s="4" t="s">
        <v>87</v>
      </c>
      <c r="Q85" s="21">
        <v>6.7382039317419952E-5</v>
      </c>
      <c r="R85" s="21">
        <v>6.4166230773954867E-4</v>
      </c>
    </row>
    <row r="86" spans="1:18" x14ac:dyDescent="0.25">
      <c r="A86" s="3">
        <v>85</v>
      </c>
      <c r="B86" s="4" t="s">
        <v>85</v>
      </c>
      <c r="C86" s="17">
        <v>13.666666666666666</v>
      </c>
      <c r="D86" s="21">
        <f t="shared" si="3"/>
        <v>6.9066590300355456E-4</v>
      </c>
      <c r="E86" s="27">
        <f>'CENSO 2022'!E86</f>
        <v>10.72</v>
      </c>
      <c r="F86" s="21">
        <f t="shared" si="4"/>
        <v>3.7947842955400658E-3</v>
      </c>
      <c r="G86" s="32">
        <f>'CENSO 2022'!C86</f>
        <v>31086</v>
      </c>
      <c r="H86" s="21">
        <f t="shared" si="5"/>
        <v>1.936198262317182E-3</v>
      </c>
      <c r="J86" s="3">
        <v>84</v>
      </c>
      <c r="K86" s="4" t="s">
        <v>84</v>
      </c>
      <c r="L86" s="21">
        <v>6.7382039317419952E-5</v>
      </c>
      <c r="M86" s="21">
        <v>7.6462071626553563E-4</v>
      </c>
      <c r="O86" s="3">
        <v>69</v>
      </c>
      <c r="P86" s="4" t="s">
        <v>69</v>
      </c>
      <c r="Q86" s="21">
        <v>1.6845509829354992E-4</v>
      </c>
      <c r="R86" s="21">
        <v>6.3730234253456242E-4</v>
      </c>
    </row>
    <row r="87" spans="1:18" x14ac:dyDescent="0.25">
      <c r="A87" s="3">
        <v>86</v>
      </c>
      <c r="B87" s="4" t="s">
        <v>86</v>
      </c>
      <c r="C87" s="17">
        <v>91.333333333333329</v>
      </c>
      <c r="D87" s="21">
        <f t="shared" si="3"/>
        <v>4.6156696932432668E-3</v>
      </c>
      <c r="E87" s="27">
        <f>'CENSO 2022'!E87</f>
        <v>54.01</v>
      </c>
      <c r="F87" s="21">
        <f t="shared" si="4"/>
        <v>1.911905781736184E-2</v>
      </c>
      <c r="G87" s="32">
        <f>'CENSO 2022'!C87</f>
        <v>165123</v>
      </c>
      <c r="H87" s="21">
        <f t="shared" si="5"/>
        <v>1.0284721922042078E-2</v>
      </c>
      <c r="J87" s="3">
        <v>66</v>
      </c>
      <c r="K87" s="4" t="s">
        <v>66</v>
      </c>
      <c r="L87" s="21">
        <v>3.3691019658709976E-5</v>
      </c>
      <c r="M87" s="21">
        <v>7.4338125192482626E-4</v>
      </c>
      <c r="O87" s="3">
        <v>90</v>
      </c>
      <c r="P87" s="4" t="s">
        <v>90</v>
      </c>
      <c r="Q87" s="21">
        <v>3.3691019658709976E-5</v>
      </c>
      <c r="R87" s="21">
        <v>6.3574521210421012E-4</v>
      </c>
    </row>
    <row r="88" spans="1:18" x14ac:dyDescent="0.25">
      <c r="A88" s="3">
        <v>87</v>
      </c>
      <c r="B88" s="4" t="s">
        <v>87</v>
      </c>
      <c r="C88" s="17">
        <v>1.3333333333333333</v>
      </c>
      <c r="D88" s="21">
        <f t="shared" si="3"/>
        <v>6.7382039317419952E-5</v>
      </c>
      <c r="E88" s="27">
        <f>'CENSO 2022'!E88</f>
        <v>2.79</v>
      </c>
      <c r="F88" s="21">
        <f t="shared" si="4"/>
        <v>9.8763509184298347E-4</v>
      </c>
      <c r="G88" s="32">
        <f>'CENSO 2022'!C88</f>
        <v>10302</v>
      </c>
      <c r="H88" s="21">
        <f t="shared" si="5"/>
        <v>6.4166230773954867E-4</v>
      </c>
      <c r="J88" s="3">
        <v>24</v>
      </c>
      <c r="K88" s="4" t="s">
        <v>24</v>
      </c>
      <c r="L88" s="21">
        <v>1.0107305897612994E-4</v>
      </c>
      <c r="M88" s="21">
        <v>7.3630143047792313E-4</v>
      </c>
      <c r="O88" s="3">
        <v>66</v>
      </c>
      <c r="P88" s="4" t="s">
        <v>66</v>
      </c>
      <c r="Q88" s="21">
        <v>3.3691019658709976E-5</v>
      </c>
      <c r="R88" s="21">
        <v>5.5770183493495621E-4</v>
      </c>
    </row>
    <row r="89" spans="1:18" x14ac:dyDescent="0.25">
      <c r="A89" s="3">
        <v>88</v>
      </c>
      <c r="B89" s="4" t="s">
        <v>88</v>
      </c>
      <c r="C89" s="17">
        <v>51</v>
      </c>
      <c r="D89" s="21">
        <f t="shared" si="3"/>
        <v>2.5773630038913135E-3</v>
      </c>
      <c r="E89" s="27">
        <f>'CENSO 2022'!E89</f>
        <v>16.82</v>
      </c>
      <c r="F89" s="21">
        <f t="shared" si="4"/>
        <v>5.9541298368455129E-3</v>
      </c>
      <c r="G89" s="32">
        <f>'CENSO 2022'!C89</f>
        <v>78346</v>
      </c>
      <c r="H89" s="21">
        <f t="shared" si="5"/>
        <v>4.8797976278550457E-3</v>
      </c>
      <c r="J89" s="3">
        <v>79</v>
      </c>
      <c r="K89" s="4" t="s">
        <v>79</v>
      </c>
      <c r="L89" s="21">
        <v>3.3691019658709976E-5</v>
      </c>
      <c r="M89" s="21">
        <v>5.0620723345357217E-4</v>
      </c>
      <c r="O89" s="3">
        <v>19</v>
      </c>
      <c r="P89" s="4" t="s">
        <v>19</v>
      </c>
      <c r="Q89" s="21">
        <v>4.8851978505129467E-4</v>
      </c>
      <c r="R89" s="21">
        <v>5.4443508366835514E-4</v>
      </c>
    </row>
    <row r="90" spans="1:18" x14ac:dyDescent="0.25">
      <c r="A90" s="3">
        <v>89</v>
      </c>
      <c r="B90" s="4" t="s">
        <v>89</v>
      </c>
      <c r="C90" s="17">
        <v>31</v>
      </c>
      <c r="D90" s="21">
        <f t="shared" si="3"/>
        <v>1.5666324141300142E-3</v>
      </c>
      <c r="E90" s="27">
        <f>'CENSO 2022'!E90</f>
        <v>14.5</v>
      </c>
      <c r="F90" s="21">
        <f t="shared" si="4"/>
        <v>5.1328705490047526E-3</v>
      </c>
      <c r="G90" s="32">
        <f>'CENSO 2022'!C90</f>
        <v>68088</v>
      </c>
      <c r="H90" s="21">
        <f t="shared" si="5"/>
        <v>4.2408758696729169E-3</v>
      </c>
      <c r="J90" s="3">
        <v>90</v>
      </c>
      <c r="K90" s="4" t="s">
        <v>90</v>
      </c>
      <c r="L90" s="21">
        <v>3.3691019658709976E-5</v>
      </c>
      <c r="M90" s="21">
        <v>4.4956866187834734E-4</v>
      </c>
      <c r="O90" s="3">
        <v>79</v>
      </c>
      <c r="P90" s="4" t="s">
        <v>79</v>
      </c>
      <c r="Q90" s="21">
        <v>3.3691019658709976E-5</v>
      </c>
      <c r="R90" s="21">
        <v>4.8271043340919256E-4</v>
      </c>
    </row>
    <row r="91" spans="1:18" x14ac:dyDescent="0.25">
      <c r="A91" s="3">
        <v>90</v>
      </c>
      <c r="B91" s="4" t="s">
        <v>90</v>
      </c>
      <c r="C91" s="17">
        <v>0.66666666666666663</v>
      </c>
      <c r="D91" s="21">
        <f t="shared" si="3"/>
        <v>3.3691019658709976E-5</v>
      </c>
      <c r="E91" s="27">
        <f>'CENSO 2022'!E91</f>
        <v>1.27</v>
      </c>
      <c r="F91" s="21">
        <f t="shared" si="4"/>
        <v>4.4956866187834734E-4</v>
      </c>
      <c r="G91" s="32">
        <f>'CENSO 2022'!C91</f>
        <v>10207</v>
      </c>
      <c r="H91" s="21">
        <f t="shared" si="5"/>
        <v>6.3574521210421012E-4</v>
      </c>
      <c r="J91" s="10">
        <v>36</v>
      </c>
      <c r="K91" s="11" t="s">
        <v>36</v>
      </c>
      <c r="L91" s="21">
        <v>5.0536529488064971E-5</v>
      </c>
      <c r="M91" s="21">
        <v>4.1770946536728328E-4</v>
      </c>
      <c r="O91" s="10">
        <v>36</v>
      </c>
      <c r="P91" s="11" t="s">
        <v>36</v>
      </c>
      <c r="Q91" s="21">
        <v>5.0536529488064971E-5</v>
      </c>
      <c r="R91" s="21">
        <v>4.5692435348255957E-4</v>
      </c>
    </row>
    <row r="92" spans="1:18" x14ac:dyDescent="0.25">
      <c r="A92" s="3">
        <v>91</v>
      </c>
      <c r="B92" s="4" t="s">
        <v>91</v>
      </c>
      <c r="C92" s="17">
        <v>17</v>
      </c>
      <c r="D92" s="21">
        <f t="shared" si="3"/>
        <v>8.5912100129710448E-4</v>
      </c>
      <c r="E92" s="27">
        <f>'CENSO 2022'!E92</f>
        <v>10.43</v>
      </c>
      <c r="F92" s="21">
        <f t="shared" si="4"/>
        <v>3.6921268845599704E-3</v>
      </c>
      <c r="G92" s="32">
        <f>'CENSO 2022'!C92</f>
        <v>33976</v>
      </c>
      <c r="H92" s="21">
        <f t="shared" si="5"/>
        <v>2.1162025400659002E-3</v>
      </c>
      <c r="J92" s="10">
        <v>38</v>
      </c>
      <c r="K92" s="11" t="s">
        <v>38</v>
      </c>
      <c r="L92" s="21">
        <v>5.0536529488064971E-5</v>
      </c>
      <c r="M92" s="21">
        <v>4.0708973319692864E-4</v>
      </c>
      <c r="O92" s="3">
        <v>76</v>
      </c>
      <c r="P92" s="4" t="s">
        <v>76</v>
      </c>
      <c r="Q92" s="21">
        <v>3.3691019658709976E-5</v>
      </c>
      <c r="R92" s="21">
        <v>4.4035648570361181E-4</v>
      </c>
    </row>
    <row r="93" spans="1:18" x14ac:dyDescent="0.25">
      <c r="A93" s="3">
        <v>92</v>
      </c>
      <c r="B93" s="4" t="s">
        <v>92</v>
      </c>
      <c r="C93" s="17">
        <v>144.66666666666666</v>
      </c>
      <c r="D93" s="21">
        <f t="shared" si="3"/>
        <v>7.3109512659400655E-3</v>
      </c>
      <c r="E93" s="27">
        <f>'CENSO 2022'!E93</f>
        <v>43.57</v>
      </c>
      <c r="F93" s="21">
        <f t="shared" si="4"/>
        <v>1.5423391022078419E-2</v>
      </c>
      <c r="G93" s="32">
        <f>'CENSO 2022'!C93</f>
        <v>261563</v>
      </c>
      <c r="H93" s="21">
        <f t="shared" si="5"/>
        <v>1.6291508270168856E-2</v>
      </c>
      <c r="J93" s="3">
        <v>76</v>
      </c>
      <c r="K93" s="4" t="s">
        <v>76</v>
      </c>
      <c r="L93" s="21">
        <v>3.3691019658709976E-5</v>
      </c>
      <c r="M93" s="21">
        <v>3.7877044740931625E-4</v>
      </c>
      <c r="O93" s="10">
        <v>38</v>
      </c>
      <c r="P93" s="11" t="s">
        <v>38</v>
      </c>
      <c r="Q93" s="21">
        <v>5.0536529488064971E-5</v>
      </c>
      <c r="R93" s="21">
        <v>3.3727445121429388E-4</v>
      </c>
    </row>
    <row r="94" spans="1:18" x14ac:dyDescent="0.25">
      <c r="A94" s="8"/>
      <c r="B94" s="20" t="s">
        <v>105</v>
      </c>
      <c r="C94" s="18">
        <f>SUM(C2:C93)</f>
        <v>19787.666666666661</v>
      </c>
      <c r="D94" s="18">
        <f t="shared" ref="D94:H94" si="6">SUM(D2:D93)</f>
        <v>1.0000000000000002</v>
      </c>
      <c r="E94" s="18">
        <f t="shared" si="6"/>
        <v>2824.9300000000007</v>
      </c>
      <c r="F94" s="18">
        <f t="shared" si="6"/>
        <v>1</v>
      </c>
      <c r="G94" s="18">
        <f t="shared" si="6"/>
        <v>16055174</v>
      </c>
      <c r="H94" s="18">
        <f t="shared" si="6"/>
        <v>1.0000000000000002</v>
      </c>
    </row>
    <row r="95" spans="1:18" x14ac:dyDescent="0.25">
      <c r="L95" s="6" t="s">
        <v>118</v>
      </c>
      <c r="Q95" s="6" t="s">
        <v>119</v>
      </c>
    </row>
  </sheetData>
  <sortState ref="O2:R95">
    <sortCondition descending="1" ref="R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95"/>
  <sheetViews>
    <sheetView topLeftCell="P1" workbookViewId="0">
      <selection activeCell="AA26" sqref="AA26"/>
    </sheetView>
  </sheetViews>
  <sheetFormatPr defaultRowHeight="15" x14ac:dyDescent="0.25"/>
  <cols>
    <col min="1" max="1" width="3" style="6" bestFit="1" customWidth="1"/>
    <col min="2" max="2" width="27.42578125" style="7" bestFit="1" customWidth="1"/>
    <col min="3" max="3" width="6" style="6" bestFit="1" customWidth="1"/>
    <col min="4" max="4" width="8.7109375" style="6" bestFit="1" customWidth="1"/>
    <col min="5" max="5" width="9.5703125" style="6" bestFit="1" customWidth="1"/>
    <col min="6" max="6" width="8.7109375" style="6" bestFit="1" customWidth="1"/>
    <col min="7" max="7" width="7.5703125" style="6" bestFit="1" customWidth="1"/>
    <col min="8" max="8" width="8.7109375" style="6" bestFit="1" customWidth="1"/>
    <col min="9" max="10" width="8.7109375" style="6" customWidth="1"/>
    <col min="11" max="11" width="7.5703125" style="6" bestFit="1" customWidth="1"/>
    <col min="12" max="12" width="7.7109375" style="6" bestFit="1" customWidth="1"/>
    <col min="13" max="13" width="3.7109375" style="6" customWidth="1"/>
    <col min="14" max="14" width="3" style="6" bestFit="1" customWidth="1"/>
    <col min="15" max="15" width="27.42578125" style="7" bestFit="1" customWidth="1"/>
    <col min="16" max="17" width="8.7109375" style="6" bestFit="1" customWidth="1"/>
    <col min="18" max="18" width="4.85546875" style="6" customWidth="1"/>
    <col min="19" max="19" width="3" style="6" bestFit="1" customWidth="1"/>
    <col min="20" max="20" width="27.42578125" style="7" bestFit="1" customWidth="1"/>
    <col min="21" max="22" width="8.7109375" style="6" bestFit="1" customWidth="1"/>
    <col min="23" max="23" width="3.85546875" style="6" customWidth="1"/>
    <col min="24" max="24" width="3" style="6" bestFit="1" customWidth="1"/>
    <col min="25" max="25" width="27.42578125" style="7" bestFit="1" customWidth="1"/>
    <col min="26" max="27" width="8.7109375" style="6" bestFit="1" customWidth="1"/>
    <col min="28" max="28" width="3.85546875" style="6" customWidth="1"/>
    <col min="29" max="29" width="3" style="6" bestFit="1" customWidth="1"/>
    <col min="30" max="30" width="27.42578125" style="7" bestFit="1" customWidth="1"/>
    <col min="31" max="32" width="8.7109375" style="6" customWidth="1"/>
    <col min="33" max="16384" width="9.140625" style="6"/>
  </cols>
  <sheetData>
    <row r="1" spans="1:32" x14ac:dyDescent="0.25">
      <c r="A1" s="8"/>
      <c r="B1" s="1" t="s">
        <v>95</v>
      </c>
      <c r="C1" s="2" t="s">
        <v>121</v>
      </c>
      <c r="D1" s="2" t="s">
        <v>120</v>
      </c>
      <c r="E1" s="2" t="s">
        <v>117</v>
      </c>
      <c r="F1" s="2" t="s">
        <v>114</v>
      </c>
      <c r="G1" s="2" t="s">
        <v>122</v>
      </c>
      <c r="H1" s="2" t="s">
        <v>123</v>
      </c>
      <c r="I1" s="2" t="s">
        <v>116</v>
      </c>
      <c r="J1" s="2" t="s">
        <v>113</v>
      </c>
      <c r="K1" s="2" t="s">
        <v>124</v>
      </c>
      <c r="L1" s="2" t="s">
        <v>125</v>
      </c>
      <c r="N1" s="8"/>
      <c r="O1" s="1" t="s">
        <v>95</v>
      </c>
      <c r="P1" s="2" t="s">
        <v>120</v>
      </c>
      <c r="Q1" s="22" t="s">
        <v>114</v>
      </c>
      <c r="S1" s="8"/>
      <c r="T1" s="1" t="s">
        <v>95</v>
      </c>
      <c r="U1" s="2" t="s">
        <v>120</v>
      </c>
      <c r="V1" s="22" t="s">
        <v>123</v>
      </c>
      <c r="X1" s="8"/>
      <c r="Y1" s="1" t="s">
        <v>95</v>
      </c>
      <c r="Z1" s="2" t="s">
        <v>120</v>
      </c>
      <c r="AA1" s="22" t="s">
        <v>125</v>
      </c>
      <c r="AC1" s="8"/>
      <c r="AD1" s="1" t="s">
        <v>95</v>
      </c>
      <c r="AE1" s="2" t="s">
        <v>120</v>
      </c>
      <c r="AF1" s="22" t="s">
        <v>113</v>
      </c>
    </row>
    <row r="2" spans="1:32" s="9" customFormat="1" x14ac:dyDescent="0.25">
      <c r="A2" s="3">
        <v>1</v>
      </c>
      <c r="B2" s="4" t="s">
        <v>1</v>
      </c>
      <c r="C2" s="17">
        <v>43.333333333333336</v>
      </c>
      <c r="D2" s="21">
        <f>C2/$C$94</f>
        <v>3.7352028502470993E-3</v>
      </c>
      <c r="E2" s="21">
        <f>'CENSO 2022'!C2</f>
        <v>167434</v>
      </c>
      <c r="F2" s="21">
        <f>E2/$E$94</f>
        <v>1.0428663059023839E-2</v>
      </c>
      <c r="G2" s="21">
        <f>'CENSO 2022'!D2</f>
        <v>813.42</v>
      </c>
      <c r="H2" s="21">
        <f>G2/$G$94</f>
        <v>1.8592276107208646E-2</v>
      </c>
      <c r="I2" s="21">
        <v>40.06</v>
      </c>
      <c r="J2" s="21">
        <v>1.4180882358146924E-2</v>
      </c>
      <c r="K2" s="21">
        <f>'CENSO 2022'!F2</f>
        <v>773.3599999999999</v>
      </c>
      <c r="L2" s="21">
        <f>K2/$K$94</f>
        <v>1.8896777695742519E-2</v>
      </c>
      <c r="N2" s="3">
        <v>68</v>
      </c>
      <c r="O2" s="4" t="s">
        <v>68</v>
      </c>
      <c r="P2" s="21">
        <v>0.36018848408228954</v>
      </c>
      <c r="Q2" s="24">
        <v>0.38686737372014779</v>
      </c>
      <c r="S2" s="3">
        <v>15</v>
      </c>
      <c r="T2" s="4" t="s">
        <v>15</v>
      </c>
      <c r="U2" s="26">
        <v>1.8618549592000926E-2</v>
      </c>
      <c r="V2" s="23">
        <v>9.217023395383625E-2</v>
      </c>
      <c r="X2" s="3">
        <v>15</v>
      </c>
      <c r="Y2" s="4" t="s">
        <v>15</v>
      </c>
      <c r="Z2" s="26">
        <v>1.8618549592000926E-2</v>
      </c>
      <c r="AA2" s="23">
        <v>9.6206946398401591E-2</v>
      </c>
      <c r="AC2" s="3">
        <v>68</v>
      </c>
      <c r="AD2" s="4" t="s">
        <v>68</v>
      </c>
      <c r="AE2" s="21">
        <v>0.36018848408228954</v>
      </c>
      <c r="AF2" s="24">
        <v>0.2266746432654968</v>
      </c>
    </row>
    <row r="3" spans="1:32" s="9" customFormat="1" x14ac:dyDescent="0.25">
      <c r="A3" s="3">
        <v>2</v>
      </c>
      <c r="B3" s="4" t="s">
        <v>2</v>
      </c>
      <c r="C3" s="17">
        <v>24.333333333333332</v>
      </c>
      <c r="D3" s="21">
        <f t="shared" ref="D3:D66" si="0">C3/$C$94</f>
        <v>2.0974600620618324E-3</v>
      </c>
      <c r="E3" s="21">
        <f>'CENSO 2022'!C3</f>
        <v>11034</v>
      </c>
      <c r="F3" s="21">
        <f t="shared" ref="F3:F66" si="1">E3/$E$94</f>
        <v>6.8725508674026201E-4</v>
      </c>
      <c r="G3" s="21">
        <f>'CENSO 2022'!D3</f>
        <v>94.542000000000002</v>
      </c>
      <c r="H3" s="21">
        <f t="shared" ref="H3:H66" si="2">G3/$G$94</f>
        <v>2.1609389586286542E-3</v>
      </c>
      <c r="I3" s="21">
        <v>2.7</v>
      </c>
      <c r="J3" s="21">
        <v>9.5577589533191957E-4</v>
      </c>
      <c r="K3" s="21">
        <f>'CENSO 2022'!F3</f>
        <v>91.841999999999999</v>
      </c>
      <c r="L3" s="21">
        <f t="shared" ref="L3:L66" si="3">K3/$K$94</f>
        <v>2.2441267419214656E-3</v>
      </c>
      <c r="N3" s="3">
        <v>73</v>
      </c>
      <c r="O3" s="4" t="s">
        <v>73</v>
      </c>
      <c r="P3" s="21">
        <v>2.5341914722445704E-2</v>
      </c>
      <c r="Q3" s="23">
        <v>5.5853894825431356E-2</v>
      </c>
      <c r="S3" s="3">
        <v>89</v>
      </c>
      <c r="T3" s="4" t="s">
        <v>89</v>
      </c>
      <c r="U3" s="26">
        <v>9.0219514998276084E-3</v>
      </c>
      <c r="V3" s="23">
        <v>2.9731527642725127E-2</v>
      </c>
      <c r="X3" s="3">
        <v>89</v>
      </c>
      <c r="Y3" s="4" t="s">
        <v>89</v>
      </c>
      <c r="Z3" s="26">
        <v>9.0219514998276084E-3</v>
      </c>
      <c r="AA3" s="23">
        <v>3.1429478582251015E-2</v>
      </c>
      <c r="AC3" s="3">
        <v>25</v>
      </c>
      <c r="AD3" s="4" t="s">
        <v>25</v>
      </c>
      <c r="AE3" s="21">
        <v>4.1374554648890942E-2</v>
      </c>
      <c r="AF3" s="23">
        <v>4.9091481912826147E-2</v>
      </c>
    </row>
    <row r="4" spans="1:32" s="9" customFormat="1" x14ac:dyDescent="0.25">
      <c r="A4" s="3">
        <v>3</v>
      </c>
      <c r="B4" s="4" t="s">
        <v>3</v>
      </c>
      <c r="C4" s="17">
        <v>332.66666666666669</v>
      </c>
      <c r="D4" s="21">
        <f t="shared" si="0"/>
        <v>2.8674864958050807E-2</v>
      </c>
      <c r="E4" s="21">
        <f>'CENSO 2022'!C4</f>
        <v>129671</v>
      </c>
      <c r="F4" s="21">
        <f t="shared" si="1"/>
        <v>8.0765864013681819E-3</v>
      </c>
      <c r="G4" s="21">
        <f>'CENSO 2022'!D4</f>
        <v>638.27599999999995</v>
      </c>
      <c r="H4" s="21">
        <f t="shared" si="2"/>
        <v>1.45890236588782E-2</v>
      </c>
      <c r="I4" s="21">
        <v>64.84</v>
      </c>
      <c r="J4" s="21">
        <v>2.2952781130859874E-2</v>
      </c>
      <c r="K4" s="21">
        <f>'CENSO 2022'!F4</f>
        <v>573.43599999999992</v>
      </c>
      <c r="L4" s="21">
        <f t="shared" si="3"/>
        <v>1.4011705563690658E-2</v>
      </c>
      <c r="N4" s="3">
        <v>25</v>
      </c>
      <c r="O4" s="4" t="s">
        <v>25</v>
      </c>
      <c r="P4" s="21">
        <v>4.1374554648890942E-2</v>
      </c>
      <c r="Q4" s="23">
        <v>5.0336483428955678E-2</v>
      </c>
      <c r="S4" s="3">
        <v>37</v>
      </c>
      <c r="T4" s="4" t="s">
        <v>37</v>
      </c>
      <c r="U4" s="26">
        <v>1.6377427881852664E-2</v>
      </c>
      <c r="V4" s="23">
        <v>2.7816620574163096E-2</v>
      </c>
      <c r="X4" s="3">
        <v>37</v>
      </c>
      <c r="Y4" s="4" t="s">
        <v>37</v>
      </c>
      <c r="Z4" s="26">
        <v>1.6377427881852664E-2</v>
      </c>
      <c r="AA4" s="23">
        <v>2.85645652284825E-2</v>
      </c>
      <c r="AC4" s="3">
        <v>73</v>
      </c>
      <c r="AD4" s="4" t="s">
        <v>73</v>
      </c>
      <c r="AE4" s="21">
        <v>2.5341914722445704E-2</v>
      </c>
      <c r="AF4" s="23">
        <v>4.5958660922571525E-2</v>
      </c>
    </row>
    <row r="5" spans="1:32" x14ac:dyDescent="0.25">
      <c r="A5" s="3">
        <v>4</v>
      </c>
      <c r="B5" s="4" t="s">
        <v>4</v>
      </c>
      <c r="C5" s="17">
        <v>10.666666666666666</v>
      </c>
      <c r="D5" s="21">
        <f t="shared" si="0"/>
        <v>9.1943454775313203E-4</v>
      </c>
      <c r="E5" s="21">
        <f>'CENSO 2022'!C5</f>
        <v>11828</v>
      </c>
      <c r="F5" s="21">
        <f t="shared" si="1"/>
        <v>7.3670954920824897E-4</v>
      </c>
      <c r="G5" s="21">
        <f>'CENSO 2022'!D5</f>
        <v>110.724</v>
      </c>
      <c r="H5" s="21">
        <f t="shared" si="2"/>
        <v>2.5308096428592491E-3</v>
      </c>
      <c r="I5" s="21">
        <v>3.73</v>
      </c>
      <c r="J5" s="21">
        <v>1.3203866998474296E-3</v>
      </c>
      <c r="K5" s="21">
        <f>'CENSO 2022'!F5</f>
        <v>106.994</v>
      </c>
      <c r="L5" s="21">
        <f t="shared" si="3"/>
        <v>2.6143604954720636E-3</v>
      </c>
      <c r="N5" s="10">
        <v>50</v>
      </c>
      <c r="O5" s="4" t="s">
        <v>50</v>
      </c>
      <c r="P5" s="21">
        <v>2.8990920583840944E-2</v>
      </c>
      <c r="Q5" s="23">
        <v>4.8947896796384768E-2</v>
      </c>
      <c r="S5" s="3">
        <v>68</v>
      </c>
      <c r="T5" s="4" t="s">
        <v>68</v>
      </c>
      <c r="U5" s="26">
        <v>0.36018848408228954</v>
      </c>
      <c r="V5" s="23">
        <v>2.743582428203099E-2</v>
      </c>
      <c r="X5" s="3">
        <v>71</v>
      </c>
      <c r="Y5" s="4" t="s">
        <v>71</v>
      </c>
      <c r="Z5" s="26">
        <v>5.6890012642225049E-3</v>
      </c>
      <c r="AA5" s="23">
        <v>2.6693066835402551E-2</v>
      </c>
      <c r="AC5" s="10">
        <v>50</v>
      </c>
      <c r="AD5" s="4" t="s">
        <v>50</v>
      </c>
      <c r="AE5" s="21">
        <v>2.8990920583840944E-2</v>
      </c>
      <c r="AF5" s="23">
        <v>4.3537361987730658E-2</v>
      </c>
    </row>
    <row r="6" spans="1:32" x14ac:dyDescent="0.25">
      <c r="A6" s="3">
        <v>5</v>
      </c>
      <c r="B6" s="4" t="s">
        <v>5</v>
      </c>
      <c r="C6" s="17">
        <v>93.333333333333329</v>
      </c>
      <c r="D6" s="21">
        <f t="shared" si="0"/>
        <v>8.0450522928399056E-3</v>
      </c>
      <c r="E6" s="21">
        <f>'CENSO 2022'!C6</f>
        <v>40006</v>
      </c>
      <c r="F6" s="21">
        <f t="shared" si="1"/>
        <v>2.4917823998668589E-3</v>
      </c>
      <c r="G6" s="21">
        <f>'CENSO 2022'!D6</f>
        <v>70.977000000000004</v>
      </c>
      <c r="H6" s="21">
        <f t="shared" si="2"/>
        <v>1.6223156318523619E-3</v>
      </c>
      <c r="I6" s="21">
        <v>18.690000000000001</v>
      </c>
      <c r="J6" s="21">
        <v>6.6160931421309545E-3</v>
      </c>
      <c r="K6" s="21">
        <f>'CENSO 2022'!F6</f>
        <v>52.287000000000006</v>
      </c>
      <c r="L6" s="21">
        <f t="shared" si="3"/>
        <v>1.2776143262869675E-3</v>
      </c>
      <c r="N6" s="3">
        <v>15</v>
      </c>
      <c r="O6" s="4" t="s">
        <v>15</v>
      </c>
      <c r="P6" s="26">
        <v>1.8618549592000926E-2</v>
      </c>
      <c r="Q6" s="23">
        <v>3.0117393931700771E-2</v>
      </c>
      <c r="S6" s="3">
        <v>71</v>
      </c>
      <c r="T6" s="4" t="s">
        <v>71</v>
      </c>
      <c r="U6" s="26">
        <v>5.6890012642225049E-3</v>
      </c>
      <c r="V6" s="23">
        <v>2.5554882597028886E-2</v>
      </c>
      <c r="X6" s="3">
        <v>33</v>
      </c>
      <c r="Y6" s="4" t="s">
        <v>33</v>
      </c>
      <c r="Z6" s="26">
        <v>1.3245603953568557E-2</v>
      </c>
      <c r="AA6" s="23">
        <v>2.6554937782550015E-2</v>
      </c>
      <c r="AC6" s="3">
        <v>15</v>
      </c>
      <c r="AD6" s="4" t="s">
        <v>15</v>
      </c>
      <c r="AE6" s="26">
        <v>1.8618549592000926E-2</v>
      </c>
      <c r="AF6" s="23">
        <v>3.3689330355088434E-2</v>
      </c>
    </row>
    <row r="7" spans="1:32" s="9" customFormat="1" x14ac:dyDescent="0.25">
      <c r="A7" s="3">
        <v>6</v>
      </c>
      <c r="B7" s="4" t="s">
        <v>6</v>
      </c>
      <c r="C7" s="17">
        <v>64.333333333333329</v>
      </c>
      <c r="D7" s="21">
        <f t="shared" si="0"/>
        <v>5.5453396161360777E-3</v>
      </c>
      <c r="E7" s="21">
        <f>'CENSO 2022'!C7</f>
        <v>30986</v>
      </c>
      <c r="F7" s="21">
        <f t="shared" si="1"/>
        <v>1.929969740595773E-3</v>
      </c>
      <c r="G7" s="21">
        <f>'CENSO 2022'!D7</f>
        <v>152.10599999999999</v>
      </c>
      <c r="H7" s="21">
        <f t="shared" si="2"/>
        <v>3.4766747185501689E-3</v>
      </c>
      <c r="I7" s="21">
        <v>9.67</v>
      </c>
      <c r="J7" s="21">
        <v>3.4230936695776523E-3</v>
      </c>
      <c r="K7" s="21">
        <f>'CENSO 2022'!F7</f>
        <v>142.43600000000001</v>
      </c>
      <c r="L7" s="21">
        <f t="shared" si="3"/>
        <v>3.4803732128255685E-3</v>
      </c>
      <c r="N7" s="3">
        <v>9</v>
      </c>
      <c r="O7" s="4" t="s">
        <v>9</v>
      </c>
      <c r="P7" s="26">
        <v>1.4768417423284684E-2</v>
      </c>
      <c r="Q7" s="23">
        <v>3.0089178728302787E-2</v>
      </c>
      <c r="S7" s="3">
        <v>33</v>
      </c>
      <c r="T7" s="4" t="s">
        <v>33</v>
      </c>
      <c r="U7" s="26">
        <v>1.3245603953568557E-2</v>
      </c>
      <c r="V7" s="23">
        <v>2.5295616550110849E-2</v>
      </c>
      <c r="X7" s="3">
        <v>63</v>
      </c>
      <c r="Y7" s="4" t="s">
        <v>63</v>
      </c>
      <c r="Z7" s="26">
        <v>1.3963912194000692E-2</v>
      </c>
      <c r="AA7" s="23">
        <v>2.5924328443081051E-2</v>
      </c>
      <c r="AC7" s="3">
        <v>29</v>
      </c>
      <c r="AD7" s="4" t="s">
        <v>29</v>
      </c>
      <c r="AE7" s="26">
        <v>1.1665325824617864E-2</v>
      </c>
      <c r="AF7" s="23">
        <v>3.2853911424353871E-2</v>
      </c>
    </row>
    <row r="8" spans="1:32" x14ac:dyDescent="0.25">
      <c r="A8" s="3">
        <v>7</v>
      </c>
      <c r="B8" s="4" t="s">
        <v>7</v>
      </c>
      <c r="C8" s="17">
        <v>96.333333333333329</v>
      </c>
      <c r="D8" s="21">
        <f t="shared" si="0"/>
        <v>8.3036432593954733E-3</v>
      </c>
      <c r="E8" s="21">
        <f>'CENSO 2022'!C8</f>
        <v>92883</v>
      </c>
      <c r="F8" s="21">
        <f t="shared" si="1"/>
        <v>5.7852378304962624E-3</v>
      </c>
      <c r="G8" s="21">
        <f>'CENSO 2022'!D8</f>
        <v>584.61</v>
      </c>
      <c r="H8" s="21">
        <f t="shared" si="2"/>
        <v>1.3362384174270669E-2</v>
      </c>
      <c r="I8" s="21">
        <v>20.25</v>
      </c>
      <c r="J8" s="21">
        <v>7.1683192149893963E-3</v>
      </c>
      <c r="K8" s="21">
        <f>'CENSO 2022'!F8</f>
        <v>564.36</v>
      </c>
      <c r="L8" s="21">
        <f t="shared" si="3"/>
        <v>1.378993671817685E-2</v>
      </c>
      <c r="N8" s="10">
        <v>48</v>
      </c>
      <c r="O8" s="4" t="s">
        <v>48</v>
      </c>
      <c r="P8" s="21">
        <v>2.5456844040914844E-2</v>
      </c>
      <c r="Q8" s="23">
        <v>3.0005841107670336E-2</v>
      </c>
      <c r="S8" s="3">
        <v>63</v>
      </c>
      <c r="T8" s="4" t="s">
        <v>63</v>
      </c>
      <c r="U8" s="26">
        <v>1.3963912194000692E-2</v>
      </c>
      <c r="V8" s="23">
        <v>2.5127435330572552E-2</v>
      </c>
      <c r="X8" s="3">
        <v>72</v>
      </c>
      <c r="Y8" s="4" t="s">
        <v>72</v>
      </c>
      <c r="Z8" s="26">
        <v>5.7464659234570759E-4</v>
      </c>
      <c r="AA8" s="23">
        <v>2.5143079512096808E-2</v>
      </c>
      <c r="AC8" s="3">
        <v>41</v>
      </c>
      <c r="AD8" s="4" t="s">
        <v>41</v>
      </c>
      <c r="AE8" s="21">
        <v>3.4335133892656022E-2</v>
      </c>
      <c r="AF8" s="23">
        <v>3.0400753293001941E-2</v>
      </c>
    </row>
    <row r="9" spans="1:32" x14ac:dyDescent="0.25">
      <c r="A9" s="3">
        <v>8</v>
      </c>
      <c r="B9" s="4" t="s">
        <v>8</v>
      </c>
      <c r="C9" s="17">
        <v>183.66666666666666</v>
      </c>
      <c r="D9" s="21">
        <f t="shared" si="0"/>
        <v>1.5831513619124243E-2</v>
      </c>
      <c r="E9" s="21">
        <f>'CENSO 2022'!C9</f>
        <v>169894</v>
      </c>
      <c r="F9" s="21">
        <f t="shared" si="1"/>
        <v>1.0581884693370498E-2</v>
      </c>
      <c r="G9" s="21">
        <f>'CENSO 2022'!D9</f>
        <v>547.13300000000004</v>
      </c>
      <c r="H9" s="21">
        <f t="shared" si="2"/>
        <v>1.2505775372335805E-2</v>
      </c>
      <c r="I9" s="21">
        <v>30.25</v>
      </c>
      <c r="J9" s="21">
        <v>1.070822993844095E-2</v>
      </c>
      <c r="K9" s="21">
        <f>'CENSO 2022'!F9</f>
        <v>516.88300000000004</v>
      </c>
      <c r="L9" s="21">
        <f t="shared" si="3"/>
        <v>1.2629853038311371E-2</v>
      </c>
      <c r="N9" s="3">
        <v>75</v>
      </c>
      <c r="O9" s="4" t="s">
        <v>75</v>
      </c>
      <c r="P9" s="26">
        <v>1.0085047695667168E-2</v>
      </c>
      <c r="Q9" s="23">
        <v>2.7465413953159275E-2</v>
      </c>
      <c r="S9" s="3">
        <v>72</v>
      </c>
      <c r="T9" s="4" t="s">
        <v>72</v>
      </c>
      <c r="U9" s="26">
        <v>5.7464659234570759E-4</v>
      </c>
      <c r="V9" s="25">
        <v>2.3653095400716785E-2</v>
      </c>
      <c r="X9" s="3">
        <v>13</v>
      </c>
      <c r="Y9" s="4" t="s">
        <v>13</v>
      </c>
      <c r="Z9" s="26">
        <v>4.1949201241236649E-3</v>
      </c>
      <c r="AA9" s="25">
        <v>2.272908311239526E-2</v>
      </c>
      <c r="AC9" s="3">
        <v>55</v>
      </c>
      <c r="AD9" s="4" t="s">
        <v>55</v>
      </c>
      <c r="AE9" s="26">
        <v>1.6061372256062526E-2</v>
      </c>
      <c r="AF9" s="23">
        <v>2.8949389896386808E-2</v>
      </c>
    </row>
    <row r="10" spans="1:32" x14ac:dyDescent="0.25">
      <c r="A10" s="3">
        <v>9</v>
      </c>
      <c r="B10" s="4" t="s">
        <v>9</v>
      </c>
      <c r="C10" s="17">
        <v>171.33333333333334</v>
      </c>
      <c r="D10" s="21">
        <f t="shared" si="0"/>
        <v>1.4768417423284684E-2</v>
      </c>
      <c r="E10" s="21">
        <f>'CENSO 2022'!C10</f>
        <v>483087</v>
      </c>
      <c r="F10" s="21">
        <f t="shared" si="1"/>
        <v>3.0089178728302787E-2</v>
      </c>
      <c r="G10" s="21">
        <f>'CENSO 2022'!D10</f>
        <v>78.984999999999999</v>
      </c>
      <c r="H10" s="21">
        <f t="shared" si="2"/>
        <v>1.8053538495830875E-3</v>
      </c>
      <c r="I10" s="21">
        <v>62.89</v>
      </c>
      <c r="J10" s="21">
        <v>2.2262498539786821E-2</v>
      </c>
      <c r="K10" s="21">
        <f>'CENSO 2022'!F10</f>
        <v>16.094999999999999</v>
      </c>
      <c r="L10" s="21">
        <f t="shared" si="3"/>
        <v>3.9327562456420792E-4</v>
      </c>
      <c r="N10" s="3">
        <v>55</v>
      </c>
      <c r="O10" s="4" t="s">
        <v>55</v>
      </c>
      <c r="P10" s="21">
        <v>1.6061372256062526E-2</v>
      </c>
      <c r="Q10" s="25">
        <v>1.7370163661882456E-2</v>
      </c>
      <c r="S10" s="3">
        <v>13</v>
      </c>
      <c r="T10" s="4" t="s">
        <v>13</v>
      </c>
      <c r="U10" s="26">
        <v>4.1949201241236649E-3</v>
      </c>
      <c r="V10" s="25">
        <v>2.1822621795728345E-2</v>
      </c>
      <c r="X10" s="3">
        <v>83</v>
      </c>
      <c r="Y10" s="4" t="s">
        <v>83</v>
      </c>
      <c r="Z10" s="26">
        <v>5.7464659234570759E-4</v>
      </c>
      <c r="AA10" s="25">
        <v>2.2722632365897281E-2</v>
      </c>
      <c r="AC10" s="10">
        <v>48</v>
      </c>
      <c r="AD10" s="4" t="s">
        <v>48</v>
      </c>
      <c r="AE10" s="26">
        <v>2.5456844040914844E-2</v>
      </c>
      <c r="AF10" s="25">
        <v>2.4963450421780355E-2</v>
      </c>
    </row>
    <row r="11" spans="1:32" x14ac:dyDescent="0.25">
      <c r="A11" s="3">
        <v>10</v>
      </c>
      <c r="B11" s="4" t="s">
        <v>10</v>
      </c>
      <c r="C11" s="17">
        <v>40.333333333333336</v>
      </c>
      <c r="D11" s="21">
        <f t="shared" si="0"/>
        <v>3.4766118836915307E-3</v>
      </c>
      <c r="E11" s="21">
        <f>'CENSO 2022'!C11</f>
        <v>28102</v>
      </c>
      <c r="F11" s="21">
        <f t="shared" si="1"/>
        <v>1.7503391741503394E-3</v>
      </c>
      <c r="G11" s="21">
        <f>'CENSO 2022'!D11</f>
        <v>382.43</v>
      </c>
      <c r="H11" s="21">
        <f t="shared" si="2"/>
        <v>8.7411720288163592E-3</v>
      </c>
      <c r="I11" s="21">
        <v>7.46</v>
      </c>
      <c r="J11" s="21">
        <v>2.6407733996948591E-3</v>
      </c>
      <c r="K11" s="21">
        <f>'CENSO 2022'!F11</f>
        <v>374.97</v>
      </c>
      <c r="L11" s="21">
        <f t="shared" si="3"/>
        <v>9.1622591452526301E-3</v>
      </c>
      <c r="N11" s="3">
        <v>92</v>
      </c>
      <c r="O11" s="4" t="s">
        <v>92</v>
      </c>
      <c r="P11" s="21">
        <v>1.4682220434432829E-2</v>
      </c>
      <c r="Q11" s="25">
        <v>1.6291508270168856E-2</v>
      </c>
      <c r="S11" s="3">
        <v>83</v>
      </c>
      <c r="T11" s="4" t="s">
        <v>83</v>
      </c>
      <c r="U11" s="26">
        <v>5.7464659234570759E-4</v>
      </c>
      <c r="V11" s="25">
        <v>2.143419129221736E-2</v>
      </c>
      <c r="X11" s="3">
        <v>53</v>
      </c>
      <c r="Y11" s="4" t="s">
        <v>53</v>
      </c>
      <c r="Z11" s="26">
        <v>2.4135156878519718E-3</v>
      </c>
      <c r="AA11" s="25">
        <v>2.2138180072393009E-2</v>
      </c>
      <c r="AC11" s="3">
        <v>3</v>
      </c>
      <c r="AD11" s="4" t="s">
        <v>3</v>
      </c>
      <c r="AE11" s="26">
        <v>2.8674864958050807E-2</v>
      </c>
      <c r="AF11" s="25">
        <v>2.2952781130859874E-2</v>
      </c>
    </row>
    <row r="12" spans="1:32" s="9" customFormat="1" x14ac:dyDescent="0.25">
      <c r="A12" s="3">
        <v>11</v>
      </c>
      <c r="B12" s="4" t="s">
        <v>11</v>
      </c>
      <c r="C12" s="17">
        <v>49.333333333333336</v>
      </c>
      <c r="D12" s="21">
        <f t="shared" si="0"/>
        <v>4.2523847833582356E-3</v>
      </c>
      <c r="E12" s="21">
        <f>'CENSO 2022'!C12</f>
        <v>35173</v>
      </c>
      <c r="F12" s="21">
        <f t="shared" si="1"/>
        <v>2.1907579450711652E-3</v>
      </c>
      <c r="G12" s="21">
        <f>'CENSO 2022'!D12</f>
        <v>596.65899999999999</v>
      </c>
      <c r="H12" s="21">
        <f t="shared" si="2"/>
        <v>1.3637787206917711E-2</v>
      </c>
      <c r="I12" s="21">
        <v>7.06</v>
      </c>
      <c r="J12" s="21">
        <v>2.4991769707567967E-3</v>
      </c>
      <c r="K12" s="21">
        <f>'CENSO 2022'!F12</f>
        <v>589.59900000000005</v>
      </c>
      <c r="L12" s="21">
        <f t="shared" si="3"/>
        <v>1.4406642744171014E-2</v>
      </c>
      <c r="N12" s="3">
        <v>37</v>
      </c>
      <c r="O12" s="4" t="s">
        <v>37</v>
      </c>
      <c r="P12" s="21">
        <v>1.6377427881852664E-2</v>
      </c>
      <c r="Q12" s="25">
        <v>1.5346516954596693E-2</v>
      </c>
      <c r="S12" s="3">
        <v>49</v>
      </c>
      <c r="T12" s="4" t="s">
        <v>49</v>
      </c>
      <c r="U12" s="21">
        <v>1.6693483507642805E-2</v>
      </c>
      <c r="V12" s="25">
        <v>2.1381026095608761E-2</v>
      </c>
      <c r="X12" s="3">
        <v>49</v>
      </c>
      <c r="Y12" s="4" t="s">
        <v>49</v>
      </c>
      <c r="Z12" s="21">
        <v>1.6693483507642805E-2</v>
      </c>
      <c r="AA12" s="25">
        <v>2.1795679641854547E-2</v>
      </c>
      <c r="AC12" s="3">
        <v>39</v>
      </c>
      <c r="AD12" s="4" t="s">
        <v>39</v>
      </c>
      <c r="AE12" s="21">
        <v>1.2728422020457422E-2</v>
      </c>
      <c r="AF12" s="25">
        <v>2.2910302202178455E-2</v>
      </c>
    </row>
    <row r="13" spans="1:32" x14ac:dyDescent="0.25">
      <c r="A13" s="3">
        <v>12</v>
      </c>
      <c r="B13" s="4" t="s">
        <v>12</v>
      </c>
      <c r="C13" s="17">
        <v>175</v>
      </c>
      <c r="D13" s="21">
        <f t="shared" si="0"/>
        <v>1.5084473049074823E-2</v>
      </c>
      <c r="E13" s="21">
        <f>'CENSO 2022'!C13</f>
        <v>222161</v>
      </c>
      <c r="F13" s="21">
        <f t="shared" si="1"/>
        <v>1.3837346141499307E-2</v>
      </c>
      <c r="G13" s="21">
        <f>'CENSO 2022'!D13</f>
        <v>413.44900000000001</v>
      </c>
      <c r="H13" s="21">
        <f t="shared" si="2"/>
        <v>9.4501708394793688E-3</v>
      </c>
      <c r="I13" s="21">
        <v>61.44</v>
      </c>
      <c r="J13" s="21">
        <v>2.1749211484886344E-2</v>
      </c>
      <c r="K13" s="21">
        <f>'CENSO 2022'!F13</f>
        <v>352.00900000000001</v>
      </c>
      <c r="L13" s="21">
        <f t="shared" si="3"/>
        <v>8.6012152424493494E-3</v>
      </c>
      <c r="N13" s="3">
        <v>39</v>
      </c>
      <c r="O13" s="4" t="s">
        <v>39</v>
      </c>
      <c r="P13" s="21">
        <v>1.2728422020457422E-2</v>
      </c>
      <c r="Q13" s="25">
        <v>1.4208939747398565E-2</v>
      </c>
      <c r="S13" s="3">
        <v>53</v>
      </c>
      <c r="T13" s="4" t="s">
        <v>53</v>
      </c>
      <c r="U13" s="26">
        <v>2.4135156878519718E-3</v>
      </c>
      <c r="V13" s="25">
        <v>2.1126560001952895E-2</v>
      </c>
      <c r="X13" s="3">
        <v>65</v>
      </c>
      <c r="Y13" s="4" t="s">
        <v>65</v>
      </c>
      <c r="Z13" s="26">
        <v>2.8732329617285379E-4</v>
      </c>
      <c r="AA13" s="25">
        <v>2.0546531677954491E-2</v>
      </c>
      <c r="AC13" s="3">
        <v>9</v>
      </c>
      <c r="AD13" s="4" t="s">
        <v>9</v>
      </c>
      <c r="AE13" s="21">
        <v>1.4768417423284684E-2</v>
      </c>
      <c r="AF13" s="25">
        <v>2.2262498539786821E-2</v>
      </c>
    </row>
    <row r="14" spans="1:32" x14ac:dyDescent="0.25">
      <c r="A14" s="3">
        <v>13</v>
      </c>
      <c r="B14" s="4" t="s">
        <v>13</v>
      </c>
      <c r="C14" s="17">
        <v>48.666666666666664</v>
      </c>
      <c r="D14" s="21">
        <f t="shared" si="0"/>
        <v>4.1949201241236649E-3</v>
      </c>
      <c r="E14" s="21">
        <f>'CENSO 2022'!C14</f>
        <v>56943</v>
      </c>
      <c r="F14" s="21">
        <f t="shared" si="1"/>
        <v>3.5467071238218907E-3</v>
      </c>
      <c r="G14" s="21">
        <f>'CENSO 2022'!D14</f>
        <v>954.74900000000002</v>
      </c>
      <c r="H14" s="21">
        <f t="shared" si="2"/>
        <v>2.1822621795728345E-2</v>
      </c>
      <c r="I14" s="21">
        <v>24.55</v>
      </c>
      <c r="J14" s="21">
        <v>8.6904808260735641E-3</v>
      </c>
      <c r="K14" s="21">
        <f>'CENSO 2022'!F14</f>
        <v>930.19900000000007</v>
      </c>
      <c r="L14" s="21">
        <f t="shared" si="3"/>
        <v>2.272908311239526E-2</v>
      </c>
      <c r="N14" s="3">
        <v>29</v>
      </c>
      <c r="O14" s="4" t="s">
        <v>29</v>
      </c>
      <c r="P14" s="21">
        <v>1.1665325824617864E-2</v>
      </c>
      <c r="Q14" s="25">
        <v>1.3968518808952179E-2</v>
      </c>
      <c r="S14" s="3">
        <v>65</v>
      </c>
      <c r="T14" s="4" t="s">
        <v>65</v>
      </c>
      <c r="U14" s="26">
        <v>2.8732329617285379E-4</v>
      </c>
      <c r="V14" s="25">
        <v>1.9355171535929732E-2</v>
      </c>
      <c r="X14" s="3">
        <v>69</v>
      </c>
      <c r="Y14" s="4" t="s">
        <v>69</v>
      </c>
      <c r="Z14" s="26">
        <v>1.6090104585679812E-3</v>
      </c>
      <c r="AA14" s="25">
        <v>1.975377402878635E-2</v>
      </c>
      <c r="AC14" s="3">
        <v>12</v>
      </c>
      <c r="AD14" s="4" t="s">
        <v>12</v>
      </c>
      <c r="AE14" s="21">
        <v>1.5084473049074823E-2</v>
      </c>
      <c r="AF14" s="25">
        <v>2.1749211484886344E-2</v>
      </c>
    </row>
    <row r="15" spans="1:32" s="9" customFormat="1" x14ac:dyDescent="0.25">
      <c r="A15" s="3">
        <v>14</v>
      </c>
      <c r="B15" s="4" t="s">
        <v>14</v>
      </c>
      <c r="C15" s="17">
        <v>22</v>
      </c>
      <c r="D15" s="21">
        <f t="shared" si="0"/>
        <v>1.896333754740835E-3</v>
      </c>
      <c r="E15" s="21">
        <f>'CENSO 2022'!C15</f>
        <v>14616</v>
      </c>
      <c r="F15" s="21">
        <f t="shared" si="1"/>
        <v>9.1036073480113013E-4</v>
      </c>
      <c r="G15" s="21">
        <f>'CENSO 2022'!D15</f>
        <v>558.28099999999995</v>
      </c>
      <c r="H15" s="21">
        <f t="shared" si="2"/>
        <v>1.2760584319796108E-2</v>
      </c>
      <c r="I15" s="21">
        <v>2.99</v>
      </c>
      <c r="J15" s="21">
        <v>1.0584333063120147E-3</v>
      </c>
      <c r="K15" s="21">
        <f>'CENSO 2022'!F15</f>
        <v>555.29099999999994</v>
      </c>
      <c r="L15" s="21">
        <f t="shared" si="3"/>
        <v>1.356833891518382E-2</v>
      </c>
      <c r="N15" s="3">
        <v>12</v>
      </c>
      <c r="O15" s="4" t="s">
        <v>12</v>
      </c>
      <c r="P15" s="21">
        <v>1.5084473049074823E-2</v>
      </c>
      <c r="Q15" s="25">
        <v>1.3837346141499307E-2</v>
      </c>
      <c r="S15" s="3">
        <v>1</v>
      </c>
      <c r="T15" s="4" t="s">
        <v>1</v>
      </c>
      <c r="U15" s="26">
        <v>3.7352028502470993E-3</v>
      </c>
      <c r="V15" s="25">
        <v>1.8592276107208646E-2</v>
      </c>
      <c r="X15" s="3">
        <v>1</v>
      </c>
      <c r="Y15" s="4" t="s">
        <v>1</v>
      </c>
      <c r="Z15" s="26">
        <v>3.7352028502470993E-3</v>
      </c>
      <c r="AA15" s="25">
        <v>1.8896777695742519E-2</v>
      </c>
      <c r="AC15" s="3">
        <v>86</v>
      </c>
      <c r="AD15" s="4" t="s">
        <v>86</v>
      </c>
      <c r="AE15" s="21">
        <v>1.0401103321457307E-2</v>
      </c>
      <c r="AF15" s="25">
        <v>1.911905781736184E-2</v>
      </c>
    </row>
    <row r="16" spans="1:32" x14ac:dyDescent="0.25">
      <c r="A16" s="3">
        <v>15</v>
      </c>
      <c r="B16" s="4" t="s">
        <v>15</v>
      </c>
      <c r="C16" s="17">
        <v>216</v>
      </c>
      <c r="D16" s="21">
        <f t="shared" si="0"/>
        <v>1.8618549592000926E-2</v>
      </c>
      <c r="E16" s="21">
        <f>'CENSO 2022'!C16</f>
        <v>483540</v>
      </c>
      <c r="F16" s="21">
        <f t="shared" si="1"/>
        <v>3.0117393931700771E-2</v>
      </c>
      <c r="G16" s="21">
        <f>'CENSO 2022'!D16</f>
        <v>4032.4870000000001</v>
      </c>
      <c r="H16" s="21">
        <f t="shared" si="2"/>
        <v>9.217023395383625E-2</v>
      </c>
      <c r="I16" s="21">
        <v>95.17</v>
      </c>
      <c r="J16" s="21">
        <v>3.3689330355088434E-2</v>
      </c>
      <c r="K16" s="21">
        <f>'CENSO 2022'!F16</f>
        <v>3937.317</v>
      </c>
      <c r="L16" s="21">
        <f t="shared" si="3"/>
        <v>9.6206946398401591E-2</v>
      </c>
      <c r="N16" s="3">
        <v>41</v>
      </c>
      <c r="O16" s="4" t="s">
        <v>41</v>
      </c>
      <c r="P16" s="26">
        <v>3.4335133892656022E-2</v>
      </c>
      <c r="Q16" s="25">
        <v>1.2287440796343908E-2</v>
      </c>
      <c r="S16" s="3">
        <v>69</v>
      </c>
      <c r="T16" s="4" t="s">
        <v>69</v>
      </c>
      <c r="U16" s="26">
        <v>1.6090104585679812E-3</v>
      </c>
      <c r="V16" s="25">
        <v>1.8536116654041264E-2</v>
      </c>
      <c r="X16" s="3">
        <v>21</v>
      </c>
      <c r="Y16" s="4" t="s">
        <v>21</v>
      </c>
      <c r="Z16" s="26">
        <v>2.5859096655556839E-4</v>
      </c>
      <c r="AA16" s="25">
        <v>1.8145656683061329E-2</v>
      </c>
      <c r="AC16" s="3">
        <v>81</v>
      </c>
      <c r="AD16" s="4" t="s">
        <v>81</v>
      </c>
      <c r="AE16" s="21">
        <v>1.1579128835766008E-2</v>
      </c>
      <c r="AF16" s="25">
        <v>1.8726127727058717E-2</v>
      </c>
    </row>
    <row r="17" spans="1:32" s="9" customFormat="1" x14ac:dyDescent="0.25">
      <c r="A17" s="3">
        <v>16</v>
      </c>
      <c r="B17" s="4" t="s">
        <v>16</v>
      </c>
      <c r="C17" s="17">
        <v>45</v>
      </c>
      <c r="D17" s="21">
        <f t="shared" si="0"/>
        <v>3.878864498333526E-3</v>
      </c>
      <c r="E17" s="21">
        <f>'CENSO 2022'!C17</f>
        <v>17198</v>
      </c>
      <c r="F17" s="21">
        <f t="shared" si="1"/>
        <v>1.0711811656479088E-3</v>
      </c>
      <c r="G17" s="21">
        <f>'CENSO 2022'!D17</f>
        <v>305.74900000000002</v>
      </c>
      <c r="H17" s="21">
        <f t="shared" si="2"/>
        <v>6.9884805235953598E-3</v>
      </c>
      <c r="I17" s="21">
        <v>3.14</v>
      </c>
      <c r="J17" s="21">
        <v>1.1115319671637879E-3</v>
      </c>
      <c r="K17" s="21">
        <f>'CENSO 2022'!F17</f>
        <v>302.60900000000004</v>
      </c>
      <c r="L17" s="21">
        <f t="shared" si="3"/>
        <v>7.3941437386611008E-3</v>
      </c>
      <c r="N17" s="3">
        <v>49</v>
      </c>
      <c r="O17" s="4" t="s">
        <v>49</v>
      </c>
      <c r="P17" s="21">
        <v>1.6693483507642805E-2</v>
      </c>
      <c r="Q17" s="25">
        <v>1.183039187242692E-2</v>
      </c>
      <c r="S17" s="3">
        <v>55</v>
      </c>
      <c r="T17" s="4" t="s">
        <v>55</v>
      </c>
      <c r="U17" s="21">
        <v>1.6061372256062526E-2</v>
      </c>
      <c r="V17" s="25">
        <v>1.8083115350693957E-2</v>
      </c>
      <c r="X17" s="3">
        <v>86</v>
      </c>
      <c r="Y17" s="4" t="s">
        <v>86</v>
      </c>
      <c r="Z17" s="21">
        <v>1.0401103321457307E-2</v>
      </c>
      <c r="AA17" s="25">
        <v>1.7576524912489754E-2</v>
      </c>
      <c r="AC17" s="3">
        <v>37</v>
      </c>
      <c r="AD17" s="4" t="s">
        <v>37</v>
      </c>
      <c r="AE17" s="21">
        <v>1.6377427881852664E-2</v>
      </c>
      <c r="AF17" s="25">
        <v>1.6980951740397102E-2</v>
      </c>
    </row>
    <row r="18" spans="1:32" x14ac:dyDescent="0.25">
      <c r="A18" s="3">
        <v>17</v>
      </c>
      <c r="B18" s="4" t="s">
        <v>17</v>
      </c>
      <c r="C18" s="17">
        <v>8</v>
      </c>
      <c r="D18" s="21">
        <f t="shared" si="0"/>
        <v>6.8957591081484899E-4</v>
      </c>
      <c r="E18" s="21">
        <f>'CENSO 2022'!C18</f>
        <v>13847</v>
      </c>
      <c r="F18" s="21">
        <f t="shared" si="1"/>
        <v>8.6246340276349546E-4</v>
      </c>
      <c r="G18" s="21">
        <f>'CENSO 2022'!D18</f>
        <v>304.88499999999999</v>
      </c>
      <c r="H18" s="21">
        <f t="shared" si="2"/>
        <v>6.9687321444595763E-3</v>
      </c>
      <c r="I18" s="21">
        <v>3.01</v>
      </c>
      <c r="J18" s="21">
        <v>1.0655131277589175E-3</v>
      </c>
      <c r="K18" s="21">
        <f>'CENSO 2022'!F18</f>
        <v>301.875</v>
      </c>
      <c r="L18" s="21">
        <f t="shared" si="3"/>
        <v>7.3762087086250558E-3</v>
      </c>
      <c r="N18" s="3">
        <v>8</v>
      </c>
      <c r="O18" s="4" t="s">
        <v>8</v>
      </c>
      <c r="P18" s="21">
        <v>1.5831513619124243E-2</v>
      </c>
      <c r="Q18" s="25">
        <v>1.0581884693370498E-2</v>
      </c>
      <c r="S18" s="3">
        <v>86</v>
      </c>
      <c r="T18" s="4" t="s">
        <v>86</v>
      </c>
      <c r="U18" s="21">
        <v>1.0401103321457307E-2</v>
      </c>
      <c r="V18" s="25">
        <v>1.7676125027902584E-2</v>
      </c>
      <c r="X18" s="3">
        <v>62</v>
      </c>
      <c r="Y18" s="4" t="s">
        <v>62</v>
      </c>
      <c r="Z18" s="26">
        <v>3.447879554074245E-4</v>
      </c>
      <c r="AA18" s="25">
        <v>1.7442500880135939E-2</v>
      </c>
      <c r="AC18" s="3">
        <v>92</v>
      </c>
      <c r="AD18" s="4" t="s">
        <v>92</v>
      </c>
      <c r="AE18" s="21">
        <v>1.4682220434432829E-2</v>
      </c>
      <c r="AF18" s="25">
        <v>1.5423391022078419E-2</v>
      </c>
    </row>
    <row r="19" spans="1:32" x14ac:dyDescent="0.25">
      <c r="A19" s="3">
        <v>18</v>
      </c>
      <c r="B19" s="4" t="s">
        <v>18</v>
      </c>
      <c r="C19" s="17">
        <v>9.6666666666666661</v>
      </c>
      <c r="D19" s="21">
        <f t="shared" si="0"/>
        <v>8.3323755890127586E-4</v>
      </c>
      <c r="E19" s="21">
        <f>'CENSO 2022'!C19</f>
        <v>12958</v>
      </c>
      <c r="F19" s="21">
        <f t="shared" si="1"/>
        <v>8.0709184466016995E-4</v>
      </c>
      <c r="G19" s="21">
        <f>'CENSO 2022'!D19</f>
        <v>522.596</v>
      </c>
      <c r="H19" s="21">
        <f t="shared" si="2"/>
        <v>1.1944935119031755E-2</v>
      </c>
      <c r="I19" s="21">
        <v>3.33</v>
      </c>
      <c r="J19" s="21">
        <v>1.1787902709093673E-3</v>
      </c>
      <c r="K19" s="21">
        <f>'CENSO 2022'!F19</f>
        <v>519.26599999999996</v>
      </c>
      <c r="L19" s="21">
        <f t="shared" si="3"/>
        <v>1.2688080799313948E-2</v>
      </c>
      <c r="N19" s="3">
        <v>1</v>
      </c>
      <c r="O19" s="4" t="s">
        <v>1</v>
      </c>
      <c r="P19" s="26">
        <v>3.7352028502470993E-3</v>
      </c>
      <c r="Q19" s="25">
        <v>1.0428663059023839E-2</v>
      </c>
      <c r="S19" s="3">
        <v>21</v>
      </c>
      <c r="T19" s="4" t="s">
        <v>21</v>
      </c>
      <c r="U19" s="26">
        <v>2.5859096655556839E-4</v>
      </c>
      <c r="V19" s="25">
        <v>1.7078919414407531E-2</v>
      </c>
      <c r="X19" s="3">
        <v>55</v>
      </c>
      <c r="Y19" s="4" t="s">
        <v>55</v>
      </c>
      <c r="Z19" s="21">
        <v>1.6061372256062526E-2</v>
      </c>
      <c r="AA19" s="25">
        <v>1.7333058101482748E-2</v>
      </c>
      <c r="AC19" s="3">
        <v>49</v>
      </c>
      <c r="AD19" s="4" t="s">
        <v>49</v>
      </c>
      <c r="AE19" s="21">
        <v>1.6693483507642805E-2</v>
      </c>
      <c r="AF19" s="25">
        <v>1.5373832271950097E-2</v>
      </c>
    </row>
    <row r="20" spans="1:32" s="9" customFormat="1" x14ac:dyDescent="0.25">
      <c r="A20" s="3">
        <v>19</v>
      </c>
      <c r="B20" s="4" t="s">
        <v>19</v>
      </c>
      <c r="C20" s="17">
        <v>19.333333333333332</v>
      </c>
      <c r="D20" s="21">
        <f t="shared" si="0"/>
        <v>1.6664751178025517E-3</v>
      </c>
      <c r="E20" s="21">
        <f>'CENSO 2022'!C20</f>
        <v>8741</v>
      </c>
      <c r="F20" s="21">
        <f t="shared" si="1"/>
        <v>5.4443508366835514E-4</v>
      </c>
      <c r="G20" s="21">
        <f>'CENSO 2022'!D20</f>
        <v>108.639</v>
      </c>
      <c r="H20" s="21">
        <f t="shared" si="2"/>
        <v>2.4831529640419957E-3</v>
      </c>
      <c r="I20" s="21">
        <v>2.67</v>
      </c>
      <c r="J20" s="21">
        <v>9.4515616316156483E-4</v>
      </c>
      <c r="K20" s="21">
        <f>'CENSO 2022'!F20</f>
        <v>105.96899999999999</v>
      </c>
      <c r="L20" s="21">
        <f t="shared" si="3"/>
        <v>2.5893149835007488E-3</v>
      </c>
      <c r="N20" s="3">
        <v>43</v>
      </c>
      <c r="O20" s="4" t="s">
        <v>43</v>
      </c>
      <c r="P20" s="26">
        <v>2.6721066544075399E-3</v>
      </c>
      <c r="Q20" s="25">
        <v>1.0409541497339114E-2</v>
      </c>
      <c r="S20" s="3">
        <v>62</v>
      </c>
      <c r="T20" s="4" t="s">
        <v>62</v>
      </c>
      <c r="U20" s="26">
        <v>3.447879554074245E-4</v>
      </c>
      <c r="V20" s="25">
        <v>1.6448822692606467E-2</v>
      </c>
      <c r="X20" s="3">
        <v>70</v>
      </c>
      <c r="Y20" s="4" t="s">
        <v>70</v>
      </c>
      <c r="Z20" s="26">
        <v>4.740834386852087E-3</v>
      </c>
      <c r="AA20" s="25">
        <v>1.4540642341879005E-2</v>
      </c>
      <c r="AC20" s="3">
        <v>1</v>
      </c>
      <c r="AD20" s="4" t="s">
        <v>1</v>
      </c>
      <c r="AE20" s="26">
        <v>3.7352028502470993E-3</v>
      </c>
      <c r="AF20" s="25">
        <v>1.4180882358146924E-2</v>
      </c>
    </row>
    <row r="21" spans="1:32" x14ac:dyDescent="0.25">
      <c r="A21" s="3">
        <v>20</v>
      </c>
      <c r="B21" s="4" t="s">
        <v>20</v>
      </c>
      <c r="C21" s="17">
        <v>44</v>
      </c>
      <c r="D21" s="21">
        <f t="shared" si="0"/>
        <v>3.79266750948167E-3</v>
      </c>
      <c r="E21" s="21">
        <f>'CENSO 2022'!C21</f>
        <v>46110</v>
      </c>
      <c r="F21" s="21">
        <f t="shared" si="1"/>
        <v>2.8719713657416606E-3</v>
      </c>
      <c r="G21" s="21">
        <f>'CENSO 2022'!D21</f>
        <v>462.91800000000001</v>
      </c>
      <c r="H21" s="21">
        <f t="shared" si="2"/>
        <v>1.0580879829604402E-2</v>
      </c>
      <c r="I21" s="21">
        <v>11.13</v>
      </c>
      <c r="J21" s="21">
        <v>3.9399206352015792E-3</v>
      </c>
      <c r="K21" s="21">
        <f>'CENSO 2022'!F21</f>
        <v>451.78800000000001</v>
      </c>
      <c r="L21" s="21">
        <f t="shared" si="3"/>
        <v>1.1039279768289183E-2</v>
      </c>
      <c r="N21" s="3">
        <v>86</v>
      </c>
      <c r="O21" s="4" t="s">
        <v>86</v>
      </c>
      <c r="P21" s="21">
        <v>1.0401103321457307E-2</v>
      </c>
      <c r="Q21" s="25">
        <v>1.0284721922042078E-2</v>
      </c>
      <c r="S21" s="3">
        <v>3</v>
      </c>
      <c r="T21" s="4" t="s">
        <v>3</v>
      </c>
      <c r="U21" s="26">
        <v>2.8674864958050807E-2</v>
      </c>
      <c r="V21" s="25">
        <v>1.45890236588782E-2</v>
      </c>
      <c r="X21" s="3">
        <v>11</v>
      </c>
      <c r="Y21" s="4" t="s">
        <v>11</v>
      </c>
      <c r="Z21" s="26">
        <v>4.2523847833582356E-3</v>
      </c>
      <c r="AA21" s="25">
        <v>1.4406642744171014E-2</v>
      </c>
      <c r="AC21" s="3">
        <v>63</v>
      </c>
      <c r="AD21" s="4" t="s">
        <v>63</v>
      </c>
      <c r="AE21" s="21">
        <v>1.3963912194000692E-2</v>
      </c>
      <c r="AF21" s="25">
        <v>1.3582637445883611E-2</v>
      </c>
    </row>
    <row r="22" spans="1:32" x14ac:dyDescent="0.25">
      <c r="A22" s="3">
        <v>21</v>
      </c>
      <c r="B22" s="4" t="s">
        <v>21</v>
      </c>
      <c r="C22" s="17">
        <v>3</v>
      </c>
      <c r="D22" s="21">
        <f t="shared" si="0"/>
        <v>2.5859096655556839E-4</v>
      </c>
      <c r="E22" s="21">
        <f>'CENSO 2022'!C22</f>
        <v>19390</v>
      </c>
      <c r="F22" s="21">
        <f t="shared" si="1"/>
        <v>1.2077103617811928E-3</v>
      </c>
      <c r="G22" s="21">
        <f>'CENSO 2022'!D22</f>
        <v>747.21</v>
      </c>
      <c r="H22" s="21">
        <f t="shared" si="2"/>
        <v>1.7078919414407531E-2</v>
      </c>
      <c r="I22" s="21">
        <v>4.59</v>
      </c>
      <c r="J22" s="21">
        <v>1.624819022064263E-3</v>
      </c>
      <c r="K22" s="21">
        <f>'CENSO 2022'!F22</f>
        <v>742.62</v>
      </c>
      <c r="L22" s="21">
        <f t="shared" si="3"/>
        <v>1.8145656683061329E-2</v>
      </c>
      <c r="N22" s="3">
        <v>67</v>
      </c>
      <c r="O22" s="4" t="s">
        <v>67</v>
      </c>
      <c r="P22" s="21">
        <v>1.3676588897827838E-2</v>
      </c>
      <c r="Q22" s="25">
        <v>9.7470759270500591E-3</v>
      </c>
      <c r="S22" s="3">
        <v>70</v>
      </c>
      <c r="T22" s="4" t="s">
        <v>70</v>
      </c>
      <c r="U22" s="26">
        <v>4.740834386852087E-3</v>
      </c>
      <c r="V22" s="25">
        <v>1.3797191369062328E-2</v>
      </c>
      <c r="X22" s="3">
        <v>87</v>
      </c>
      <c r="Y22" s="4" t="s">
        <v>87</v>
      </c>
      <c r="Z22" s="26">
        <v>6.0337892196299294E-4</v>
      </c>
      <c r="AA22" s="25">
        <v>1.4376392652638828E-2</v>
      </c>
      <c r="AC22" s="3">
        <v>30</v>
      </c>
      <c r="AD22" s="4" t="s">
        <v>30</v>
      </c>
      <c r="AE22" s="21">
        <v>8.131249281691762E-3</v>
      </c>
      <c r="AF22" s="25">
        <v>1.2517124318124694E-2</v>
      </c>
    </row>
    <row r="23" spans="1:32" s="9" customFormat="1" x14ac:dyDescent="0.25">
      <c r="A23" s="3">
        <v>22</v>
      </c>
      <c r="B23" s="4" t="s">
        <v>22</v>
      </c>
      <c r="C23" s="17">
        <v>22.666666666666668</v>
      </c>
      <c r="D23" s="21">
        <f t="shared" si="0"/>
        <v>1.9537984139754057E-3</v>
      </c>
      <c r="E23" s="21">
        <f>'CENSO 2022'!C23</f>
        <v>21104</v>
      </c>
      <c r="F23" s="21">
        <f t="shared" si="1"/>
        <v>1.3144672240861419E-3</v>
      </c>
      <c r="G23" s="21">
        <f>'CENSO 2022'!D23</f>
        <v>338.26</v>
      </c>
      <c r="H23" s="21">
        <f t="shared" si="2"/>
        <v>7.7315818593400665E-3</v>
      </c>
      <c r="I23" s="21">
        <v>5.1100000000000003</v>
      </c>
      <c r="J23" s="21">
        <v>1.808894379683744E-3</v>
      </c>
      <c r="K23" s="21">
        <f>'CENSO 2022'!F23</f>
        <v>333.15</v>
      </c>
      <c r="L23" s="21">
        <f t="shared" si="3"/>
        <v>8.140402256822981E-3</v>
      </c>
      <c r="N23" s="3">
        <v>47</v>
      </c>
      <c r="O23" s="4" t="s">
        <v>47</v>
      </c>
      <c r="P23" s="26">
        <v>3.9363291575680963E-3</v>
      </c>
      <c r="Q23" s="25">
        <v>9.1418504713807521E-3</v>
      </c>
      <c r="S23" s="3">
        <v>11</v>
      </c>
      <c r="T23" s="4" t="s">
        <v>11</v>
      </c>
      <c r="U23" s="26">
        <v>4.2523847833582356E-3</v>
      </c>
      <c r="V23" s="25">
        <v>1.3637787206917711E-2</v>
      </c>
      <c r="X23" s="3">
        <v>3</v>
      </c>
      <c r="Y23" s="4" t="s">
        <v>3</v>
      </c>
      <c r="Z23" s="26">
        <v>2.8674864958050807E-2</v>
      </c>
      <c r="AA23" s="25">
        <v>1.4011705563690658E-2</v>
      </c>
      <c r="AC23" s="3">
        <v>75</v>
      </c>
      <c r="AD23" s="4" t="s">
        <v>75</v>
      </c>
      <c r="AE23" s="21">
        <v>1.0085047695667168E-2</v>
      </c>
      <c r="AF23" s="25">
        <v>1.246402565727292E-2</v>
      </c>
    </row>
    <row r="24" spans="1:32" x14ac:dyDescent="0.25">
      <c r="A24" s="3">
        <v>23</v>
      </c>
      <c r="B24" s="4" t="s">
        <v>23</v>
      </c>
      <c r="C24" s="17">
        <v>32</v>
      </c>
      <c r="D24" s="21">
        <f t="shared" si="0"/>
        <v>2.758303643259396E-3</v>
      </c>
      <c r="E24" s="21">
        <f>'CENSO 2022'!C24</f>
        <v>20783</v>
      </c>
      <c r="F24" s="21">
        <f t="shared" si="1"/>
        <v>1.2944736693604193E-3</v>
      </c>
      <c r="G24" s="21">
        <f>'CENSO 2022'!D24</f>
        <v>113.048</v>
      </c>
      <c r="H24" s="21">
        <f t="shared" si="2"/>
        <v>2.5839291256272569E-3</v>
      </c>
      <c r="I24" s="21">
        <v>3.93</v>
      </c>
      <c r="J24" s="21">
        <v>1.3911849143164606E-3</v>
      </c>
      <c r="K24" s="21">
        <f>'CENSO 2022'!F24</f>
        <v>109.11799999999999</v>
      </c>
      <c r="L24" s="21">
        <f t="shared" si="3"/>
        <v>2.6662596832057934E-3</v>
      </c>
      <c r="N24" s="3">
        <v>61</v>
      </c>
      <c r="O24" s="4" t="s">
        <v>61</v>
      </c>
      <c r="P24" s="21">
        <v>7.4129410412596269E-3</v>
      </c>
      <c r="Q24" s="25">
        <v>8.7525055785754799E-3</v>
      </c>
      <c r="S24" s="3">
        <v>87</v>
      </c>
      <c r="T24" s="4" t="s">
        <v>87</v>
      </c>
      <c r="U24" s="26">
        <v>6.0337892196299294E-4</v>
      </c>
      <c r="V24" s="25">
        <v>1.3511891289927096E-2</v>
      </c>
      <c r="X24" s="3">
        <v>7</v>
      </c>
      <c r="Y24" s="4" t="s">
        <v>7</v>
      </c>
      <c r="Z24" s="21">
        <v>8.3036432593954733E-3</v>
      </c>
      <c r="AA24" s="25">
        <v>1.378993671817685E-2</v>
      </c>
      <c r="AC24" s="3">
        <v>67</v>
      </c>
      <c r="AD24" s="4" t="s">
        <v>67</v>
      </c>
      <c r="AE24" s="21">
        <v>1.3676588897827838E-2</v>
      </c>
      <c r="AF24" s="25">
        <v>1.2071095566969798E-2</v>
      </c>
    </row>
    <row r="25" spans="1:32" s="9" customFormat="1" x14ac:dyDescent="0.25">
      <c r="A25" s="3">
        <v>24</v>
      </c>
      <c r="B25" s="4" t="s">
        <v>24</v>
      </c>
      <c r="C25" s="17">
        <v>4.666666666666667</v>
      </c>
      <c r="D25" s="21">
        <f t="shared" si="0"/>
        <v>4.0225261464199531E-4</v>
      </c>
      <c r="E25" s="21">
        <f>'CENSO 2022'!C25</f>
        <v>10980</v>
      </c>
      <c r="F25" s="21">
        <f t="shared" si="1"/>
        <v>6.8389168501070121E-4</v>
      </c>
      <c r="G25" s="21">
        <f>'CENSO 2022'!D25</f>
        <v>379.61900000000003</v>
      </c>
      <c r="H25" s="21">
        <f t="shared" si="2"/>
        <v>8.6769212258641787E-3</v>
      </c>
      <c r="I25" s="21">
        <v>2.08</v>
      </c>
      <c r="J25" s="21">
        <v>7.3630143047792313E-4</v>
      </c>
      <c r="K25" s="21">
        <f>'CENSO 2022'!F25</f>
        <v>377.53900000000004</v>
      </c>
      <c r="L25" s="21">
        <f t="shared" si="3"/>
        <v>9.2250317503787833E-3</v>
      </c>
      <c r="N25" s="3">
        <v>3</v>
      </c>
      <c r="O25" s="4" t="s">
        <v>3</v>
      </c>
      <c r="P25" s="26">
        <v>2.8674864958050807E-2</v>
      </c>
      <c r="Q25" s="25">
        <v>8.0765864013681819E-3</v>
      </c>
      <c r="S25" s="3">
        <v>7</v>
      </c>
      <c r="T25" s="4" t="s">
        <v>7</v>
      </c>
      <c r="U25" s="21">
        <v>8.3036432593954733E-3</v>
      </c>
      <c r="V25" s="25">
        <v>1.3362384174270669E-2</v>
      </c>
      <c r="X25" s="3">
        <v>52</v>
      </c>
      <c r="Y25" s="4" t="s">
        <v>52</v>
      </c>
      <c r="Z25" s="26">
        <v>4.5109757499138042E-3</v>
      </c>
      <c r="AA25" s="25">
        <v>1.3703144856204063E-2</v>
      </c>
      <c r="AC25" s="3">
        <v>78</v>
      </c>
      <c r="AD25" s="4" t="s">
        <v>78</v>
      </c>
      <c r="AE25" s="21">
        <v>1.4078841512469836E-2</v>
      </c>
      <c r="AF25" s="25">
        <v>1.1338334047215327E-2</v>
      </c>
    </row>
    <row r="26" spans="1:32" x14ac:dyDescent="0.25">
      <c r="A26" s="3">
        <v>25</v>
      </c>
      <c r="B26" s="4" t="s">
        <v>25</v>
      </c>
      <c r="C26" s="17">
        <v>480</v>
      </c>
      <c r="D26" s="21">
        <f t="shared" si="0"/>
        <v>4.1374554648890942E-2</v>
      </c>
      <c r="E26" s="21">
        <f>'CENSO 2022'!C26</f>
        <v>808161</v>
      </c>
      <c r="F26" s="21">
        <f t="shared" si="1"/>
        <v>5.0336483428955678E-2</v>
      </c>
      <c r="G26" s="21">
        <f>'CENSO 2022'!D26</f>
        <v>467.31900000000002</v>
      </c>
      <c r="H26" s="21">
        <f t="shared" si="2"/>
        <v>1.0681473135827296E-2</v>
      </c>
      <c r="I26" s="21">
        <v>138.68</v>
      </c>
      <c r="J26" s="21">
        <v>4.9091481912826147E-2</v>
      </c>
      <c r="K26" s="21">
        <f>'CENSO 2022'!F26</f>
        <v>328.63900000000001</v>
      </c>
      <c r="L26" s="21">
        <f t="shared" si="3"/>
        <v>8.030177569503371E-3</v>
      </c>
      <c r="N26" s="3">
        <v>63</v>
      </c>
      <c r="O26" s="4" t="s">
        <v>63</v>
      </c>
      <c r="P26" s="21">
        <v>1.3963912194000692E-2</v>
      </c>
      <c r="Q26" s="25">
        <v>8.0729115735525513E-3</v>
      </c>
      <c r="S26" s="3">
        <v>52</v>
      </c>
      <c r="T26" s="4" t="s">
        <v>52</v>
      </c>
      <c r="U26" s="26">
        <v>4.5109757499138042E-3</v>
      </c>
      <c r="V26" s="25">
        <v>1.3053998605636436E-2</v>
      </c>
      <c r="X26" s="3">
        <v>68</v>
      </c>
      <c r="Y26" s="4" t="s">
        <v>68</v>
      </c>
      <c r="Z26" s="26">
        <v>0.36018848408228954</v>
      </c>
      <c r="AA26" s="25">
        <v>1.3683132881272831E-2</v>
      </c>
      <c r="AC26" s="3">
        <v>82</v>
      </c>
      <c r="AD26" s="4" t="s">
        <v>82</v>
      </c>
      <c r="AE26" s="21">
        <v>9.6253304217906021E-3</v>
      </c>
      <c r="AF26" s="25">
        <v>1.0718849670611305E-2</v>
      </c>
    </row>
    <row r="27" spans="1:32" x14ac:dyDescent="0.25">
      <c r="A27" s="3">
        <v>26</v>
      </c>
      <c r="B27" s="4" t="s">
        <v>26</v>
      </c>
      <c r="C27" s="17">
        <v>17.333333333333332</v>
      </c>
      <c r="D27" s="21">
        <f t="shared" si="0"/>
        <v>1.4940811400988394E-3</v>
      </c>
      <c r="E27" s="21">
        <f>'CENSO 2022'!C27</f>
        <v>12242</v>
      </c>
      <c r="F27" s="21">
        <f t="shared" si="1"/>
        <v>7.6249562913488196E-4</v>
      </c>
      <c r="G27" s="21">
        <f>'CENSO 2022'!D27</f>
        <v>139.381</v>
      </c>
      <c r="H27" s="21">
        <f t="shared" si="2"/>
        <v>3.1858204077830007E-3</v>
      </c>
      <c r="I27" s="21">
        <v>4.29</v>
      </c>
      <c r="J27" s="21">
        <v>1.5186217003607164E-3</v>
      </c>
      <c r="K27" s="21">
        <f>'CENSO 2022'!F27</f>
        <v>135.09100000000001</v>
      </c>
      <c r="L27" s="21">
        <f t="shared" si="3"/>
        <v>3.3009007392359999E-3</v>
      </c>
      <c r="N27" s="3">
        <v>30</v>
      </c>
      <c r="O27" s="4" t="s">
        <v>30</v>
      </c>
      <c r="P27" s="21">
        <v>8.131249281691762E-3</v>
      </c>
      <c r="Q27" s="25">
        <v>7.2774670645114154E-3</v>
      </c>
      <c r="S27" s="3">
        <v>14</v>
      </c>
      <c r="T27" s="4" t="s">
        <v>14</v>
      </c>
      <c r="U27" s="26">
        <v>1.896333754740835E-3</v>
      </c>
      <c r="V27" s="25">
        <v>1.2760584319796108E-2</v>
      </c>
      <c r="X27" s="3">
        <v>14</v>
      </c>
      <c r="Y27" s="4" t="s">
        <v>14</v>
      </c>
      <c r="Z27" s="26">
        <v>1.896333754740835E-3</v>
      </c>
      <c r="AA27" s="25">
        <v>1.356833891518382E-2</v>
      </c>
      <c r="AC27" s="3">
        <v>8</v>
      </c>
      <c r="AD27" s="4" t="s">
        <v>8</v>
      </c>
      <c r="AE27" s="21">
        <v>1.5831513619124243E-2</v>
      </c>
      <c r="AF27" s="25">
        <v>1.070822993844095E-2</v>
      </c>
    </row>
    <row r="28" spans="1:32" x14ac:dyDescent="0.25">
      <c r="A28" s="3">
        <v>27</v>
      </c>
      <c r="B28" s="4" t="s">
        <v>27</v>
      </c>
      <c r="C28" s="17">
        <v>42.333333333333336</v>
      </c>
      <c r="D28" s="21">
        <f t="shared" si="0"/>
        <v>3.6490058613952432E-3</v>
      </c>
      <c r="E28" s="21">
        <f>'CENSO 2022'!C28</f>
        <v>51696</v>
      </c>
      <c r="F28" s="21">
        <f t="shared" si="1"/>
        <v>3.2198965890995637E-3</v>
      </c>
      <c r="G28" s="21">
        <f>'CENSO 2022'!D28</f>
        <v>358.44299999999998</v>
      </c>
      <c r="H28" s="21">
        <f t="shared" si="2"/>
        <v>8.192903081675135E-3</v>
      </c>
      <c r="I28" s="21">
        <v>27.15</v>
      </c>
      <c r="J28" s="21">
        <v>9.610857614170968E-3</v>
      </c>
      <c r="K28" s="21">
        <f>'CENSO 2022'!F28</f>
        <v>331.29300000000001</v>
      </c>
      <c r="L28" s="21">
        <f t="shared" si="3"/>
        <v>8.0950271195247073E-3</v>
      </c>
      <c r="N28" s="3">
        <v>78</v>
      </c>
      <c r="O28" s="4" t="s">
        <v>78</v>
      </c>
      <c r="P28" s="21">
        <v>1.4078841512469836E-2</v>
      </c>
      <c r="Q28" s="25">
        <v>6.4794688615645024E-3</v>
      </c>
      <c r="S28" s="3">
        <v>8</v>
      </c>
      <c r="T28" s="4" t="s">
        <v>8</v>
      </c>
      <c r="U28" s="21">
        <v>1.5831513619124243E-2</v>
      </c>
      <c r="V28" s="25">
        <v>1.2505775372335805E-2</v>
      </c>
      <c r="X28" s="3">
        <v>80</v>
      </c>
      <c r="Y28" s="4" t="s">
        <v>80</v>
      </c>
      <c r="Z28" s="26">
        <v>1.3504194920124126E-3</v>
      </c>
      <c r="AA28" s="25">
        <v>1.3106817324828509E-2</v>
      </c>
      <c r="AC28" s="3">
        <v>61</v>
      </c>
      <c r="AD28" s="4" t="s">
        <v>61</v>
      </c>
      <c r="AE28" s="21">
        <v>7.4129410412596269E-3</v>
      </c>
      <c r="AF28" s="25">
        <v>9.8020127932373531E-3</v>
      </c>
    </row>
    <row r="29" spans="1:32" x14ac:dyDescent="0.25">
      <c r="A29" s="3">
        <v>28</v>
      </c>
      <c r="B29" s="4" t="s">
        <v>28</v>
      </c>
      <c r="C29" s="17">
        <v>31.333333333333332</v>
      </c>
      <c r="D29" s="21">
        <f t="shared" si="0"/>
        <v>2.7008389840248253E-3</v>
      </c>
      <c r="E29" s="21">
        <f>'CENSO 2022'!C29</f>
        <v>27920</v>
      </c>
      <c r="F29" s="21">
        <f t="shared" si="1"/>
        <v>1.7390032646173751E-3</v>
      </c>
      <c r="G29" s="21">
        <f>'CENSO 2022'!D29</f>
        <v>50.976999999999997</v>
      </c>
      <c r="H29" s="21">
        <f t="shared" si="2"/>
        <v>1.1651772259314685E-3</v>
      </c>
      <c r="I29" s="21">
        <v>13.46</v>
      </c>
      <c r="J29" s="21">
        <v>4.7647198337657914E-3</v>
      </c>
      <c r="K29" s="21">
        <f>'CENSO 2022'!F29</f>
        <v>37.516999999999996</v>
      </c>
      <c r="L29" s="21">
        <f t="shared" si="3"/>
        <v>9.1671460744177625E-4</v>
      </c>
      <c r="N29" s="3">
        <v>33</v>
      </c>
      <c r="O29" s="4" t="s">
        <v>33</v>
      </c>
      <c r="P29" s="21">
        <v>1.3245603953568557E-2</v>
      </c>
      <c r="Q29" s="25">
        <v>6.2933606325288032E-3</v>
      </c>
      <c r="S29" s="3">
        <v>80</v>
      </c>
      <c r="T29" s="4" t="s">
        <v>80</v>
      </c>
      <c r="U29" s="26">
        <v>1.3504194920124126E-3</v>
      </c>
      <c r="V29" s="25">
        <v>1.2358119667223355E-2</v>
      </c>
      <c r="X29" s="3">
        <v>91</v>
      </c>
      <c r="Y29" s="4" t="s">
        <v>91</v>
      </c>
      <c r="Z29" s="21">
        <v>6.9532237673830613E-3</v>
      </c>
      <c r="AA29" s="25">
        <v>1.2843900535744267E-2</v>
      </c>
      <c r="AC29" s="3">
        <v>27</v>
      </c>
      <c r="AD29" s="4" t="s">
        <v>27</v>
      </c>
      <c r="AE29" s="26">
        <v>3.6490058613952432E-3</v>
      </c>
      <c r="AF29" s="25">
        <v>9.610857614170968E-3</v>
      </c>
    </row>
    <row r="30" spans="1:32" x14ac:dyDescent="0.25">
      <c r="A30" s="3">
        <v>29</v>
      </c>
      <c r="B30" s="4" t="s">
        <v>29</v>
      </c>
      <c r="C30" s="17">
        <v>135.33333333333334</v>
      </c>
      <c r="D30" s="21">
        <f t="shared" si="0"/>
        <v>1.1665325824617864E-2</v>
      </c>
      <c r="E30" s="21">
        <f>'CENSO 2022'!C30</f>
        <v>224267</v>
      </c>
      <c r="F30" s="21">
        <f t="shared" si="1"/>
        <v>1.3968518808952179E-2</v>
      </c>
      <c r="G30" s="21">
        <f>'CENSO 2022'!D30</f>
        <v>429.96100000000001</v>
      </c>
      <c r="H30" s="21">
        <f t="shared" si="2"/>
        <v>9.8275843074076587E-3</v>
      </c>
      <c r="I30" s="21">
        <v>92.81</v>
      </c>
      <c r="J30" s="21">
        <v>3.2853911424353871E-2</v>
      </c>
      <c r="K30" s="21">
        <f>'CENSO 2022'!F30</f>
        <v>337.15100000000001</v>
      </c>
      <c r="L30" s="21">
        <f t="shared" si="3"/>
        <v>8.2381652747714994E-3</v>
      </c>
      <c r="N30" s="3">
        <v>35</v>
      </c>
      <c r="O30" s="4" t="s">
        <v>35</v>
      </c>
      <c r="P30" s="26">
        <v>2.3560510286174006E-3</v>
      </c>
      <c r="Q30" s="25">
        <v>5.9973812803274509E-3</v>
      </c>
      <c r="S30" s="3">
        <v>91</v>
      </c>
      <c r="T30" s="4" t="s">
        <v>91</v>
      </c>
      <c r="U30" s="21">
        <v>6.9532237673830613E-3</v>
      </c>
      <c r="V30" s="25">
        <v>1.2252977833861549E-2</v>
      </c>
      <c r="X30" s="3">
        <v>18</v>
      </c>
      <c r="Y30" s="4" t="s">
        <v>18</v>
      </c>
      <c r="Z30" s="26">
        <v>8.3323755890127586E-4</v>
      </c>
      <c r="AA30" s="25">
        <v>1.2688080799313948E-2</v>
      </c>
      <c r="AC30" s="3">
        <v>71</v>
      </c>
      <c r="AD30" s="4" t="s">
        <v>71</v>
      </c>
      <c r="AE30" s="21">
        <v>5.6890012642225049E-3</v>
      </c>
      <c r="AF30" s="25">
        <v>9.065711362759429E-3</v>
      </c>
    </row>
    <row r="31" spans="1:32" x14ac:dyDescent="0.25">
      <c r="A31" s="3">
        <v>30</v>
      </c>
      <c r="B31" s="4" t="s">
        <v>30</v>
      </c>
      <c r="C31" s="17">
        <v>94.333333333333329</v>
      </c>
      <c r="D31" s="21">
        <f t="shared" si="0"/>
        <v>8.131249281691762E-3</v>
      </c>
      <c r="E31" s="21">
        <f>'CENSO 2022'!C31</f>
        <v>116841</v>
      </c>
      <c r="F31" s="21">
        <f t="shared" si="1"/>
        <v>7.2774670645114154E-3</v>
      </c>
      <c r="G31" s="21">
        <f>'CENSO 2022'!D31</f>
        <v>282.60599999999999</v>
      </c>
      <c r="H31" s="21">
        <f t="shared" si="2"/>
        <v>6.4595028171839973E-3</v>
      </c>
      <c r="I31" s="21">
        <v>35.36</v>
      </c>
      <c r="J31" s="21">
        <v>1.2517124318124694E-2</v>
      </c>
      <c r="K31" s="21">
        <f>'CENSO 2022'!F31</f>
        <v>247.24599999999998</v>
      </c>
      <c r="L31" s="21">
        <f t="shared" si="3"/>
        <v>6.0413684418143621E-3</v>
      </c>
      <c r="N31" s="3">
        <v>7</v>
      </c>
      <c r="O31" s="4" t="s">
        <v>7</v>
      </c>
      <c r="P31" s="21">
        <v>8.3036432593954733E-3</v>
      </c>
      <c r="Q31" s="25">
        <v>5.7852378304962624E-3</v>
      </c>
      <c r="S31" s="3">
        <v>18</v>
      </c>
      <c r="T31" s="4" t="s">
        <v>18</v>
      </c>
      <c r="U31" s="26">
        <v>8.3323755890127586E-4</v>
      </c>
      <c r="V31" s="25">
        <v>1.1944935119031755E-2</v>
      </c>
      <c r="X31" s="3">
        <v>8</v>
      </c>
      <c r="Y31" s="4" t="s">
        <v>8</v>
      </c>
      <c r="Z31" s="21">
        <v>1.5831513619124243E-2</v>
      </c>
      <c r="AA31" s="25">
        <v>1.2629853038311371E-2</v>
      </c>
      <c r="AC31" s="3">
        <v>13</v>
      </c>
      <c r="AD31" s="4" t="s">
        <v>13</v>
      </c>
      <c r="AE31" s="26">
        <v>4.1949201241236649E-3</v>
      </c>
      <c r="AF31" s="25">
        <v>8.6904808260735641E-3</v>
      </c>
    </row>
    <row r="32" spans="1:32" s="9" customFormat="1" x14ac:dyDescent="0.25">
      <c r="A32" s="3">
        <v>31</v>
      </c>
      <c r="B32" s="4" t="s">
        <v>31</v>
      </c>
      <c r="C32" s="17">
        <v>27.333333333333332</v>
      </c>
      <c r="D32" s="21">
        <f t="shared" si="0"/>
        <v>2.3560510286174006E-3</v>
      </c>
      <c r="E32" s="21">
        <f>'CENSO 2022'!C32</f>
        <v>14073</v>
      </c>
      <c r="F32" s="21">
        <f t="shared" si="1"/>
        <v>8.7653986185387968E-4</v>
      </c>
      <c r="G32" s="21">
        <f>'CENSO 2022'!D32</f>
        <v>291.19299999999998</v>
      </c>
      <c r="H32" s="21">
        <f t="shared" si="2"/>
        <v>6.6557751917661325E-3</v>
      </c>
      <c r="I32" s="21">
        <v>3.44</v>
      </c>
      <c r="J32" s="21">
        <v>1.2177292888673344E-3</v>
      </c>
      <c r="K32" s="21">
        <f>'CENSO 2022'!F32</f>
        <v>287.75299999999999</v>
      </c>
      <c r="L32" s="21">
        <f t="shared" si="3"/>
        <v>7.0311426402749006E-3</v>
      </c>
      <c r="N32" s="3">
        <v>81</v>
      </c>
      <c r="O32" s="4" t="s">
        <v>81</v>
      </c>
      <c r="P32" s="21">
        <v>1.1579128835766008E-2</v>
      </c>
      <c r="Q32" s="25">
        <v>5.5782017684766292E-3</v>
      </c>
      <c r="S32" s="10">
        <v>50</v>
      </c>
      <c r="T32" s="4" t="s">
        <v>50</v>
      </c>
      <c r="U32" s="26">
        <v>2.8990920583840944E-2</v>
      </c>
      <c r="V32" s="25">
        <v>1.1898878424635226E-2</v>
      </c>
      <c r="X32" s="3">
        <v>57</v>
      </c>
      <c r="Y32" s="4" t="s">
        <v>57</v>
      </c>
      <c r="Z32" s="21">
        <v>5.890127571543502E-3</v>
      </c>
      <c r="AA32" s="25">
        <v>1.1772978878496668E-2</v>
      </c>
      <c r="AC32" s="3">
        <v>35</v>
      </c>
      <c r="AD32" s="4" t="s">
        <v>35</v>
      </c>
      <c r="AE32" s="26">
        <v>2.3560510286174006E-3</v>
      </c>
      <c r="AF32" s="25">
        <v>7.6072681446973881E-3</v>
      </c>
    </row>
    <row r="33" spans="1:32" x14ac:dyDescent="0.25">
      <c r="A33" s="3">
        <v>32</v>
      </c>
      <c r="B33" s="4" t="s">
        <v>32</v>
      </c>
      <c r="C33" s="17">
        <v>76.333333333333329</v>
      </c>
      <c r="D33" s="21">
        <f t="shared" si="0"/>
        <v>6.5797034823583513E-3</v>
      </c>
      <c r="E33" s="21">
        <f>'CENSO 2022'!C33</f>
        <v>22919</v>
      </c>
      <c r="F33" s="21">
        <f t="shared" si="1"/>
        <v>1.4275148933297142E-3</v>
      </c>
      <c r="G33" s="21">
        <f>'CENSO 2022'!D33</f>
        <v>433.18200000000002</v>
      </c>
      <c r="H33" s="21">
        <f t="shared" si="2"/>
        <v>9.9012064476812177E-3</v>
      </c>
      <c r="I33" s="21">
        <v>5.36</v>
      </c>
      <c r="J33" s="21">
        <v>1.8973921477700329E-3</v>
      </c>
      <c r="K33" s="21">
        <f>'CENSO 2022'!F33</f>
        <v>427.822</v>
      </c>
      <c r="L33" s="21">
        <f t="shared" si="3"/>
        <v>1.0453679046431101E-2</v>
      </c>
      <c r="N33" s="3">
        <v>82</v>
      </c>
      <c r="O33" s="4" t="s">
        <v>82</v>
      </c>
      <c r="P33" s="21">
        <v>9.6253304217906021E-3</v>
      </c>
      <c r="Q33" s="25">
        <v>5.0199393665867464E-3</v>
      </c>
      <c r="S33" s="3">
        <v>57</v>
      </c>
      <c r="T33" s="4" t="s">
        <v>57</v>
      </c>
      <c r="U33" s="21">
        <v>5.890127571543502E-3</v>
      </c>
      <c r="V33" s="25">
        <v>1.1205719459737374E-2</v>
      </c>
      <c r="X33" s="3">
        <v>66</v>
      </c>
      <c r="Y33" s="4" t="s">
        <v>66</v>
      </c>
      <c r="Z33" s="26">
        <v>5.1718193311113677E-4</v>
      </c>
      <c r="AA33" s="25">
        <v>1.1647580276119313E-2</v>
      </c>
      <c r="AC33" s="3">
        <v>74</v>
      </c>
      <c r="AD33" s="4" t="s">
        <v>74</v>
      </c>
      <c r="AE33" s="21">
        <v>5.7177335938397899E-3</v>
      </c>
      <c r="AF33" s="25">
        <v>7.3063757332040066E-3</v>
      </c>
    </row>
    <row r="34" spans="1:32" x14ac:dyDescent="0.25">
      <c r="A34" s="3">
        <v>33</v>
      </c>
      <c r="B34" s="4" t="s">
        <v>33</v>
      </c>
      <c r="C34" s="17">
        <v>153.66666666666666</v>
      </c>
      <c r="D34" s="21">
        <f t="shared" si="0"/>
        <v>1.3245603953568557E-2</v>
      </c>
      <c r="E34" s="21">
        <f>'CENSO 2022'!C34</f>
        <v>101041</v>
      </c>
      <c r="F34" s="21">
        <f t="shared" si="1"/>
        <v>6.2933606325288032E-3</v>
      </c>
      <c r="G34" s="21">
        <f>'CENSO 2022'!D34</f>
        <v>1106.694</v>
      </c>
      <c r="H34" s="21">
        <f t="shared" si="2"/>
        <v>2.5295616550110849E-2</v>
      </c>
      <c r="I34" s="21">
        <v>19.920000000000002</v>
      </c>
      <c r="J34" s="21">
        <v>7.0515021611154954E-3</v>
      </c>
      <c r="K34" s="21">
        <f>'CENSO 2022'!F34</f>
        <v>1086.7739999999999</v>
      </c>
      <c r="L34" s="21">
        <f t="shared" si="3"/>
        <v>2.6554937782550015E-2</v>
      </c>
      <c r="N34" s="3">
        <v>88</v>
      </c>
      <c r="O34" s="4" t="s">
        <v>88</v>
      </c>
      <c r="P34" s="26">
        <v>1.0918285254568444E-2</v>
      </c>
      <c r="Q34" s="21">
        <v>4.8797976278550457E-3</v>
      </c>
      <c r="S34" s="3">
        <v>66</v>
      </c>
      <c r="T34" s="4" t="s">
        <v>66</v>
      </c>
      <c r="U34" s="26">
        <v>5.1718193311113677E-4</v>
      </c>
      <c r="V34" s="25">
        <v>1.0943504870101151E-2</v>
      </c>
      <c r="X34" s="3">
        <v>20</v>
      </c>
      <c r="Y34" s="4" t="s">
        <v>20</v>
      </c>
      <c r="Z34" s="26">
        <v>3.79266750948167E-3</v>
      </c>
      <c r="AA34" s="25">
        <v>1.1039279768289183E-2</v>
      </c>
      <c r="AC34" s="3">
        <v>7</v>
      </c>
      <c r="AD34" s="4" t="s">
        <v>7</v>
      </c>
      <c r="AE34" s="21">
        <v>8.3036432593954733E-3</v>
      </c>
      <c r="AF34" s="25">
        <v>7.1683192149893963E-3</v>
      </c>
    </row>
    <row r="35" spans="1:32" x14ac:dyDescent="0.25">
      <c r="A35" s="3">
        <v>34</v>
      </c>
      <c r="B35" s="4" t="s">
        <v>34</v>
      </c>
      <c r="C35" s="17">
        <v>63</v>
      </c>
      <c r="D35" s="21">
        <f t="shared" si="0"/>
        <v>5.4304102976669363E-3</v>
      </c>
      <c r="E35" s="21">
        <f>'CENSO 2022'!C35</f>
        <v>30908</v>
      </c>
      <c r="F35" s="21">
        <f t="shared" si="1"/>
        <v>1.9251114936530741E-3</v>
      </c>
      <c r="G35" s="21">
        <f>'CENSO 2022'!D35</f>
        <v>241.035</v>
      </c>
      <c r="H35" s="21">
        <f t="shared" si="2"/>
        <v>5.5093177835571243E-3</v>
      </c>
      <c r="I35" s="21">
        <v>16.66</v>
      </c>
      <c r="J35" s="21">
        <v>5.8974912652702887E-3</v>
      </c>
      <c r="K35" s="21">
        <f>'CENSO 2022'!F35</f>
        <v>224.375</v>
      </c>
      <c r="L35" s="21">
        <f t="shared" si="3"/>
        <v>5.4825236571353934E-3</v>
      </c>
      <c r="N35" s="3">
        <v>89</v>
      </c>
      <c r="O35" s="4" t="s">
        <v>89</v>
      </c>
      <c r="P35" s="26">
        <v>9.0219514998276084E-3</v>
      </c>
      <c r="Q35" s="21">
        <v>4.2408758696729169E-3</v>
      </c>
      <c r="S35" s="3">
        <v>25</v>
      </c>
      <c r="T35" s="4" t="s">
        <v>25</v>
      </c>
      <c r="U35" s="26">
        <v>4.1374554648890942E-2</v>
      </c>
      <c r="V35" s="25">
        <v>1.0681473135827296E-2</v>
      </c>
      <c r="X35" s="3">
        <v>64</v>
      </c>
      <c r="Y35" s="4" t="s">
        <v>64</v>
      </c>
      <c r="Z35" s="21">
        <v>6.3785771750373534E-3</v>
      </c>
      <c r="AA35" s="25">
        <v>1.0834761782728299E-2</v>
      </c>
      <c r="AC35" s="3">
        <v>33</v>
      </c>
      <c r="AD35" s="4" t="s">
        <v>33</v>
      </c>
      <c r="AE35" s="21">
        <v>1.3245603953568557E-2</v>
      </c>
      <c r="AF35" s="25">
        <v>7.0515021611154954E-3</v>
      </c>
    </row>
    <row r="36" spans="1:32" s="9" customFormat="1" x14ac:dyDescent="0.25">
      <c r="A36" s="3">
        <v>35</v>
      </c>
      <c r="B36" s="4" t="s">
        <v>35</v>
      </c>
      <c r="C36" s="17">
        <v>27.333333333333332</v>
      </c>
      <c r="D36" s="21">
        <f t="shared" si="0"/>
        <v>2.3560510286174006E-3</v>
      </c>
      <c r="E36" s="21">
        <f>'CENSO 2022'!C36</f>
        <v>96289</v>
      </c>
      <c r="F36" s="21">
        <f t="shared" si="1"/>
        <v>5.9973812803274509E-3</v>
      </c>
      <c r="G36" s="21">
        <f>'CENSO 2022'!D36</f>
        <v>81.697000000000003</v>
      </c>
      <c r="H36" s="21">
        <f t="shared" si="2"/>
        <v>1.8673418174259607E-3</v>
      </c>
      <c r="I36" s="21">
        <v>21.49</v>
      </c>
      <c r="J36" s="21">
        <v>7.6072681446973881E-3</v>
      </c>
      <c r="K36" s="21">
        <f>'CENSO 2022'!F36</f>
        <v>60.207000000000008</v>
      </c>
      <c r="L36" s="21">
        <f t="shared" si="3"/>
        <v>1.4711367212262984E-3</v>
      </c>
      <c r="N36" s="3">
        <v>13</v>
      </c>
      <c r="O36" s="4" t="s">
        <v>13</v>
      </c>
      <c r="P36" s="21">
        <v>4.1949201241236649E-3</v>
      </c>
      <c r="Q36" s="21">
        <v>3.5467071238218907E-3</v>
      </c>
      <c r="S36" s="3">
        <v>20</v>
      </c>
      <c r="T36" s="4" t="s">
        <v>20</v>
      </c>
      <c r="U36" s="26">
        <v>3.79266750948167E-3</v>
      </c>
      <c r="V36" s="25">
        <v>1.0580879829604402E-2</v>
      </c>
      <c r="X36" s="3">
        <v>74</v>
      </c>
      <c r="Y36" s="4" t="s">
        <v>74</v>
      </c>
      <c r="Z36" s="21">
        <v>5.7177335938397899E-3</v>
      </c>
      <c r="AA36" s="25">
        <v>1.05498049431093E-2</v>
      </c>
      <c r="AC36" s="3">
        <v>5</v>
      </c>
      <c r="AD36" s="4" t="s">
        <v>5</v>
      </c>
      <c r="AE36" s="21">
        <v>8.0450522928399056E-3</v>
      </c>
      <c r="AF36" s="25">
        <v>6.6160931421309545E-3</v>
      </c>
    </row>
    <row r="37" spans="1:32" s="9" customFormat="1" x14ac:dyDescent="0.25">
      <c r="A37" s="10">
        <v>36</v>
      </c>
      <c r="B37" s="11" t="s">
        <v>36</v>
      </c>
      <c r="C37" s="17">
        <v>3</v>
      </c>
      <c r="D37" s="21">
        <f t="shared" si="0"/>
        <v>2.5859096655556839E-4</v>
      </c>
      <c r="E37" s="21">
        <f>'CENSO 2022'!C37</f>
        <v>7336</v>
      </c>
      <c r="F37" s="21">
        <f t="shared" si="1"/>
        <v>4.5692435348255957E-4</v>
      </c>
      <c r="G37" s="21">
        <f>'CENSO 2022'!D37</f>
        <v>253.53</v>
      </c>
      <c r="H37" s="21">
        <f t="shared" si="2"/>
        <v>5.7949150026562028E-3</v>
      </c>
      <c r="I37" s="21">
        <v>1.18</v>
      </c>
      <c r="J37" s="21">
        <v>4.1770946536728328E-4</v>
      </c>
      <c r="K37" s="21">
        <f>'CENSO 2022'!F37</f>
        <v>252.35</v>
      </c>
      <c r="L37" s="21">
        <f t="shared" si="3"/>
        <v>6.1660828741085978E-3</v>
      </c>
      <c r="N37" s="3">
        <v>64</v>
      </c>
      <c r="O37" s="4" t="s">
        <v>64</v>
      </c>
      <c r="P37" s="26">
        <v>6.3785771750373534E-3</v>
      </c>
      <c r="Q37" s="21">
        <v>3.505162883940093E-3</v>
      </c>
      <c r="S37" s="3">
        <v>64</v>
      </c>
      <c r="T37" s="4" t="s">
        <v>64</v>
      </c>
      <c r="U37" s="21">
        <v>6.3785771750373534E-3</v>
      </c>
      <c r="V37" s="25">
        <v>1.0501794885380089E-2</v>
      </c>
      <c r="X37" s="3">
        <v>32</v>
      </c>
      <c r="Y37" s="4" t="s">
        <v>32</v>
      </c>
      <c r="Z37" s="21">
        <v>6.5797034823583513E-3</v>
      </c>
      <c r="AA37" s="25">
        <v>1.0453679046431101E-2</v>
      </c>
      <c r="AC37" s="3">
        <v>53</v>
      </c>
      <c r="AD37" s="4" t="s">
        <v>53</v>
      </c>
      <c r="AE37" s="26">
        <v>2.4135156878519718E-3</v>
      </c>
      <c r="AF37" s="25">
        <v>6.4709568024694407E-3</v>
      </c>
    </row>
    <row r="38" spans="1:32" x14ac:dyDescent="0.25">
      <c r="A38" s="3">
        <v>37</v>
      </c>
      <c r="B38" s="4" t="s">
        <v>37</v>
      </c>
      <c r="C38" s="17">
        <v>190</v>
      </c>
      <c r="D38" s="21">
        <f t="shared" si="0"/>
        <v>1.6377427881852664E-2</v>
      </c>
      <c r="E38" s="21">
        <f>'CENSO 2022'!C38</f>
        <v>246391</v>
      </c>
      <c r="F38" s="21">
        <f t="shared" si="1"/>
        <v>1.5346516954596693E-2</v>
      </c>
      <c r="G38" s="21">
        <f>'CENSO 2022'!D38</f>
        <v>1216.989</v>
      </c>
      <c r="H38" s="21">
        <f t="shared" si="2"/>
        <v>2.7816620574163096E-2</v>
      </c>
      <c r="I38" s="21">
        <v>47.97</v>
      </c>
      <c r="J38" s="21">
        <v>1.6980951740397102E-2</v>
      </c>
      <c r="K38" s="21">
        <f>'CENSO 2022'!F38</f>
        <v>1169.019</v>
      </c>
      <c r="L38" s="21">
        <f t="shared" si="3"/>
        <v>2.85645652284825E-2</v>
      </c>
      <c r="N38" s="3">
        <v>27</v>
      </c>
      <c r="O38" s="4" t="s">
        <v>27</v>
      </c>
      <c r="P38" s="21">
        <v>3.6490058613952432E-3</v>
      </c>
      <c r="Q38" s="21">
        <v>3.2198965890995637E-3</v>
      </c>
      <c r="S38" s="3">
        <v>74</v>
      </c>
      <c r="T38" s="4" t="s">
        <v>74</v>
      </c>
      <c r="U38" s="21">
        <v>5.7177335938397899E-3</v>
      </c>
      <c r="V38" s="25">
        <v>1.034037931424942E-2</v>
      </c>
      <c r="X38" s="3">
        <v>84</v>
      </c>
      <c r="Y38" s="4" t="s">
        <v>84</v>
      </c>
      <c r="Z38" s="26">
        <v>4.5971727387656601E-4</v>
      </c>
      <c r="AA38" s="25">
        <v>1.004867479187057E-2</v>
      </c>
      <c r="AC38" s="3">
        <v>88</v>
      </c>
      <c r="AD38" s="4" t="s">
        <v>88</v>
      </c>
      <c r="AE38" s="21">
        <v>1.0918285254568444E-2</v>
      </c>
      <c r="AF38" s="25">
        <v>5.9541298368455129E-3</v>
      </c>
    </row>
    <row r="39" spans="1:32" x14ac:dyDescent="0.25">
      <c r="A39" s="10">
        <v>38</v>
      </c>
      <c r="B39" s="11" t="s">
        <v>38</v>
      </c>
      <c r="C39" s="17">
        <v>10.333333333333334</v>
      </c>
      <c r="D39" s="21">
        <f t="shared" si="0"/>
        <v>8.9070221813584679E-4</v>
      </c>
      <c r="E39" s="21">
        <f>'CENSO 2022'!C39</f>
        <v>5415</v>
      </c>
      <c r="F39" s="21">
        <f t="shared" si="1"/>
        <v>3.3727445121429388E-4</v>
      </c>
      <c r="G39" s="21">
        <f>'CENSO 2022'!D39</f>
        <v>78.364000000000004</v>
      </c>
      <c r="H39" s="21">
        <f t="shared" si="2"/>
        <v>1.7911597020792438E-3</v>
      </c>
      <c r="I39" s="21">
        <v>1.1499999999999999</v>
      </c>
      <c r="J39" s="21">
        <v>4.0708973319692864E-4</v>
      </c>
      <c r="K39" s="21">
        <f>'CENSO 2022'!F39</f>
        <v>77.213999999999999</v>
      </c>
      <c r="L39" s="21">
        <f t="shared" si="3"/>
        <v>1.88669674278352E-3</v>
      </c>
      <c r="N39" s="3">
        <v>20</v>
      </c>
      <c r="O39" s="4" t="s">
        <v>20</v>
      </c>
      <c r="P39" s="21">
        <v>3.79266750948167E-3</v>
      </c>
      <c r="Q39" s="21">
        <v>2.8719713657416606E-3</v>
      </c>
      <c r="S39" s="3">
        <v>32</v>
      </c>
      <c r="T39" s="4" t="s">
        <v>32</v>
      </c>
      <c r="U39" s="21">
        <v>6.5797034823583513E-3</v>
      </c>
      <c r="V39" s="25">
        <v>9.9012064476812177E-3</v>
      </c>
      <c r="X39" s="10">
        <v>50</v>
      </c>
      <c r="Y39" s="4" t="s">
        <v>50</v>
      </c>
      <c r="Z39" s="26">
        <v>2.8990920583840944E-2</v>
      </c>
      <c r="AA39" s="25">
        <v>9.7149952684751784E-3</v>
      </c>
      <c r="AC39" s="3">
        <v>34</v>
      </c>
      <c r="AD39" s="4" t="s">
        <v>34</v>
      </c>
      <c r="AE39" s="21">
        <v>5.4304102976669363E-3</v>
      </c>
      <c r="AF39" s="25">
        <v>5.8974912652702887E-3</v>
      </c>
    </row>
    <row r="40" spans="1:32" x14ac:dyDescent="0.25">
      <c r="A40" s="3">
        <v>39</v>
      </c>
      <c r="B40" s="4" t="s">
        <v>39</v>
      </c>
      <c r="C40" s="17">
        <v>147.66666666666666</v>
      </c>
      <c r="D40" s="21">
        <f t="shared" si="0"/>
        <v>1.2728422020457422E-2</v>
      </c>
      <c r="E40" s="21">
        <f>'CENSO 2022'!C40</f>
        <v>228127</v>
      </c>
      <c r="F40" s="21">
        <f t="shared" si="1"/>
        <v>1.4208939747398565E-2</v>
      </c>
      <c r="G40" s="21">
        <f>'CENSO 2022'!D40</f>
        <v>390.77499999999998</v>
      </c>
      <c r="H40" s="21">
        <f t="shared" si="2"/>
        <v>8.9319130286868512E-3</v>
      </c>
      <c r="I40" s="21">
        <v>64.72</v>
      </c>
      <c r="J40" s="21">
        <v>2.2910302202178455E-2</v>
      </c>
      <c r="K40" s="21">
        <f>'CENSO 2022'!F40</f>
        <v>326.05499999999995</v>
      </c>
      <c r="L40" s="21">
        <f t="shared" si="3"/>
        <v>7.9670384446898293E-3</v>
      </c>
      <c r="N40" s="3">
        <v>53</v>
      </c>
      <c r="O40" s="4" t="s">
        <v>53</v>
      </c>
      <c r="P40" s="21">
        <v>2.4135156878519718E-3</v>
      </c>
      <c r="Q40" s="21">
        <v>2.8179700824170449E-3</v>
      </c>
      <c r="S40" s="3">
        <v>29</v>
      </c>
      <c r="T40" s="4" t="s">
        <v>29</v>
      </c>
      <c r="U40" s="21">
        <v>1.1665325824617864E-2</v>
      </c>
      <c r="V40" s="25">
        <v>9.8275843074076587E-3</v>
      </c>
      <c r="X40" s="3">
        <v>79</v>
      </c>
      <c r="Y40" s="4" t="s">
        <v>79</v>
      </c>
      <c r="Z40" s="26">
        <v>1.0630961958395589E-3</v>
      </c>
      <c r="AA40" s="25">
        <v>9.670841863468187E-3</v>
      </c>
      <c r="AC40" s="3">
        <v>64</v>
      </c>
      <c r="AD40" s="4" t="s">
        <v>64</v>
      </c>
      <c r="AE40" s="21">
        <v>6.3785771750373534E-3</v>
      </c>
      <c r="AF40" s="25">
        <v>5.6780168004162915E-3</v>
      </c>
    </row>
    <row r="41" spans="1:32" x14ac:dyDescent="0.25">
      <c r="A41" s="10">
        <v>40</v>
      </c>
      <c r="B41" s="4" t="s">
        <v>40</v>
      </c>
      <c r="C41" s="17">
        <v>29.666666666666668</v>
      </c>
      <c r="D41" s="21">
        <f t="shared" si="0"/>
        <v>2.5571773359383985E-3</v>
      </c>
      <c r="E41" s="21">
        <f>'CENSO 2022'!C41</f>
        <v>41220</v>
      </c>
      <c r="F41" s="21">
        <f t="shared" si="1"/>
        <v>2.5673966535647635E-3</v>
      </c>
      <c r="G41" s="21">
        <f>'CENSO 2022'!D41</f>
        <v>367.60599999999999</v>
      </c>
      <c r="H41" s="21">
        <f t="shared" si="2"/>
        <v>8.4023410423477926E-3</v>
      </c>
      <c r="I41" s="21">
        <v>14.06</v>
      </c>
      <c r="J41" s="21">
        <v>4.9771144771728849E-3</v>
      </c>
      <c r="K41" s="21">
        <f>'CENSO 2022'!F41</f>
        <v>353.54599999999999</v>
      </c>
      <c r="L41" s="21">
        <f t="shared" si="3"/>
        <v>8.6387712930834082E-3</v>
      </c>
      <c r="N41" s="3">
        <v>71</v>
      </c>
      <c r="O41" s="4" t="s">
        <v>71</v>
      </c>
      <c r="P41" s="26">
        <v>5.6890012642225049E-3</v>
      </c>
      <c r="Q41" s="21">
        <v>2.8065096024496527E-3</v>
      </c>
      <c r="S41" s="3">
        <v>12</v>
      </c>
      <c r="T41" s="4" t="s">
        <v>12</v>
      </c>
      <c r="U41" s="21">
        <v>1.5084473049074823E-2</v>
      </c>
      <c r="V41" s="25">
        <v>9.4501708394793688E-3</v>
      </c>
      <c r="X41" s="10">
        <v>46</v>
      </c>
      <c r="Y41" s="4" t="s">
        <v>46</v>
      </c>
      <c r="Z41" s="26">
        <v>3.3616825652223892E-3</v>
      </c>
      <c r="AA41" s="25">
        <v>9.3934841987009729E-3</v>
      </c>
      <c r="AC41" s="3">
        <v>89</v>
      </c>
      <c r="AD41" s="4" t="s">
        <v>89</v>
      </c>
      <c r="AE41" s="21">
        <v>9.0219514998276084E-3</v>
      </c>
      <c r="AF41" s="25">
        <v>5.1328705490047526E-3</v>
      </c>
    </row>
    <row r="42" spans="1:32" x14ac:dyDescent="0.25">
      <c r="A42" s="3">
        <v>41</v>
      </c>
      <c r="B42" s="4" t="s">
        <v>41</v>
      </c>
      <c r="C42" s="17">
        <v>398.33333333333331</v>
      </c>
      <c r="D42" s="21">
        <f t="shared" si="0"/>
        <v>3.4335133892656022E-2</v>
      </c>
      <c r="E42" s="21">
        <f>'CENSO 2022'!C42</f>
        <v>197277</v>
      </c>
      <c r="F42" s="21">
        <f t="shared" si="1"/>
        <v>1.2287440796343908E-2</v>
      </c>
      <c r="G42" s="21">
        <f>'CENSO 2022'!D42</f>
        <v>361.572</v>
      </c>
      <c r="H42" s="21">
        <f t="shared" si="2"/>
        <v>8.2644223852814599E-3</v>
      </c>
      <c r="I42" s="21">
        <v>85.88</v>
      </c>
      <c r="J42" s="21">
        <v>3.0400753293001941E-2</v>
      </c>
      <c r="K42" s="21">
        <f>'CENSO 2022'!F42</f>
        <v>275.69200000000001</v>
      </c>
      <c r="L42" s="21">
        <f t="shared" si="3"/>
        <v>6.7364363769714585E-3</v>
      </c>
      <c r="N42" s="3">
        <v>52</v>
      </c>
      <c r="O42" s="4" t="s">
        <v>52</v>
      </c>
      <c r="P42" s="21">
        <v>4.5109757499138042E-3</v>
      </c>
      <c r="Q42" s="21">
        <v>2.6199030916762411E-3</v>
      </c>
      <c r="S42" s="3">
        <v>84</v>
      </c>
      <c r="T42" s="4" t="s">
        <v>84</v>
      </c>
      <c r="U42" s="26">
        <v>4.5971727387656601E-4</v>
      </c>
      <c r="V42" s="25">
        <v>9.4492108488269354E-3</v>
      </c>
      <c r="X42" s="3">
        <v>24</v>
      </c>
      <c r="Y42" s="4" t="s">
        <v>24</v>
      </c>
      <c r="Z42" s="26">
        <v>4.0225261464199531E-4</v>
      </c>
      <c r="AA42" s="25">
        <v>9.2250317503787833E-3</v>
      </c>
      <c r="AC42" s="10">
        <v>40</v>
      </c>
      <c r="AD42" s="4" t="s">
        <v>40</v>
      </c>
      <c r="AE42" s="21">
        <v>2.5571773359383985E-3</v>
      </c>
      <c r="AF42" s="21">
        <v>4.9771144771728849E-3</v>
      </c>
    </row>
    <row r="43" spans="1:32" x14ac:dyDescent="0.25">
      <c r="A43" s="10">
        <v>42</v>
      </c>
      <c r="B43" s="4" t="s">
        <v>42</v>
      </c>
      <c r="C43" s="17">
        <v>56.333333333333336</v>
      </c>
      <c r="D43" s="21">
        <f t="shared" si="0"/>
        <v>4.8557637053212293E-3</v>
      </c>
      <c r="E43" s="21">
        <f>'CENSO 2022'!C43</f>
        <v>17502</v>
      </c>
      <c r="F43" s="21">
        <f t="shared" si="1"/>
        <v>1.0901158716809922E-3</v>
      </c>
      <c r="G43" s="21">
        <f>'CENSO 2022'!D43</f>
        <v>95.323999999999998</v>
      </c>
      <c r="H43" s="21">
        <f t="shared" si="2"/>
        <v>2.178813070300161E-3</v>
      </c>
      <c r="I43" s="21">
        <v>6.02</v>
      </c>
      <c r="J43" s="21">
        <v>2.131026255517835E-3</v>
      </c>
      <c r="K43" s="21">
        <f>'CENSO 2022'!F43</f>
        <v>89.304000000000002</v>
      </c>
      <c r="L43" s="21">
        <f t="shared" si="3"/>
        <v>2.1821116108159074E-3</v>
      </c>
      <c r="N43" s="3">
        <v>51</v>
      </c>
      <c r="O43" s="4" t="s">
        <v>51</v>
      </c>
      <c r="P43" s="21">
        <v>4.3098494425928063E-3</v>
      </c>
      <c r="Q43" s="21">
        <v>2.5770508622329474E-3</v>
      </c>
      <c r="S43" s="3">
        <v>79</v>
      </c>
      <c r="T43" s="4" t="s">
        <v>79</v>
      </c>
      <c r="U43" s="26">
        <v>1.0630961958395589E-3</v>
      </c>
      <c r="V43" s="25">
        <v>9.0790887384730838E-3</v>
      </c>
      <c r="X43" s="3">
        <v>10</v>
      </c>
      <c r="Y43" s="4" t="s">
        <v>10</v>
      </c>
      <c r="Z43" s="26">
        <v>3.4766118836915307E-3</v>
      </c>
      <c r="AA43" s="25">
        <v>9.1622591452526301E-3</v>
      </c>
      <c r="AC43" s="3">
        <v>43</v>
      </c>
      <c r="AD43" s="4" t="s">
        <v>43</v>
      </c>
      <c r="AE43" s="21">
        <v>2.6721066544075399E-3</v>
      </c>
      <c r="AF43" s="21">
        <v>4.8956965305334988E-3</v>
      </c>
    </row>
    <row r="44" spans="1:32" s="9" customFormat="1" x14ac:dyDescent="0.25">
      <c r="A44" s="3">
        <v>43</v>
      </c>
      <c r="B44" s="4" t="s">
        <v>43</v>
      </c>
      <c r="C44" s="17">
        <v>31</v>
      </c>
      <c r="D44" s="21">
        <f t="shared" si="0"/>
        <v>2.6721066544075399E-3</v>
      </c>
      <c r="E44" s="21">
        <f>'CENSO 2022'!C44</f>
        <v>167127</v>
      </c>
      <c r="F44" s="21">
        <f t="shared" si="1"/>
        <v>1.0409541497339114E-2</v>
      </c>
      <c r="G44" s="21">
        <f>'CENSO 2022'!D44</f>
        <v>41.168999999999997</v>
      </c>
      <c r="H44" s="21">
        <f t="shared" si="2"/>
        <v>9.4099655166786258E-4</v>
      </c>
      <c r="I44" s="21">
        <v>13.83</v>
      </c>
      <c r="J44" s="21">
        <v>4.8956965305334988E-3</v>
      </c>
      <c r="K44" s="21">
        <f>'CENSO 2022'!F44</f>
        <v>27.338999999999999</v>
      </c>
      <c r="L44" s="21">
        <f t="shared" si="3"/>
        <v>6.6801878222807586E-4</v>
      </c>
      <c r="N44" s="3">
        <v>70</v>
      </c>
      <c r="O44" s="4" t="s">
        <v>70</v>
      </c>
      <c r="P44" s="21">
        <v>4.740834386852087E-3</v>
      </c>
      <c r="Q44" s="21">
        <v>2.573936601372243E-3</v>
      </c>
      <c r="S44" s="3">
        <v>39</v>
      </c>
      <c r="T44" s="4" t="s">
        <v>39</v>
      </c>
      <c r="U44" s="21">
        <v>1.2728422020457422E-2</v>
      </c>
      <c r="V44" s="25">
        <v>8.9319130286868512E-3</v>
      </c>
      <c r="X44" s="10">
        <v>40</v>
      </c>
      <c r="Y44" s="4" t="s">
        <v>40</v>
      </c>
      <c r="Z44" s="26">
        <v>2.5571773359383985E-3</v>
      </c>
      <c r="AA44" s="25">
        <v>8.6387712930834082E-3</v>
      </c>
      <c r="AC44" s="3">
        <v>28</v>
      </c>
      <c r="AD44" s="4" t="s">
        <v>28</v>
      </c>
      <c r="AE44" s="21">
        <v>2.7008389840248253E-3</v>
      </c>
      <c r="AF44" s="21">
        <v>4.7647198337657914E-3</v>
      </c>
    </row>
    <row r="45" spans="1:32" x14ac:dyDescent="0.25">
      <c r="A45" s="10">
        <v>44</v>
      </c>
      <c r="B45" s="4" t="s">
        <v>44</v>
      </c>
      <c r="C45" s="17">
        <v>50.333333333333336</v>
      </c>
      <c r="D45" s="21">
        <f t="shared" si="0"/>
        <v>4.3385817722100921E-3</v>
      </c>
      <c r="E45" s="21">
        <f>'CENSO 2022'!C45</f>
        <v>26582</v>
      </c>
      <c r="F45" s="21">
        <f t="shared" si="1"/>
        <v>1.6556656439849235E-3</v>
      </c>
      <c r="G45" s="21">
        <f>'CENSO 2022'!D45</f>
        <v>287.93299999999999</v>
      </c>
      <c r="H45" s="21">
        <f t="shared" si="2"/>
        <v>6.5812616316010273E-3</v>
      </c>
      <c r="I45" s="21">
        <v>13.21</v>
      </c>
      <c r="J45" s="21">
        <v>4.6762220656795025E-3</v>
      </c>
      <c r="K45" s="21">
        <f>'CENSO 2022'!F45</f>
        <v>274.72300000000001</v>
      </c>
      <c r="L45" s="21">
        <f t="shared" si="3"/>
        <v>6.7127592051663817E-3</v>
      </c>
      <c r="N45" s="10">
        <v>40</v>
      </c>
      <c r="O45" s="4" t="s">
        <v>40</v>
      </c>
      <c r="P45" s="21">
        <v>2.5571773359383985E-3</v>
      </c>
      <c r="Q45" s="21">
        <v>2.5673966535647635E-3</v>
      </c>
      <c r="S45" s="10">
        <v>46</v>
      </c>
      <c r="T45" s="4" t="s">
        <v>46</v>
      </c>
      <c r="U45" s="26">
        <v>3.3616825652223892E-3</v>
      </c>
      <c r="V45" s="25">
        <v>8.8472967097508945E-3</v>
      </c>
      <c r="X45" s="3">
        <v>12</v>
      </c>
      <c r="Y45" s="4" t="s">
        <v>12</v>
      </c>
      <c r="Z45" s="21">
        <v>1.5084473049074823E-2</v>
      </c>
      <c r="AA45" s="25">
        <v>8.6012152424493494E-3</v>
      </c>
      <c r="AC45" s="10">
        <v>44</v>
      </c>
      <c r="AD45" s="4" t="s">
        <v>44</v>
      </c>
      <c r="AE45" s="21">
        <v>4.3385817722100921E-3</v>
      </c>
      <c r="AF45" s="21">
        <v>4.6762220656795025E-3</v>
      </c>
    </row>
    <row r="46" spans="1:32" x14ac:dyDescent="0.25">
      <c r="A46" s="3">
        <v>45</v>
      </c>
      <c r="B46" s="4" t="s">
        <v>45</v>
      </c>
      <c r="C46" s="17">
        <v>15.666666666666666</v>
      </c>
      <c r="D46" s="21">
        <f t="shared" si="0"/>
        <v>1.3504194920124126E-3</v>
      </c>
      <c r="E46" s="21">
        <f>'CENSO 2022'!C46</f>
        <v>26881</v>
      </c>
      <c r="F46" s="21">
        <f t="shared" si="1"/>
        <v>1.6742889239319363E-3</v>
      </c>
      <c r="G46" s="21">
        <f>'CENSO 2022'!D46</f>
        <v>303.27</v>
      </c>
      <c r="H46" s="21">
        <f t="shared" si="2"/>
        <v>6.9318182181814635E-3</v>
      </c>
      <c r="I46" s="21">
        <v>4.71</v>
      </c>
      <c r="J46" s="21">
        <v>1.6672979507456817E-3</v>
      </c>
      <c r="K46" s="21">
        <f>'CENSO 2022'!F46</f>
        <v>298.56</v>
      </c>
      <c r="L46" s="21">
        <f t="shared" si="3"/>
        <v>7.2952078577129499E-3</v>
      </c>
      <c r="N46" s="3">
        <v>5</v>
      </c>
      <c r="O46" s="4" t="s">
        <v>5</v>
      </c>
      <c r="P46" s="26">
        <v>8.0450522928399056E-3</v>
      </c>
      <c r="Q46" s="21">
        <v>2.4917823998668589E-3</v>
      </c>
      <c r="S46" s="3">
        <v>10</v>
      </c>
      <c r="T46" s="4" t="s">
        <v>10</v>
      </c>
      <c r="U46" s="26">
        <v>3.4766118836915307E-3</v>
      </c>
      <c r="V46" s="25">
        <v>8.7411720288163592E-3</v>
      </c>
      <c r="X46" s="3">
        <v>29</v>
      </c>
      <c r="Y46" s="4" t="s">
        <v>29</v>
      </c>
      <c r="Z46" s="21">
        <v>1.1665325824617864E-2</v>
      </c>
      <c r="AA46" s="25">
        <v>8.2381652747714994E-3</v>
      </c>
      <c r="AC46" s="3">
        <v>54</v>
      </c>
      <c r="AD46" s="4" t="s">
        <v>54</v>
      </c>
      <c r="AE46" s="21">
        <v>3.6490058613952432E-3</v>
      </c>
      <c r="AF46" s="21">
        <v>4.5948041190401164E-3</v>
      </c>
    </row>
    <row r="47" spans="1:32" s="9" customFormat="1" x14ac:dyDescent="0.25">
      <c r="A47" s="10">
        <v>46</v>
      </c>
      <c r="B47" s="4" t="s">
        <v>46</v>
      </c>
      <c r="C47" s="17">
        <v>39</v>
      </c>
      <c r="D47" s="21">
        <f t="shared" si="0"/>
        <v>3.3616825652223892E-3</v>
      </c>
      <c r="E47" s="21">
        <f>'CENSO 2022'!C47</f>
        <v>15074</v>
      </c>
      <c r="F47" s="21">
        <f t="shared" si="1"/>
        <v>9.3888736428518308E-4</v>
      </c>
      <c r="G47" s="21">
        <f>'CENSO 2022'!D47</f>
        <v>387.07299999999998</v>
      </c>
      <c r="H47" s="21">
        <f t="shared" si="2"/>
        <v>8.8472967097508945E-3</v>
      </c>
      <c r="I47" s="21">
        <v>2.64</v>
      </c>
      <c r="J47" s="21">
        <v>9.3453643099121019E-4</v>
      </c>
      <c r="K47" s="21">
        <f>'CENSO 2022'!F47</f>
        <v>384.43299999999999</v>
      </c>
      <c r="L47" s="21">
        <f t="shared" si="3"/>
        <v>9.3934841987009729E-3</v>
      </c>
      <c r="N47" s="3">
        <v>72</v>
      </c>
      <c r="O47" s="4" t="s">
        <v>72</v>
      </c>
      <c r="P47" s="21">
        <v>5.7464659234570759E-4</v>
      </c>
      <c r="Q47" s="21">
        <v>2.4266943478781357E-3</v>
      </c>
      <c r="S47" s="3">
        <v>24</v>
      </c>
      <c r="T47" s="4" t="s">
        <v>24</v>
      </c>
      <c r="U47" s="26">
        <v>4.0225261464199531E-4</v>
      </c>
      <c r="V47" s="25">
        <v>8.6769212258641787E-3</v>
      </c>
      <c r="X47" s="3">
        <v>22</v>
      </c>
      <c r="Y47" s="4" t="s">
        <v>22</v>
      </c>
      <c r="Z47" s="26">
        <v>1.9537984139754057E-3</v>
      </c>
      <c r="AA47" s="25">
        <v>8.140402256822981E-3</v>
      </c>
      <c r="AC47" s="3">
        <v>20</v>
      </c>
      <c r="AD47" s="4" t="s">
        <v>20</v>
      </c>
      <c r="AE47" s="21">
        <v>3.79266750948167E-3</v>
      </c>
      <c r="AF47" s="21">
        <v>3.9399206352015792E-3</v>
      </c>
    </row>
    <row r="48" spans="1:32" x14ac:dyDescent="0.25">
      <c r="A48" s="3">
        <v>47</v>
      </c>
      <c r="B48" s="4" t="s">
        <v>47</v>
      </c>
      <c r="C48" s="17">
        <v>45.666666666666664</v>
      </c>
      <c r="D48" s="21">
        <f t="shared" si="0"/>
        <v>3.9363291575680963E-3</v>
      </c>
      <c r="E48" s="21">
        <f>'CENSO 2022'!C48</f>
        <v>146774</v>
      </c>
      <c r="F48" s="21">
        <f t="shared" si="1"/>
        <v>9.1418504713807521E-3</v>
      </c>
      <c r="G48" s="21">
        <f>'CENSO 2022'!D48</f>
        <v>19.393000000000001</v>
      </c>
      <c r="H48" s="21">
        <f t="shared" si="2"/>
        <v>4.432642553011941E-4</v>
      </c>
      <c r="I48" s="21">
        <v>9.58</v>
      </c>
      <c r="J48" s="21">
        <v>3.3912344730665884E-3</v>
      </c>
      <c r="K48" s="21">
        <f>'CENSO 2022'!F48</f>
        <v>9.8130000000000006</v>
      </c>
      <c r="L48" s="21">
        <f t="shared" si="3"/>
        <v>2.3977717948732978E-4</v>
      </c>
      <c r="N48" s="3">
        <v>74</v>
      </c>
      <c r="O48" s="4" t="s">
        <v>74</v>
      </c>
      <c r="P48" s="26">
        <v>5.7177335938397899E-3</v>
      </c>
      <c r="Q48" s="21">
        <v>2.2779572491708902E-3</v>
      </c>
      <c r="S48" s="10">
        <v>40</v>
      </c>
      <c r="T48" s="4" t="s">
        <v>40</v>
      </c>
      <c r="U48" s="26">
        <v>2.5571773359383985E-3</v>
      </c>
      <c r="V48" s="25">
        <v>8.4023410423477926E-3</v>
      </c>
      <c r="X48" s="3">
        <v>27</v>
      </c>
      <c r="Y48" s="4" t="s">
        <v>27</v>
      </c>
      <c r="Z48" s="26">
        <v>3.6490058613952432E-3</v>
      </c>
      <c r="AA48" s="25">
        <v>8.0950271195247073E-3</v>
      </c>
      <c r="AC48" s="3">
        <v>59</v>
      </c>
      <c r="AD48" s="4" t="s">
        <v>59</v>
      </c>
      <c r="AE48" s="21">
        <v>5.1718193311113677E-4</v>
      </c>
      <c r="AF48" s="21">
        <v>3.8231035813276783E-3</v>
      </c>
    </row>
    <row r="49" spans="1:32" x14ac:dyDescent="0.25">
      <c r="A49" s="10">
        <v>48</v>
      </c>
      <c r="B49" s="4" t="s">
        <v>48</v>
      </c>
      <c r="C49" s="17">
        <v>295.33333333333331</v>
      </c>
      <c r="D49" s="21">
        <f t="shared" si="0"/>
        <v>2.5456844040914844E-2</v>
      </c>
      <c r="E49" s="21">
        <f>'CENSO 2022'!C49</f>
        <v>481749</v>
      </c>
      <c r="F49" s="21">
        <f t="shared" si="1"/>
        <v>3.0005841107670336E-2</v>
      </c>
      <c r="G49" s="21">
        <f>'CENSO 2022'!D49</f>
        <v>133.75700000000001</v>
      </c>
      <c r="H49" s="21">
        <f t="shared" si="2"/>
        <v>3.0572730880380457E-3</v>
      </c>
      <c r="I49" s="21">
        <v>70.52</v>
      </c>
      <c r="J49" s="21">
        <v>2.4963450421780355E-2</v>
      </c>
      <c r="K49" s="21">
        <f>'CENSO 2022'!F49</f>
        <v>63.237000000000009</v>
      </c>
      <c r="L49" s="21">
        <f t="shared" si="3"/>
        <v>1.5451736980780877E-3</v>
      </c>
      <c r="N49" s="3">
        <v>11</v>
      </c>
      <c r="O49" s="4" t="s">
        <v>11</v>
      </c>
      <c r="P49" s="21">
        <v>4.2523847833582356E-3</v>
      </c>
      <c r="Q49" s="21">
        <v>2.1907579450711652E-3</v>
      </c>
      <c r="S49" s="3">
        <v>41</v>
      </c>
      <c r="T49" s="4" t="s">
        <v>41</v>
      </c>
      <c r="U49" s="26">
        <v>3.4335133892656022E-2</v>
      </c>
      <c r="V49" s="25">
        <v>8.2644223852814599E-3</v>
      </c>
      <c r="X49" s="3">
        <v>25</v>
      </c>
      <c r="Y49" s="4" t="s">
        <v>25</v>
      </c>
      <c r="Z49" s="26">
        <v>4.1374554648890942E-2</v>
      </c>
      <c r="AA49" s="25">
        <v>8.030177569503371E-3</v>
      </c>
      <c r="AC49" s="3">
        <v>85</v>
      </c>
      <c r="AD49" s="4" t="s">
        <v>85</v>
      </c>
      <c r="AE49" s="21">
        <v>2.0399954028272617E-3</v>
      </c>
      <c r="AF49" s="21">
        <v>3.7947842955400658E-3</v>
      </c>
    </row>
    <row r="50" spans="1:32" x14ac:dyDescent="0.25">
      <c r="A50" s="3">
        <v>49</v>
      </c>
      <c r="B50" s="4" t="s">
        <v>49</v>
      </c>
      <c r="C50" s="17">
        <v>193.66666666666666</v>
      </c>
      <c r="D50" s="21">
        <f t="shared" si="0"/>
        <v>1.6693483507642805E-2</v>
      </c>
      <c r="E50" s="21">
        <f>'CENSO 2022'!C50</f>
        <v>189939</v>
      </c>
      <c r="F50" s="21">
        <f t="shared" si="1"/>
        <v>1.183039187242692E-2</v>
      </c>
      <c r="G50" s="21">
        <f>'CENSO 2022'!D50</f>
        <v>935.42899999999997</v>
      </c>
      <c r="H50" s="21">
        <f t="shared" si="2"/>
        <v>2.1381026095608761E-2</v>
      </c>
      <c r="I50" s="21">
        <v>43.43</v>
      </c>
      <c r="J50" s="21">
        <v>1.5373832271950097E-2</v>
      </c>
      <c r="K50" s="21">
        <f>'CENSO 2022'!F50</f>
        <v>891.99900000000002</v>
      </c>
      <c r="L50" s="21">
        <f t="shared" si="3"/>
        <v>2.1795679641854547E-2</v>
      </c>
      <c r="N50" s="3">
        <v>91</v>
      </c>
      <c r="O50" s="4" t="s">
        <v>91</v>
      </c>
      <c r="P50" s="26">
        <v>6.9532237673830613E-3</v>
      </c>
      <c r="Q50" s="21">
        <v>2.1162025400659002E-3</v>
      </c>
      <c r="S50" s="3">
        <v>27</v>
      </c>
      <c r="T50" s="4" t="s">
        <v>27</v>
      </c>
      <c r="U50" s="26">
        <v>3.6490058613952432E-3</v>
      </c>
      <c r="V50" s="25">
        <v>8.192903081675135E-3</v>
      </c>
      <c r="X50" s="3">
        <v>39</v>
      </c>
      <c r="Y50" s="4" t="s">
        <v>39</v>
      </c>
      <c r="Z50" s="21">
        <v>1.2728422020457422E-2</v>
      </c>
      <c r="AA50" s="25">
        <v>7.9670384446898293E-3</v>
      </c>
      <c r="AC50" s="3">
        <v>91</v>
      </c>
      <c r="AD50" s="4" t="s">
        <v>91</v>
      </c>
      <c r="AE50" s="26">
        <v>6.9532237673830613E-3</v>
      </c>
      <c r="AF50" s="21">
        <v>3.6921268845599704E-3</v>
      </c>
    </row>
    <row r="51" spans="1:32" x14ac:dyDescent="0.25">
      <c r="A51" s="10">
        <v>50</v>
      </c>
      <c r="B51" s="4" t="s">
        <v>50</v>
      </c>
      <c r="C51" s="17">
        <v>336.33333333333331</v>
      </c>
      <c r="D51" s="21">
        <f t="shared" si="0"/>
        <v>2.8990920583840944E-2</v>
      </c>
      <c r="E51" s="21">
        <f>'CENSO 2022'!C51</f>
        <v>785867</v>
      </c>
      <c r="F51" s="21">
        <f t="shared" si="1"/>
        <v>4.8947896796384768E-2</v>
      </c>
      <c r="G51" s="21">
        <f>'CENSO 2022'!D51</f>
        <v>520.58100000000002</v>
      </c>
      <c r="H51" s="21">
        <f t="shared" si="2"/>
        <v>1.1898878424635226E-2</v>
      </c>
      <c r="I51" s="21">
        <v>122.99</v>
      </c>
      <c r="J51" s="21">
        <v>4.3537361987730658E-2</v>
      </c>
      <c r="K51" s="21">
        <f>'CENSO 2022'!F51</f>
        <v>397.59100000000001</v>
      </c>
      <c r="L51" s="21">
        <f t="shared" si="3"/>
        <v>9.7149952684751784E-3</v>
      </c>
      <c r="N51" s="3">
        <v>85</v>
      </c>
      <c r="O51" s="4" t="s">
        <v>85</v>
      </c>
      <c r="P51" s="21">
        <v>2.0399954028272617E-3</v>
      </c>
      <c r="Q51" s="21">
        <v>1.936198262317182E-3</v>
      </c>
      <c r="S51" s="3">
        <v>81</v>
      </c>
      <c r="T51" s="4" t="s">
        <v>81</v>
      </c>
      <c r="U51" s="21">
        <v>1.1579128835766008E-2</v>
      </c>
      <c r="V51" s="25">
        <v>8.048607343846206E-3</v>
      </c>
      <c r="X51" s="3">
        <v>88</v>
      </c>
      <c r="Y51" s="4" t="s">
        <v>88</v>
      </c>
      <c r="Z51" s="21">
        <v>1.0918285254568444E-2</v>
      </c>
      <c r="AA51" s="25">
        <v>7.477563619509949E-3</v>
      </c>
      <c r="AC51" s="3">
        <v>52</v>
      </c>
      <c r="AD51" s="4" t="s">
        <v>52</v>
      </c>
      <c r="AE51" s="21">
        <v>4.5109757499138042E-3</v>
      </c>
      <c r="AF51" s="21">
        <v>3.6496479558785519E-3</v>
      </c>
    </row>
    <row r="52" spans="1:32" s="9" customFormat="1" x14ac:dyDescent="0.25">
      <c r="A52" s="3">
        <v>51</v>
      </c>
      <c r="B52" s="4" t="s">
        <v>51</v>
      </c>
      <c r="C52" s="17">
        <v>50</v>
      </c>
      <c r="D52" s="21">
        <f t="shared" si="0"/>
        <v>4.3098494425928063E-3</v>
      </c>
      <c r="E52" s="21">
        <f>'CENSO 2022'!C52</f>
        <v>41375</v>
      </c>
      <c r="F52" s="21">
        <f t="shared" si="1"/>
        <v>2.5770508622329474E-3</v>
      </c>
      <c r="G52" s="21">
        <f>'CENSO 2022'!D52</f>
        <v>190.94900000000001</v>
      </c>
      <c r="H52" s="21">
        <f t="shared" si="2"/>
        <v>4.3645060736094326E-3</v>
      </c>
      <c r="I52" s="21">
        <v>6.88</v>
      </c>
      <c r="J52" s="21">
        <v>2.4354585777346689E-3</v>
      </c>
      <c r="K52" s="21">
        <f>'CENSO 2022'!F52</f>
        <v>184.06900000000002</v>
      </c>
      <c r="L52" s="21">
        <f t="shared" si="3"/>
        <v>4.4976608224858152E-3</v>
      </c>
      <c r="N52" s="3">
        <v>6</v>
      </c>
      <c r="O52" s="4" t="s">
        <v>6</v>
      </c>
      <c r="P52" s="26">
        <v>5.5453396161360777E-3</v>
      </c>
      <c r="Q52" s="21">
        <v>1.929969740595773E-3</v>
      </c>
      <c r="S52" s="3">
        <v>22</v>
      </c>
      <c r="T52" s="4" t="s">
        <v>22</v>
      </c>
      <c r="U52" s="26">
        <v>1.9537984139754057E-3</v>
      </c>
      <c r="V52" s="25">
        <v>7.7315818593400665E-3</v>
      </c>
      <c r="X52" s="3">
        <v>16</v>
      </c>
      <c r="Y52" s="4" t="s">
        <v>16</v>
      </c>
      <c r="Z52" s="26">
        <v>3.878864498333526E-3</v>
      </c>
      <c r="AA52" s="25">
        <v>7.3941437386611008E-3</v>
      </c>
      <c r="AC52" s="3">
        <v>6</v>
      </c>
      <c r="AD52" s="4" t="s">
        <v>6</v>
      </c>
      <c r="AE52" s="26">
        <v>5.5453396161360777E-3</v>
      </c>
      <c r="AF52" s="21">
        <v>3.4230936695776523E-3</v>
      </c>
    </row>
    <row r="53" spans="1:32" s="9" customFormat="1" x14ac:dyDescent="0.25">
      <c r="A53" s="3">
        <v>52</v>
      </c>
      <c r="B53" s="4" t="s">
        <v>52</v>
      </c>
      <c r="C53" s="17">
        <v>52.333333333333336</v>
      </c>
      <c r="D53" s="21">
        <f t="shared" si="0"/>
        <v>4.5109757499138042E-3</v>
      </c>
      <c r="E53" s="21">
        <f>'CENSO 2022'!C53</f>
        <v>42063</v>
      </c>
      <c r="F53" s="21">
        <f t="shared" si="1"/>
        <v>2.6199030916762411E-3</v>
      </c>
      <c r="G53" s="21">
        <f>'CENSO 2022'!D53</f>
        <v>571.11800000000005</v>
      </c>
      <c r="H53" s="21">
        <f t="shared" si="2"/>
        <v>1.3053998605636436E-2</v>
      </c>
      <c r="I53" s="21">
        <v>10.31</v>
      </c>
      <c r="J53" s="21">
        <v>3.6496479558785519E-3</v>
      </c>
      <c r="K53" s="21">
        <f>'CENSO 2022'!F53</f>
        <v>560.80800000000011</v>
      </c>
      <c r="L53" s="21">
        <f t="shared" si="3"/>
        <v>1.3703144856204063E-2</v>
      </c>
      <c r="N53" s="3">
        <v>34</v>
      </c>
      <c r="O53" s="4" t="s">
        <v>34</v>
      </c>
      <c r="P53" s="26">
        <v>5.4304102976669363E-3</v>
      </c>
      <c r="Q53" s="21">
        <v>1.9251114936530741E-3</v>
      </c>
      <c r="S53" s="3">
        <v>78</v>
      </c>
      <c r="T53" s="4" t="s">
        <v>78</v>
      </c>
      <c r="U53" s="21">
        <v>1.4078841512469836E-2</v>
      </c>
      <c r="V53" s="25">
        <v>7.5996517153912972E-3</v>
      </c>
      <c r="X53" s="3">
        <v>17</v>
      </c>
      <c r="Y53" s="4" t="s">
        <v>17</v>
      </c>
      <c r="Z53" s="26">
        <v>6.8957591081484899E-4</v>
      </c>
      <c r="AA53" s="25">
        <v>7.3762087086250558E-3</v>
      </c>
      <c r="AC53" s="3">
        <v>47</v>
      </c>
      <c r="AD53" s="4" t="s">
        <v>47</v>
      </c>
      <c r="AE53" s="21">
        <v>3.9363291575680963E-3</v>
      </c>
      <c r="AF53" s="21">
        <v>3.3912344730665884E-3</v>
      </c>
    </row>
    <row r="54" spans="1:32" s="12" customFormat="1" x14ac:dyDescent="0.25">
      <c r="A54" s="3">
        <v>53</v>
      </c>
      <c r="B54" s="4" t="s">
        <v>53</v>
      </c>
      <c r="C54" s="17">
        <v>28</v>
      </c>
      <c r="D54" s="21">
        <f t="shared" si="0"/>
        <v>2.4135156878519718E-3</v>
      </c>
      <c r="E54" s="21">
        <f>'CENSO 2022'!C54</f>
        <v>45243</v>
      </c>
      <c r="F54" s="21">
        <f t="shared" si="1"/>
        <v>2.8179700824170449E-3</v>
      </c>
      <c r="G54" s="21">
        <f>'CENSO 2022'!D54</f>
        <v>924.29600000000005</v>
      </c>
      <c r="H54" s="21">
        <f t="shared" si="2"/>
        <v>2.1126560001952895E-2</v>
      </c>
      <c r="I54" s="21">
        <v>18.28</v>
      </c>
      <c r="J54" s="21">
        <v>6.4709568024694407E-3</v>
      </c>
      <c r="K54" s="21">
        <f>'CENSO 2022'!F54</f>
        <v>906.01600000000008</v>
      </c>
      <c r="L54" s="21">
        <f t="shared" si="3"/>
        <v>2.2138180072393009E-2</v>
      </c>
      <c r="N54" s="3">
        <v>54</v>
      </c>
      <c r="O54" s="4" t="s">
        <v>54</v>
      </c>
      <c r="P54" s="21">
        <v>3.6490058613952432E-3</v>
      </c>
      <c r="Q54" s="21">
        <v>1.844825848664113E-3</v>
      </c>
      <c r="S54" s="3">
        <v>88</v>
      </c>
      <c r="T54" s="4" t="s">
        <v>88</v>
      </c>
      <c r="U54" s="21">
        <v>1.0918285254568444E-2</v>
      </c>
      <c r="V54" s="25">
        <v>7.3791967191359472E-3</v>
      </c>
      <c r="X54" s="3">
        <v>54</v>
      </c>
      <c r="Y54" s="4" t="s">
        <v>54</v>
      </c>
      <c r="Z54" s="26">
        <v>3.6490058613952432E-3</v>
      </c>
      <c r="AA54" s="25">
        <v>7.3636493006706601E-3</v>
      </c>
      <c r="AC54" s="3">
        <v>70</v>
      </c>
      <c r="AD54" s="4" t="s">
        <v>70</v>
      </c>
      <c r="AE54" s="21">
        <v>4.740834386852087E-3</v>
      </c>
      <c r="AF54" s="21">
        <v>3.0266236685510786E-3</v>
      </c>
    </row>
    <row r="55" spans="1:32" s="9" customFormat="1" x14ac:dyDescent="0.25">
      <c r="A55" s="3">
        <v>54</v>
      </c>
      <c r="B55" s="4" t="s">
        <v>54</v>
      </c>
      <c r="C55" s="17">
        <v>42.333333333333336</v>
      </c>
      <c r="D55" s="21">
        <f t="shared" si="0"/>
        <v>3.6490058613952432E-3</v>
      </c>
      <c r="E55" s="21">
        <f>'CENSO 2022'!C55</f>
        <v>29619</v>
      </c>
      <c r="F55" s="21">
        <f t="shared" si="1"/>
        <v>1.844825848664113E-3</v>
      </c>
      <c r="G55" s="21">
        <f>'CENSO 2022'!D55</f>
        <v>314.34100000000001</v>
      </c>
      <c r="H55" s="21">
        <f t="shared" si="2"/>
        <v>7.1848671827789744E-3</v>
      </c>
      <c r="I55" s="21">
        <v>12.98</v>
      </c>
      <c r="J55" s="21">
        <v>4.5948041190401164E-3</v>
      </c>
      <c r="K55" s="21">
        <f>'CENSO 2022'!F55</f>
        <v>301.36099999999999</v>
      </c>
      <c r="L55" s="21">
        <f t="shared" si="3"/>
        <v>7.3636493006706601E-3</v>
      </c>
      <c r="N55" s="3">
        <v>10</v>
      </c>
      <c r="O55" s="4" t="s">
        <v>10</v>
      </c>
      <c r="P55" s="21">
        <v>3.4766118836915307E-3</v>
      </c>
      <c r="Q55" s="21">
        <v>1.7503391741503394E-3</v>
      </c>
      <c r="S55" s="3">
        <v>54</v>
      </c>
      <c r="T55" s="4" t="s">
        <v>54</v>
      </c>
      <c r="U55" s="26">
        <v>3.6490058613952432E-3</v>
      </c>
      <c r="V55" s="25">
        <v>7.1848671827789744E-3</v>
      </c>
      <c r="X55" s="3">
        <v>78</v>
      </c>
      <c r="Y55" s="4" t="s">
        <v>78</v>
      </c>
      <c r="Z55" s="21">
        <v>1.4078841512469836E-2</v>
      </c>
      <c r="AA55" s="25">
        <v>7.3415848154900765E-3</v>
      </c>
      <c r="AC55" s="3">
        <v>57</v>
      </c>
      <c r="AD55" s="4" t="s">
        <v>57</v>
      </c>
      <c r="AE55" s="26">
        <v>5.890127571543502E-3</v>
      </c>
      <c r="AF55" s="21">
        <v>2.9876846505931111E-3</v>
      </c>
    </row>
    <row r="56" spans="1:32" s="9" customFormat="1" x14ac:dyDescent="0.25">
      <c r="A56" s="3">
        <v>55</v>
      </c>
      <c r="B56" s="4" t="s">
        <v>55</v>
      </c>
      <c r="C56" s="17">
        <v>186.33333333333334</v>
      </c>
      <c r="D56" s="21">
        <f t="shared" si="0"/>
        <v>1.6061372256062526E-2</v>
      </c>
      <c r="E56" s="21">
        <f>'CENSO 2022'!C56</f>
        <v>278881</v>
      </c>
      <c r="F56" s="21">
        <f t="shared" si="1"/>
        <v>1.7370163661882456E-2</v>
      </c>
      <c r="G56" s="21">
        <f>'CENSO 2022'!D56</f>
        <v>791.14400000000001</v>
      </c>
      <c r="H56" s="21">
        <f t="shared" si="2"/>
        <v>1.8083115350693957E-2</v>
      </c>
      <c r="I56" s="21">
        <v>81.78</v>
      </c>
      <c r="J56" s="21">
        <v>2.8949389896386808E-2</v>
      </c>
      <c r="K56" s="21">
        <f>'CENSO 2022'!F56</f>
        <v>709.36400000000003</v>
      </c>
      <c r="L56" s="21">
        <f t="shared" si="3"/>
        <v>1.7333058101482748E-2</v>
      </c>
      <c r="N56" s="3">
        <v>28</v>
      </c>
      <c r="O56" s="4" t="s">
        <v>28</v>
      </c>
      <c r="P56" s="21">
        <v>2.7008389840248253E-3</v>
      </c>
      <c r="Q56" s="21">
        <v>1.7390032646173751E-3</v>
      </c>
      <c r="S56" s="3">
        <v>16</v>
      </c>
      <c r="T56" s="4" t="s">
        <v>16</v>
      </c>
      <c r="U56" s="26">
        <v>3.878864498333526E-3</v>
      </c>
      <c r="V56" s="25">
        <v>6.9884805235953598E-3</v>
      </c>
      <c r="X56" s="3">
        <v>81</v>
      </c>
      <c r="Y56" s="4" t="s">
        <v>81</v>
      </c>
      <c r="Z56" s="21">
        <v>1.1579128835766008E-2</v>
      </c>
      <c r="AA56" s="25">
        <v>7.3115790704161516E-3</v>
      </c>
      <c r="AC56" s="3">
        <v>77</v>
      </c>
      <c r="AD56" s="4" t="s">
        <v>77</v>
      </c>
      <c r="AE56" s="21">
        <v>8.0450522928399062E-4</v>
      </c>
      <c r="AF56" s="21">
        <v>2.7788299179094694E-3</v>
      </c>
    </row>
    <row r="57" spans="1:32" x14ac:dyDescent="0.25">
      <c r="A57" s="3">
        <v>56</v>
      </c>
      <c r="B57" s="4" t="s">
        <v>56</v>
      </c>
      <c r="C57" s="17">
        <v>13.333333333333334</v>
      </c>
      <c r="D57" s="21">
        <f t="shared" si="0"/>
        <v>1.1492931846914152E-3</v>
      </c>
      <c r="E57" s="21">
        <f>'CENSO 2022'!C57</f>
        <v>24298</v>
      </c>
      <c r="F57" s="21">
        <f t="shared" si="1"/>
        <v>1.5134062078679435E-3</v>
      </c>
      <c r="G57" s="21">
        <f>'CENSO 2022'!D57</f>
        <v>82.254000000000005</v>
      </c>
      <c r="H57" s="21">
        <f t="shared" si="2"/>
        <v>1.8800731220308575E-3</v>
      </c>
      <c r="I57" s="21">
        <v>6.1</v>
      </c>
      <c r="J57" s="21">
        <v>2.1593455413054475E-3</v>
      </c>
      <c r="K57" s="21">
        <f>'CENSO 2022'!F57</f>
        <v>76.154000000000011</v>
      </c>
      <c r="L57" s="21">
        <f t="shared" si="3"/>
        <v>1.8607960182083067E-3</v>
      </c>
      <c r="N57" s="3">
        <v>57</v>
      </c>
      <c r="O57" s="4" t="s">
        <v>57</v>
      </c>
      <c r="P57" s="26">
        <v>5.890127571543502E-3</v>
      </c>
      <c r="Q57" s="21">
        <v>1.7112240577398911E-3</v>
      </c>
      <c r="S57" s="3">
        <v>17</v>
      </c>
      <c r="T57" s="4" t="s">
        <v>17</v>
      </c>
      <c r="U57" s="26">
        <v>6.8957591081484899E-4</v>
      </c>
      <c r="V57" s="25">
        <v>6.9687321444595763E-3</v>
      </c>
      <c r="X57" s="3">
        <v>45</v>
      </c>
      <c r="Y57" s="4" t="s">
        <v>45</v>
      </c>
      <c r="Z57" s="26">
        <v>1.3504194920124126E-3</v>
      </c>
      <c r="AA57" s="25">
        <v>7.2952078577129499E-3</v>
      </c>
      <c r="AC57" s="3">
        <v>83</v>
      </c>
      <c r="AD57" s="4" t="s">
        <v>83</v>
      </c>
      <c r="AE57" s="21">
        <v>5.7464659234570759E-4</v>
      </c>
      <c r="AF57" s="21">
        <v>2.7682101857391152E-3</v>
      </c>
    </row>
    <row r="58" spans="1:32" s="12" customFormat="1" x14ac:dyDescent="0.25">
      <c r="A58" s="3">
        <v>57</v>
      </c>
      <c r="B58" s="4" t="s">
        <v>57</v>
      </c>
      <c r="C58" s="17">
        <v>68.333333333333329</v>
      </c>
      <c r="D58" s="21">
        <f t="shared" si="0"/>
        <v>5.890127571543502E-3</v>
      </c>
      <c r="E58" s="21">
        <f>'CENSO 2022'!C58</f>
        <v>27474</v>
      </c>
      <c r="F58" s="21">
        <f t="shared" si="1"/>
        <v>1.7112240577398911E-3</v>
      </c>
      <c r="G58" s="21">
        <f>'CENSO 2022'!D58</f>
        <v>490.255</v>
      </c>
      <c r="H58" s="21">
        <f t="shared" si="2"/>
        <v>1.1205719459737374E-2</v>
      </c>
      <c r="I58" s="21">
        <v>8.44</v>
      </c>
      <c r="J58" s="21">
        <v>2.9876846505931111E-3</v>
      </c>
      <c r="K58" s="21">
        <f>'CENSO 2022'!F58</f>
        <v>481.815</v>
      </c>
      <c r="L58" s="21">
        <f t="shared" si="3"/>
        <v>1.1772978878496668E-2</v>
      </c>
      <c r="N58" s="3">
        <v>45</v>
      </c>
      <c r="O58" s="4" t="s">
        <v>45</v>
      </c>
      <c r="P58" s="21">
        <v>1.3504194920124126E-3</v>
      </c>
      <c r="Q58" s="21">
        <v>1.6742889239319363E-3</v>
      </c>
      <c r="S58" s="3">
        <v>45</v>
      </c>
      <c r="T58" s="4" t="s">
        <v>45</v>
      </c>
      <c r="U58" s="26">
        <v>1.3504194920124126E-3</v>
      </c>
      <c r="V58" s="25">
        <v>6.9318182181814635E-3</v>
      </c>
      <c r="X58" s="3">
        <v>58</v>
      </c>
      <c r="Y58" s="4" t="s">
        <v>58</v>
      </c>
      <c r="Z58" s="26">
        <v>9.7689920698770284E-4</v>
      </c>
      <c r="AA58" s="25">
        <v>7.0649601900976324E-3</v>
      </c>
      <c r="AC58" s="3">
        <v>10</v>
      </c>
      <c r="AD58" s="4" t="s">
        <v>10</v>
      </c>
      <c r="AE58" s="21">
        <v>3.4766118836915307E-3</v>
      </c>
      <c r="AF58" s="21">
        <v>2.6407733996948591E-3</v>
      </c>
    </row>
    <row r="59" spans="1:32" x14ac:dyDescent="0.25">
      <c r="A59" s="3">
        <v>58</v>
      </c>
      <c r="B59" s="4" t="s">
        <v>58</v>
      </c>
      <c r="C59" s="17">
        <v>11.333333333333334</v>
      </c>
      <c r="D59" s="21">
        <f t="shared" si="0"/>
        <v>9.7689920698770284E-4</v>
      </c>
      <c r="E59" s="21">
        <f>'CENSO 2022'!C59</f>
        <v>17288</v>
      </c>
      <c r="F59" s="21">
        <f t="shared" si="1"/>
        <v>1.076786835197177E-3</v>
      </c>
      <c r="G59" s="21">
        <f>'CENSO 2022'!D59</f>
        <v>291.84699999999998</v>
      </c>
      <c r="H59" s="21">
        <f t="shared" si="2"/>
        <v>6.6707236176397457E-3</v>
      </c>
      <c r="I59" s="21">
        <v>2.71</v>
      </c>
      <c r="J59" s="21">
        <v>9.5931580605537097E-4</v>
      </c>
      <c r="K59" s="21">
        <f>'CENSO 2022'!F59</f>
        <v>289.137</v>
      </c>
      <c r="L59" s="21">
        <f t="shared" si="3"/>
        <v>7.0649601900976324E-3</v>
      </c>
      <c r="N59" s="10">
        <v>44</v>
      </c>
      <c r="O59" s="4" t="s">
        <v>44</v>
      </c>
      <c r="P59" s="21">
        <v>4.3385817722100921E-3</v>
      </c>
      <c r="Q59" s="21">
        <v>1.6556656439849235E-3</v>
      </c>
      <c r="S59" s="3">
        <v>58</v>
      </c>
      <c r="T59" s="4" t="s">
        <v>58</v>
      </c>
      <c r="U59" s="26">
        <v>9.7689920698770284E-4</v>
      </c>
      <c r="V59" s="25">
        <v>6.6707236176397457E-3</v>
      </c>
      <c r="X59" s="3">
        <v>31</v>
      </c>
      <c r="Y59" s="4" t="s">
        <v>31</v>
      </c>
      <c r="Z59" s="26">
        <v>2.3560510286174006E-3</v>
      </c>
      <c r="AA59" s="25">
        <v>7.0311426402749006E-3</v>
      </c>
      <c r="AC59" s="3">
        <v>11</v>
      </c>
      <c r="AD59" s="4" t="s">
        <v>11</v>
      </c>
      <c r="AE59" s="21">
        <v>4.2523847833582356E-3</v>
      </c>
      <c r="AF59" s="21">
        <v>2.4991769707567967E-3</v>
      </c>
    </row>
    <row r="60" spans="1:32" x14ac:dyDescent="0.25">
      <c r="A60" s="3">
        <v>59</v>
      </c>
      <c r="B60" s="4" t="s">
        <v>59</v>
      </c>
      <c r="C60" s="17">
        <v>6</v>
      </c>
      <c r="D60" s="21">
        <f t="shared" si="0"/>
        <v>5.1718193311113677E-4</v>
      </c>
      <c r="E60" s="21">
        <f>'CENSO 2022'!C60</f>
        <v>20373</v>
      </c>
      <c r="F60" s="21">
        <f t="shared" si="1"/>
        <v>1.2689367303026426E-3</v>
      </c>
      <c r="G60" s="21">
        <f>'CENSO 2022'!D60</f>
        <v>50.892000000000003</v>
      </c>
      <c r="H60" s="21">
        <f t="shared" si="2"/>
        <v>1.163234387706305E-3</v>
      </c>
      <c r="I60" s="21">
        <v>10.8</v>
      </c>
      <c r="J60" s="21">
        <v>3.8231035813276783E-3</v>
      </c>
      <c r="K60" s="21">
        <f>'CENSO 2022'!F60</f>
        <v>40.091999999999999</v>
      </c>
      <c r="L60" s="21">
        <f t="shared" si="3"/>
        <v>9.7963382044288436E-4</v>
      </c>
      <c r="N60" s="3">
        <v>56</v>
      </c>
      <c r="O60" s="4" t="s">
        <v>56</v>
      </c>
      <c r="P60" s="21">
        <v>1.1492931846914152E-3</v>
      </c>
      <c r="Q60" s="21">
        <v>1.5134062078679435E-3</v>
      </c>
      <c r="S60" s="3">
        <v>31</v>
      </c>
      <c r="T60" s="4" t="s">
        <v>31</v>
      </c>
      <c r="U60" s="26">
        <v>2.3560510286174006E-3</v>
      </c>
      <c r="V60" s="25">
        <v>6.6557751917661325E-3</v>
      </c>
      <c r="X60" s="3">
        <v>60</v>
      </c>
      <c r="Y60" s="4" t="s">
        <v>60</v>
      </c>
      <c r="Z60" s="26">
        <v>8.6196988851856124E-5</v>
      </c>
      <c r="AA60" s="25">
        <v>6.8885176125904474E-3</v>
      </c>
      <c r="AC60" s="3">
        <v>51</v>
      </c>
      <c r="AD60" s="4" t="s">
        <v>51</v>
      </c>
      <c r="AE60" s="21">
        <v>4.3098494425928063E-3</v>
      </c>
      <c r="AF60" s="21">
        <v>2.4354585777346689E-3</v>
      </c>
    </row>
    <row r="61" spans="1:32" x14ac:dyDescent="0.25">
      <c r="A61" s="3">
        <v>60</v>
      </c>
      <c r="B61" s="4" t="s">
        <v>60</v>
      </c>
      <c r="C61" s="17">
        <v>1</v>
      </c>
      <c r="D61" s="21">
        <f t="shared" si="0"/>
        <v>8.6196988851856124E-5</v>
      </c>
      <c r="E61" s="21">
        <f>'CENSO 2022'!C61</f>
        <v>13682</v>
      </c>
      <c r="F61" s="21">
        <f t="shared" si="1"/>
        <v>8.5218634192317066E-4</v>
      </c>
      <c r="G61" s="21">
        <f>'CENSO 2022'!D61</f>
        <v>284.82600000000002</v>
      </c>
      <c r="H61" s="21">
        <f t="shared" si="2"/>
        <v>6.5102451802412174E-3</v>
      </c>
      <c r="I61" s="21">
        <v>2.91</v>
      </c>
      <c r="J61" s="21">
        <v>1.0301140205244022E-3</v>
      </c>
      <c r="K61" s="21">
        <f>'CENSO 2022'!F61</f>
        <v>281.916</v>
      </c>
      <c r="L61" s="21">
        <f t="shared" si="3"/>
        <v>6.8885176125904474E-3</v>
      </c>
      <c r="N61" s="3">
        <v>32</v>
      </c>
      <c r="O61" s="4" t="s">
        <v>32</v>
      </c>
      <c r="P61" s="26">
        <v>6.5797034823583513E-3</v>
      </c>
      <c r="Q61" s="21">
        <v>1.4275148933297142E-3</v>
      </c>
      <c r="S61" s="10">
        <v>44</v>
      </c>
      <c r="T61" s="4" t="s">
        <v>44</v>
      </c>
      <c r="U61" s="26">
        <v>4.3385817722100921E-3</v>
      </c>
      <c r="V61" s="25">
        <v>6.5812616316010273E-3</v>
      </c>
      <c r="X61" s="3">
        <v>41</v>
      </c>
      <c r="Y61" s="4" t="s">
        <v>41</v>
      </c>
      <c r="Z61" s="26">
        <v>3.4335133892656022E-2</v>
      </c>
      <c r="AA61" s="25">
        <v>6.7364363769714585E-3</v>
      </c>
      <c r="AC61" s="3">
        <v>56</v>
      </c>
      <c r="AD61" s="4" t="s">
        <v>56</v>
      </c>
      <c r="AE61" s="21">
        <v>1.1492931846914152E-3</v>
      </c>
      <c r="AF61" s="21">
        <v>2.1593455413054475E-3</v>
      </c>
    </row>
    <row r="62" spans="1:32" x14ac:dyDescent="0.25">
      <c r="A62" s="3">
        <v>61</v>
      </c>
      <c r="B62" s="4" t="s">
        <v>61</v>
      </c>
      <c r="C62" s="17">
        <v>86</v>
      </c>
      <c r="D62" s="21">
        <f t="shared" si="0"/>
        <v>7.4129410412596269E-3</v>
      </c>
      <c r="E62" s="21">
        <f>'CENSO 2022'!C62</f>
        <v>140523</v>
      </c>
      <c r="F62" s="21">
        <f t="shared" si="1"/>
        <v>8.7525055785754799E-3</v>
      </c>
      <c r="G62" s="21">
        <f>'CENSO 2022'!D62</f>
        <v>75.927000000000007</v>
      </c>
      <c r="H62" s="21">
        <f t="shared" si="2"/>
        <v>1.735457387317783E-3</v>
      </c>
      <c r="I62" s="21">
        <v>27.69</v>
      </c>
      <c r="J62" s="21">
        <v>9.8020127932373531E-3</v>
      </c>
      <c r="K62" s="21">
        <f>'CENSO 2022'!F62</f>
        <v>48.237000000000009</v>
      </c>
      <c r="L62" s="21">
        <f t="shared" si="3"/>
        <v>1.1786540106929917E-3</v>
      </c>
      <c r="N62" s="3">
        <v>62</v>
      </c>
      <c r="O62" s="4" t="s">
        <v>62</v>
      </c>
      <c r="P62" s="21">
        <v>3.447879554074245E-4</v>
      </c>
      <c r="Q62" s="21">
        <v>1.3947528690751031E-3</v>
      </c>
      <c r="S62" s="3">
        <v>60</v>
      </c>
      <c r="T62" s="4" t="s">
        <v>60</v>
      </c>
      <c r="U62" s="26">
        <v>8.6196988851856124E-5</v>
      </c>
      <c r="V62" s="25">
        <v>6.5102451802412174E-3</v>
      </c>
      <c r="X62" s="10">
        <v>44</v>
      </c>
      <c r="Y62" s="4" t="s">
        <v>44</v>
      </c>
      <c r="Z62" s="26">
        <v>4.3385817722100921E-3</v>
      </c>
      <c r="AA62" s="25">
        <v>6.7127592051663817E-3</v>
      </c>
      <c r="AC62" s="10">
        <v>42</v>
      </c>
      <c r="AD62" s="4" t="s">
        <v>42</v>
      </c>
      <c r="AE62" s="21">
        <v>4.8557637053212293E-3</v>
      </c>
      <c r="AF62" s="21">
        <v>2.131026255517835E-3</v>
      </c>
    </row>
    <row r="63" spans="1:32" x14ac:dyDescent="0.25">
      <c r="A63" s="3">
        <v>62</v>
      </c>
      <c r="B63" s="4" t="s">
        <v>62</v>
      </c>
      <c r="C63" s="17">
        <v>4</v>
      </c>
      <c r="D63" s="21">
        <f t="shared" si="0"/>
        <v>3.447879554074245E-4</v>
      </c>
      <c r="E63" s="21">
        <f>'CENSO 2022'!C63</f>
        <v>22393</v>
      </c>
      <c r="F63" s="21">
        <f t="shared" si="1"/>
        <v>1.3947528690751031E-3</v>
      </c>
      <c r="G63" s="21">
        <f>'CENSO 2022'!D63</f>
        <v>719.64300000000003</v>
      </c>
      <c r="H63" s="21">
        <f t="shared" si="2"/>
        <v>1.6448822692606467E-2</v>
      </c>
      <c r="I63" s="21">
        <v>5.8</v>
      </c>
      <c r="J63" s="21">
        <v>2.0531482196019012E-3</v>
      </c>
      <c r="K63" s="21">
        <f>'CENSO 2022'!F63</f>
        <v>713.84300000000007</v>
      </c>
      <c r="L63" s="21">
        <f t="shared" si="3"/>
        <v>1.7442500880135939E-2</v>
      </c>
      <c r="N63" s="3">
        <v>77</v>
      </c>
      <c r="O63" s="4" t="s">
        <v>77</v>
      </c>
      <c r="P63" s="21">
        <v>8.0450522928399062E-4</v>
      </c>
      <c r="Q63" s="21">
        <v>1.3752575960870933E-3</v>
      </c>
      <c r="S63" s="3">
        <v>30</v>
      </c>
      <c r="T63" s="4" t="s">
        <v>30</v>
      </c>
      <c r="U63" s="21">
        <v>8.131249281691762E-3</v>
      </c>
      <c r="V63" s="25">
        <v>6.4595028171839973E-3</v>
      </c>
      <c r="X63" s="10">
        <v>36</v>
      </c>
      <c r="Y63" s="11" t="s">
        <v>36</v>
      </c>
      <c r="Z63" s="26">
        <v>2.5859096655556839E-4</v>
      </c>
      <c r="AA63" s="25">
        <v>6.1660828741085978E-3</v>
      </c>
      <c r="AC63" s="3">
        <v>65</v>
      </c>
      <c r="AD63" s="4" t="s">
        <v>65</v>
      </c>
      <c r="AE63" s="21">
        <v>2.8732329617285379E-4</v>
      </c>
      <c r="AF63" s="21">
        <v>2.0956271482833197E-3</v>
      </c>
    </row>
    <row r="64" spans="1:32" x14ac:dyDescent="0.25">
      <c r="A64" s="3">
        <v>63</v>
      </c>
      <c r="B64" s="4" t="s">
        <v>63</v>
      </c>
      <c r="C64" s="17">
        <v>162</v>
      </c>
      <c r="D64" s="21">
        <f t="shared" si="0"/>
        <v>1.3963912194000692E-2</v>
      </c>
      <c r="E64" s="21">
        <f>'CENSO 2022'!C64</f>
        <v>129612</v>
      </c>
      <c r="F64" s="21">
        <f t="shared" si="1"/>
        <v>8.0729115735525513E-3</v>
      </c>
      <c r="G64" s="21">
        <f>'CENSO 2022'!D64</f>
        <v>1099.336</v>
      </c>
      <c r="H64" s="21">
        <f t="shared" si="2"/>
        <v>2.5127435330572552E-2</v>
      </c>
      <c r="I64" s="21">
        <v>38.369999999999997</v>
      </c>
      <c r="J64" s="21">
        <v>1.3582637445883611E-2</v>
      </c>
      <c r="K64" s="21">
        <f>'CENSO 2022'!F64</f>
        <v>1060.9660000000001</v>
      </c>
      <c r="L64" s="21">
        <f t="shared" si="3"/>
        <v>2.5924328443081051E-2</v>
      </c>
      <c r="N64" s="3">
        <v>83</v>
      </c>
      <c r="O64" s="4" t="s">
        <v>83</v>
      </c>
      <c r="P64" s="21">
        <v>5.7464659234570759E-4</v>
      </c>
      <c r="Q64" s="21">
        <v>1.329913957955236E-3</v>
      </c>
      <c r="S64" s="3">
        <v>82</v>
      </c>
      <c r="T64" s="4" t="s">
        <v>82</v>
      </c>
      <c r="U64" s="21">
        <v>9.6253304217906021E-3</v>
      </c>
      <c r="V64" s="25">
        <v>6.061403836387788E-3</v>
      </c>
      <c r="X64" s="3">
        <v>76</v>
      </c>
      <c r="Y64" s="4" t="s">
        <v>76</v>
      </c>
      <c r="Z64" s="26">
        <v>1.436616480864269E-4</v>
      </c>
      <c r="AA64" s="25">
        <v>6.0748927758871854E-3</v>
      </c>
      <c r="AC64" s="3">
        <v>72</v>
      </c>
      <c r="AD64" s="4" t="s">
        <v>72</v>
      </c>
      <c r="AE64" s="21">
        <v>5.7464659234570759E-4</v>
      </c>
      <c r="AF64" s="21">
        <v>2.0673078624957072E-3</v>
      </c>
    </row>
    <row r="65" spans="1:32" x14ac:dyDescent="0.25">
      <c r="A65" s="3">
        <v>64</v>
      </c>
      <c r="B65" s="4" t="s">
        <v>64</v>
      </c>
      <c r="C65" s="17">
        <v>74</v>
      </c>
      <c r="D65" s="21">
        <f t="shared" si="0"/>
        <v>6.3785771750373534E-3</v>
      </c>
      <c r="E65" s="21">
        <f>'CENSO 2022'!C65</f>
        <v>56276</v>
      </c>
      <c r="F65" s="21">
        <f t="shared" si="1"/>
        <v>3.505162883940093E-3</v>
      </c>
      <c r="G65" s="21">
        <f>'CENSO 2022'!D65</f>
        <v>459.45800000000003</v>
      </c>
      <c r="H65" s="21">
        <f t="shared" si="2"/>
        <v>1.0501794885380089E-2</v>
      </c>
      <c r="I65" s="21">
        <v>16.04</v>
      </c>
      <c r="J65" s="21">
        <v>5.6780168004162915E-3</v>
      </c>
      <c r="K65" s="21">
        <f>'CENSO 2022'!F65</f>
        <v>443.41800000000001</v>
      </c>
      <c r="L65" s="21">
        <f t="shared" si="3"/>
        <v>1.0834761782728299E-2</v>
      </c>
      <c r="N65" s="3">
        <v>22</v>
      </c>
      <c r="O65" s="4" t="s">
        <v>22</v>
      </c>
      <c r="P65" s="21">
        <v>1.9537984139754057E-3</v>
      </c>
      <c r="Q65" s="21">
        <v>1.3144672240861419E-3</v>
      </c>
      <c r="S65" s="10">
        <v>36</v>
      </c>
      <c r="T65" s="11" t="s">
        <v>36</v>
      </c>
      <c r="U65" s="26">
        <v>2.5859096655556839E-4</v>
      </c>
      <c r="V65" s="25">
        <v>5.7949150026562028E-3</v>
      </c>
      <c r="X65" s="3">
        <v>30</v>
      </c>
      <c r="Y65" s="4" t="s">
        <v>30</v>
      </c>
      <c r="Z65" s="21">
        <v>8.131249281691762E-3</v>
      </c>
      <c r="AA65" s="25">
        <v>6.0413684418143621E-3</v>
      </c>
      <c r="AC65" s="3">
        <v>62</v>
      </c>
      <c r="AD65" s="4" t="s">
        <v>62</v>
      </c>
      <c r="AE65" s="21">
        <v>3.447879554074245E-4</v>
      </c>
      <c r="AF65" s="21">
        <v>2.0531482196019012E-3</v>
      </c>
    </row>
    <row r="66" spans="1:32" x14ac:dyDescent="0.25">
      <c r="A66" s="3">
        <v>65</v>
      </c>
      <c r="B66" s="4" t="s">
        <v>65</v>
      </c>
      <c r="C66" s="17">
        <v>3.3333333333333335</v>
      </c>
      <c r="D66" s="21">
        <f t="shared" si="0"/>
        <v>2.8732329617285379E-4</v>
      </c>
      <c r="E66" s="21">
        <f>'CENSO 2022'!C66</f>
        <v>17401</v>
      </c>
      <c r="F66" s="21">
        <f t="shared" si="1"/>
        <v>1.0838250647423691E-3</v>
      </c>
      <c r="G66" s="21">
        <f>'CENSO 2022'!D66</f>
        <v>846.79700000000003</v>
      </c>
      <c r="H66" s="21">
        <f t="shared" si="2"/>
        <v>1.9355171535929732E-2</v>
      </c>
      <c r="I66" s="21">
        <v>5.92</v>
      </c>
      <c r="J66" s="21">
        <v>2.0956271482833197E-3</v>
      </c>
      <c r="K66" s="21">
        <f>'CENSO 2022'!F66</f>
        <v>840.87700000000007</v>
      </c>
      <c r="L66" s="21">
        <f t="shared" si="3"/>
        <v>2.0546531677954491E-2</v>
      </c>
      <c r="N66" s="3">
        <v>23</v>
      </c>
      <c r="O66" s="4" t="s">
        <v>23</v>
      </c>
      <c r="P66" s="21">
        <v>2.758303643259396E-3</v>
      </c>
      <c r="Q66" s="21">
        <v>1.2944736693604193E-3</v>
      </c>
      <c r="S66" s="3">
        <v>76</v>
      </c>
      <c r="T66" s="4" t="s">
        <v>76</v>
      </c>
      <c r="U66" s="26">
        <v>1.436616480864269E-4</v>
      </c>
      <c r="V66" s="25">
        <v>5.7070987148787992E-3</v>
      </c>
      <c r="X66" s="3">
        <v>82</v>
      </c>
      <c r="Y66" s="4" t="s">
        <v>82</v>
      </c>
      <c r="Z66" s="21">
        <v>9.6253304217906021E-3</v>
      </c>
      <c r="AA66" s="25">
        <v>5.7399182162630345E-3</v>
      </c>
      <c r="AC66" s="3">
        <v>32</v>
      </c>
      <c r="AD66" s="4" t="s">
        <v>32</v>
      </c>
      <c r="AE66" s="26">
        <v>6.5797034823583513E-3</v>
      </c>
      <c r="AF66" s="21">
        <v>1.8973921477700329E-3</v>
      </c>
    </row>
    <row r="67" spans="1:32" x14ac:dyDescent="0.25">
      <c r="A67" s="3">
        <v>66</v>
      </c>
      <c r="B67" s="4" t="s">
        <v>66</v>
      </c>
      <c r="C67" s="17">
        <v>6</v>
      </c>
      <c r="D67" s="21">
        <f t="shared" ref="D67:D93" si="4">C67/$C$94</f>
        <v>5.1718193311113677E-4</v>
      </c>
      <c r="E67" s="21">
        <f>'CENSO 2022'!C67</f>
        <v>8954</v>
      </c>
      <c r="F67" s="21">
        <f t="shared" ref="F67:F93" si="5">E67/$E$94</f>
        <v>5.5770183493495621E-4</v>
      </c>
      <c r="G67" s="21">
        <f>'CENSO 2022'!D67</f>
        <v>478.78300000000002</v>
      </c>
      <c r="H67" s="21">
        <f t="shared" ref="H67:H93" si="6">G67/$G$94</f>
        <v>1.0943504870101151E-2</v>
      </c>
      <c r="I67" s="21">
        <v>2.1</v>
      </c>
      <c r="J67" s="21">
        <v>7.4338125192482626E-4</v>
      </c>
      <c r="K67" s="21">
        <f>'CENSO 2022'!F67</f>
        <v>476.68299999999999</v>
      </c>
      <c r="L67" s="21">
        <f t="shared" ref="L67:L93" si="7">K67/$K$94</f>
        <v>1.1647580276119313E-2</v>
      </c>
      <c r="N67" s="3">
        <v>59</v>
      </c>
      <c r="O67" s="4" t="s">
        <v>59</v>
      </c>
      <c r="P67" s="21">
        <v>5.1718193311113677E-4</v>
      </c>
      <c r="Q67" s="21">
        <v>1.2689367303026426E-3</v>
      </c>
      <c r="S67" s="3">
        <v>73</v>
      </c>
      <c r="T67" s="4" t="s">
        <v>73</v>
      </c>
      <c r="U67" s="26">
        <v>2.5341914722445704E-2</v>
      </c>
      <c r="V67" s="25">
        <v>5.6721733406664429E-3</v>
      </c>
      <c r="X67" s="3">
        <v>34</v>
      </c>
      <c r="Y67" s="4" t="s">
        <v>34</v>
      </c>
      <c r="Z67" s="21">
        <v>5.4304102976669363E-3</v>
      </c>
      <c r="AA67" s="25">
        <v>5.4825236571353934E-3</v>
      </c>
      <c r="AC67" s="3">
        <v>22</v>
      </c>
      <c r="AD67" s="4" t="s">
        <v>22</v>
      </c>
      <c r="AE67" s="21">
        <v>1.9537984139754057E-3</v>
      </c>
      <c r="AF67" s="21">
        <v>1.808894379683744E-3</v>
      </c>
    </row>
    <row r="68" spans="1:32" x14ac:dyDescent="0.25">
      <c r="A68" s="3">
        <v>67</v>
      </c>
      <c r="B68" s="4" t="s">
        <v>67</v>
      </c>
      <c r="C68" s="17">
        <v>158.66666666666666</v>
      </c>
      <c r="D68" s="21">
        <f t="shared" si="4"/>
        <v>1.3676588897827838E-2</v>
      </c>
      <c r="E68" s="21">
        <f>'CENSO 2022'!C68</f>
        <v>156491</v>
      </c>
      <c r="F68" s="21">
        <f t="shared" si="5"/>
        <v>9.7470759270500591E-3</v>
      </c>
      <c r="G68" s="21">
        <f>'CENSO 2022'!D68</f>
        <v>228.04400000000001</v>
      </c>
      <c r="H68" s="21">
        <f t="shared" si="6"/>
        <v>5.212383531991209E-3</v>
      </c>
      <c r="I68" s="21">
        <v>34.1</v>
      </c>
      <c r="J68" s="21">
        <v>1.2071095566969798E-2</v>
      </c>
      <c r="K68" s="21">
        <f>'CENSO 2022'!F68</f>
        <v>193.94400000000002</v>
      </c>
      <c r="L68" s="21">
        <f t="shared" si="7"/>
        <v>4.7389529500143374E-3</v>
      </c>
      <c r="N68" s="3">
        <v>21</v>
      </c>
      <c r="O68" s="4" t="s">
        <v>21</v>
      </c>
      <c r="P68" s="21">
        <v>2.5859096655556839E-4</v>
      </c>
      <c r="Q68" s="21">
        <v>1.2077103617811928E-3</v>
      </c>
      <c r="S68" s="3">
        <v>34</v>
      </c>
      <c r="T68" s="4" t="s">
        <v>34</v>
      </c>
      <c r="U68" s="21">
        <v>5.4304102976669363E-3</v>
      </c>
      <c r="V68" s="25">
        <v>5.5093177835571243E-3</v>
      </c>
      <c r="X68" s="3">
        <v>77</v>
      </c>
      <c r="Y68" s="4" t="s">
        <v>77</v>
      </c>
      <c r="Z68" s="26">
        <v>8.0450522928399062E-4</v>
      </c>
      <c r="AA68" s="25">
        <v>5.1881594788735106E-3</v>
      </c>
      <c r="AC68" s="3">
        <v>45</v>
      </c>
      <c r="AD68" s="4" t="s">
        <v>45</v>
      </c>
      <c r="AE68" s="21">
        <v>1.3504194920124126E-3</v>
      </c>
      <c r="AF68" s="21">
        <v>1.6672979507456817E-3</v>
      </c>
    </row>
    <row r="69" spans="1:32" x14ac:dyDescent="0.25">
      <c r="A69" s="3">
        <v>68</v>
      </c>
      <c r="B69" s="4" t="s">
        <v>68</v>
      </c>
      <c r="C69" s="17">
        <v>4178.666666666667</v>
      </c>
      <c r="D69" s="21">
        <f t="shared" si="4"/>
        <v>0.36018848408228954</v>
      </c>
      <c r="E69" s="21">
        <f>'CENSO 2022'!C69</f>
        <v>6211223</v>
      </c>
      <c r="F69" s="21">
        <f t="shared" si="5"/>
        <v>0.38686737372014779</v>
      </c>
      <c r="G69" s="21">
        <f>'CENSO 2022'!D69</f>
        <v>1200.329</v>
      </c>
      <c r="H69" s="21">
        <f t="shared" si="6"/>
        <v>2.743582428203099E-2</v>
      </c>
      <c r="I69" s="21">
        <v>640.34</v>
      </c>
      <c r="J69" s="21">
        <v>0.2266746432654968</v>
      </c>
      <c r="K69" s="21">
        <f>'CENSO 2022'!F69</f>
        <v>559.98899999999992</v>
      </c>
      <c r="L69" s="21">
        <f t="shared" si="7"/>
        <v>1.3683132881272831E-2</v>
      </c>
      <c r="N69" s="3">
        <v>80</v>
      </c>
      <c r="O69" s="4" t="s">
        <v>80</v>
      </c>
      <c r="P69" s="21">
        <v>1.3504194920124126E-3</v>
      </c>
      <c r="Q69" s="21">
        <v>1.1042546159885903E-3</v>
      </c>
      <c r="S69" s="3">
        <v>67</v>
      </c>
      <c r="T69" s="4" t="s">
        <v>67</v>
      </c>
      <c r="U69" s="21">
        <v>1.3676588897827838E-2</v>
      </c>
      <c r="V69" s="25">
        <v>5.212383531991209E-3</v>
      </c>
      <c r="X69" s="3">
        <v>90</v>
      </c>
      <c r="Y69" s="4" t="s">
        <v>90</v>
      </c>
      <c r="Z69" s="21">
        <v>1.436616480864269E-4</v>
      </c>
      <c r="AA69" s="21">
        <v>4.9032515085461617E-3</v>
      </c>
      <c r="AC69" s="3">
        <v>21</v>
      </c>
      <c r="AD69" s="4" t="s">
        <v>21</v>
      </c>
      <c r="AE69" s="21">
        <v>2.5859096655556839E-4</v>
      </c>
      <c r="AF69" s="21">
        <v>1.624819022064263E-3</v>
      </c>
    </row>
    <row r="70" spans="1:32" x14ac:dyDescent="0.25">
      <c r="A70" s="3">
        <v>69</v>
      </c>
      <c r="B70" s="4" t="s">
        <v>69</v>
      </c>
      <c r="C70" s="17">
        <v>18.666666666666668</v>
      </c>
      <c r="D70" s="21">
        <f t="shared" si="4"/>
        <v>1.6090104585679812E-3</v>
      </c>
      <c r="E70" s="21">
        <f>'CENSO 2022'!C70</f>
        <v>10232</v>
      </c>
      <c r="F70" s="21">
        <f t="shared" si="5"/>
        <v>6.3730234253456242E-4</v>
      </c>
      <c r="G70" s="21">
        <f>'CENSO 2022'!D70</f>
        <v>810.96299999999997</v>
      </c>
      <c r="H70" s="21">
        <f t="shared" si="6"/>
        <v>1.8536116654041264E-2</v>
      </c>
      <c r="I70" s="21">
        <v>2.5299999999999998</v>
      </c>
      <c r="J70" s="21">
        <v>8.9559741303324295E-4</v>
      </c>
      <c r="K70" s="21">
        <f>'CENSO 2022'!F70</f>
        <v>808.43299999999999</v>
      </c>
      <c r="L70" s="21">
        <f t="shared" si="7"/>
        <v>1.975377402878635E-2</v>
      </c>
      <c r="N70" s="10">
        <v>42</v>
      </c>
      <c r="O70" s="4" t="s">
        <v>42</v>
      </c>
      <c r="P70" s="21">
        <v>4.8557637053212293E-3</v>
      </c>
      <c r="Q70" s="21">
        <v>1.0901158716809922E-3</v>
      </c>
      <c r="S70" s="3">
        <v>77</v>
      </c>
      <c r="T70" s="4" t="s">
        <v>77</v>
      </c>
      <c r="U70" s="26">
        <v>8.0450522928399062E-4</v>
      </c>
      <c r="V70" s="25">
        <v>5.0325909969425216E-3</v>
      </c>
      <c r="X70" s="3">
        <v>67</v>
      </c>
      <c r="Y70" s="4" t="s">
        <v>67</v>
      </c>
      <c r="Z70" s="26">
        <v>1.3676588897827838E-2</v>
      </c>
      <c r="AA70" s="21">
        <v>4.7389529500143374E-3</v>
      </c>
      <c r="AC70" s="3">
        <v>26</v>
      </c>
      <c r="AD70" s="4" t="s">
        <v>26</v>
      </c>
      <c r="AE70" s="21">
        <v>1.4940811400988394E-3</v>
      </c>
      <c r="AF70" s="21">
        <v>1.5186217003607164E-3</v>
      </c>
    </row>
    <row r="71" spans="1:32" s="9" customFormat="1" x14ac:dyDescent="0.25">
      <c r="A71" s="3">
        <v>70</v>
      </c>
      <c r="B71" s="4" t="s">
        <v>70</v>
      </c>
      <c r="C71" s="17">
        <v>55</v>
      </c>
      <c r="D71" s="21">
        <f t="shared" si="4"/>
        <v>4.740834386852087E-3</v>
      </c>
      <c r="E71" s="21">
        <f>'CENSO 2022'!C71</f>
        <v>41325</v>
      </c>
      <c r="F71" s="21">
        <f t="shared" si="5"/>
        <v>2.573936601372243E-3</v>
      </c>
      <c r="G71" s="21">
        <f>'CENSO 2022'!D71</f>
        <v>603.63300000000004</v>
      </c>
      <c r="H71" s="21">
        <f t="shared" si="6"/>
        <v>1.3797191369062328E-2</v>
      </c>
      <c r="I71" s="21">
        <v>8.5500000000000007</v>
      </c>
      <c r="J71" s="21">
        <v>3.0266236685510786E-3</v>
      </c>
      <c r="K71" s="21">
        <f>'CENSO 2022'!F71</f>
        <v>595.08300000000008</v>
      </c>
      <c r="L71" s="21">
        <f t="shared" si="7"/>
        <v>1.4540642341879005E-2</v>
      </c>
      <c r="N71" s="3">
        <v>65</v>
      </c>
      <c r="O71" s="4" t="s">
        <v>65</v>
      </c>
      <c r="P71" s="21">
        <v>2.8732329617285379E-4</v>
      </c>
      <c r="Q71" s="21">
        <v>1.0838250647423691E-3</v>
      </c>
      <c r="S71" s="3">
        <v>90</v>
      </c>
      <c r="T71" s="4" t="s">
        <v>90</v>
      </c>
      <c r="U71" s="21">
        <v>1.436616480864269E-4</v>
      </c>
      <c r="V71" s="21">
        <v>4.6156807707426663E-3</v>
      </c>
      <c r="X71" s="3">
        <v>51</v>
      </c>
      <c r="Y71" s="4" t="s">
        <v>51</v>
      </c>
      <c r="Z71" s="21">
        <v>4.3098494425928063E-3</v>
      </c>
      <c r="AA71" s="21">
        <v>4.4976608224858152E-3</v>
      </c>
      <c r="AC71" s="3">
        <v>80</v>
      </c>
      <c r="AD71" s="4" t="s">
        <v>80</v>
      </c>
      <c r="AE71" s="21">
        <v>1.3504194920124126E-3</v>
      </c>
      <c r="AF71" s="21">
        <v>1.5115418789138132E-3</v>
      </c>
    </row>
    <row r="72" spans="1:32" s="9" customFormat="1" x14ac:dyDescent="0.25">
      <c r="A72" s="3">
        <v>71</v>
      </c>
      <c r="B72" s="4" t="s">
        <v>71</v>
      </c>
      <c r="C72" s="17">
        <v>66</v>
      </c>
      <c r="D72" s="21">
        <f t="shared" si="4"/>
        <v>5.6890012642225049E-3</v>
      </c>
      <c r="E72" s="21">
        <f>'CENSO 2022'!C72</f>
        <v>45059</v>
      </c>
      <c r="F72" s="21">
        <f t="shared" si="5"/>
        <v>2.8065096024496527E-3</v>
      </c>
      <c r="G72" s="21">
        <f>'CENSO 2022'!D72</f>
        <v>1118.037</v>
      </c>
      <c r="H72" s="21">
        <f t="shared" si="6"/>
        <v>2.5554882597028886E-2</v>
      </c>
      <c r="I72" s="21">
        <v>25.61</v>
      </c>
      <c r="J72" s="21">
        <v>9.065711362759429E-3</v>
      </c>
      <c r="K72" s="21">
        <f>'CENSO 2022'!F72</f>
        <v>1092.4270000000001</v>
      </c>
      <c r="L72" s="21">
        <f t="shared" si="7"/>
        <v>2.6693066835402551E-2</v>
      </c>
      <c r="N72" s="3">
        <v>58</v>
      </c>
      <c r="O72" s="4" t="s">
        <v>58</v>
      </c>
      <c r="P72" s="21">
        <v>9.7689920698770284E-4</v>
      </c>
      <c r="Q72" s="21">
        <v>1.076786835197177E-3</v>
      </c>
      <c r="S72" s="3">
        <v>51</v>
      </c>
      <c r="T72" s="4" t="s">
        <v>51</v>
      </c>
      <c r="U72" s="21">
        <v>4.3098494425928063E-3</v>
      </c>
      <c r="V72" s="21">
        <v>4.3645060736094326E-3</v>
      </c>
      <c r="X72" s="3">
        <v>6</v>
      </c>
      <c r="Y72" s="4" t="s">
        <v>6</v>
      </c>
      <c r="Z72" s="26">
        <v>5.5453396161360777E-3</v>
      </c>
      <c r="AA72" s="21">
        <v>3.4803732128255685E-3</v>
      </c>
      <c r="AC72" s="3">
        <v>23</v>
      </c>
      <c r="AD72" s="4" t="s">
        <v>23</v>
      </c>
      <c r="AE72" s="21">
        <v>2.758303643259396E-3</v>
      </c>
      <c r="AF72" s="21">
        <v>1.3911849143164606E-3</v>
      </c>
    </row>
    <row r="73" spans="1:32" x14ac:dyDescent="0.25">
      <c r="A73" s="3">
        <v>72</v>
      </c>
      <c r="B73" s="4" t="s">
        <v>72</v>
      </c>
      <c r="C73" s="17">
        <v>6.666666666666667</v>
      </c>
      <c r="D73" s="21">
        <f t="shared" si="4"/>
        <v>5.7464659234570759E-4</v>
      </c>
      <c r="E73" s="21">
        <f>'CENSO 2022'!C73</f>
        <v>38961</v>
      </c>
      <c r="F73" s="21">
        <f t="shared" si="5"/>
        <v>2.4266943478781357E-3</v>
      </c>
      <c r="G73" s="21">
        <f>'CENSO 2022'!D73</f>
        <v>1034.8330000000001</v>
      </c>
      <c r="H73" s="21">
        <f t="shared" si="6"/>
        <v>2.3653095400716785E-2</v>
      </c>
      <c r="I73" s="21">
        <v>5.84</v>
      </c>
      <c r="J73" s="21">
        <v>2.0673078624957072E-3</v>
      </c>
      <c r="K73" s="21">
        <f>'CENSO 2022'!F73</f>
        <v>1028.9930000000002</v>
      </c>
      <c r="L73" s="21">
        <f t="shared" si="7"/>
        <v>2.5143079512096808E-2</v>
      </c>
      <c r="N73" s="3">
        <v>16</v>
      </c>
      <c r="O73" s="4" t="s">
        <v>16</v>
      </c>
      <c r="P73" s="21">
        <v>3.878864498333526E-3</v>
      </c>
      <c r="Q73" s="21">
        <v>1.0711811656479088E-3</v>
      </c>
      <c r="S73" s="3">
        <v>92</v>
      </c>
      <c r="T73" s="4" t="s">
        <v>92</v>
      </c>
      <c r="U73" s="26">
        <v>1.4682220434432829E-2</v>
      </c>
      <c r="V73" s="21">
        <v>4.1623594705112125E-3</v>
      </c>
      <c r="X73" s="3">
        <v>92</v>
      </c>
      <c r="Y73" s="4" t="s">
        <v>92</v>
      </c>
      <c r="Z73" s="26">
        <v>1.4682220434432829E-2</v>
      </c>
      <c r="AA73" s="21">
        <v>3.3850536594596178E-3</v>
      </c>
      <c r="AC73" s="3">
        <v>4</v>
      </c>
      <c r="AD73" s="4" t="s">
        <v>4</v>
      </c>
      <c r="AE73" s="21">
        <v>9.1943454775313203E-4</v>
      </c>
      <c r="AF73" s="21">
        <v>1.3203866998474296E-3</v>
      </c>
    </row>
    <row r="74" spans="1:32" x14ac:dyDescent="0.25">
      <c r="A74" s="3">
        <v>73</v>
      </c>
      <c r="B74" s="4" t="s">
        <v>73</v>
      </c>
      <c r="C74" s="17">
        <v>294</v>
      </c>
      <c r="D74" s="21">
        <f t="shared" si="4"/>
        <v>2.5341914722445704E-2</v>
      </c>
      <c r="E74" s="21">
        <f>'CENSO 2022'!C74</f>
        <v>896744</v>
      </c>
      <c r="F74" s="21">
        <f t="shared" si="5"/>
        <v>5.5853894825431356E-2</v>
      </c>
      <c r="G74" s="21">
        <f>'CENSO 2022'!D74</f>
        <v>248.16</v>
      </c>
      <c r="H74" s="21">
        <f t="shared" si="6"/>
        <v>5.6721733406664429E-3</v>
      </c>
      <c r="I74" s="21">
        <v>129.83000000000001</v>
      </c>
      <c r="J74" s="21">
        <v>4.5958660922571525E-2</v>
      </c>
      <c r="K74" s="21">
        <f>'CENSO 2022'!F74</f>
        <v>118.32999999999998</v>
      </c>
      <c r="L74" s="21">
        <f t="shared" si="7"/>
        <v>2.8913516405518931E-3</v>
      </c>
      <c r="N74" s="3">
        <v>84</v>
      </c>
      <c r="O74" s="4" t="s">
        <v>84</v>
      </c>
      <c r="P74" s="21">
        <v>4.5971727387656601E-4</v>
      </c>
      <c r="Q74" s="21">
        <v>9.4710901295744286E-4</v>
      </c>
      <c r="S74" s="3">
        <v>6</v>
      </c>
      <c r="T74" s="4" t="s">
        <v>6</v>
      </c>
      <c r="U74" s="26">
        <v>5.5453396161360777E-3</v>
      </c>
      <c r="V74" s="21">
        <v>3.4766747185501689E-3</v>
      </c>
      <c r="X74" s="3">
        <v>26</v>
      </c>
      <c r="Y74" s="4" t="s">
        <v>26</v>
      </c>
      <c r="Z74" s="21">
        <v>1.4940811400988394E-3</v>
      </c>
      <c r="AA74" s="21">
        <v>3.3009007392359999E-3</v>
      </c>
      <c r="AC74" s="3">
        <v>31</v>
      </c>
      <c r="AD74" s="4" t="s">
        <v>31</v>
      </c>
      <c r="AE74" s="21">
        <v>2.3560510286174006E-3</v>
      </c>
      <c r="AF74" s="21">
        <v>1.2177292888673344E-3</v>
      </c>
    </row>
    <row r="75" spans="1:32" x14ac:dyDescent="0.25">
      <c r="A75" s="3">
        <v>74</v>
      </c>
      <c r="B75" s="4" t="s">
        <v>74</v>
      </c>
      <c r="C75" s="17">
        <v>66.333333333333329</v>
      </c>
      <c r="D75" s="21">
        <f t="shared" si="4"/>
        <v>5.7177335938397899E-3</v>
      </c>
      <c r="E75" s="21">
        <f>'CENSO 2022'!C75</f>
        <v>36573</v>
      </c>
      <c r="F75" s="21">
        <f t="shared" si="5"/>
        <v>2.2779572491708902E-3</v>
      </c>
      <c r="G75" s="21">
        <f>'CENSO 2022'!D75</f>
        <v>452.39600000000002</v>
      </c>
      <c r="H75" s="21">
        <f t="shared" si="6"/>
        <v>1.034037931424942E-2</v>
      </c>
      <c r="I75" s="21">
        <v>20.64</v>
      </c>
      <c r="J75" s="21">
        <v>7.3063757332040066E-3</v>
      </c>
      <c r="K75" s="21">
        <f>'CENSO 2022'!F75</f>
        <v>431.75600000000003</v>
      </c>
      <c r="L75" s="21">
        <f t="shared" si="7"/>
        <v>1.05498049431093E-2</v>
      </c>
      <c r="N75" s="10">
        <v>46</v>
      </c>
      <c r="O75" s="4" t="s">
        <v>46</v>
      </c>
      <c r="P75" s="21">
        <v>3.3616825652223892E-3</v>
      </c>
      <c r="Q75" s="21">
        <v>9.3888736428518308E-4</v>
      </c>
      <c r="S75" s="3">
        <v>85</v>
      </c>
      <c r="T75" s="4" t="s">
        <v>85</v>
      </c>
      <c r="U75" s="21">
        <v>2.0399954028272617E-3</v>
      </c>
      <c r="V75" s="21">
        <v>3.2686996007764589E-3</v>
      </c>
      <c r="X75" s="3">
        <v>85</v>
      </c>
      <c r="Y75" s="4" t="s">
        <v>85</v>
      </c>
      <c r="Z75" s="21">
        <v>2.0399954028272617E-3</v>
      </c>
      <c r="AA75" s="21">
        <v>3.2323859923408128E-3</v>
      </c>
      <c r="AC75" s="3">
        <v>18</v>
      </c>
      <c r="AD75" s="4" t="s">
        <v>18</v>
      </c>
      <c r="AE75" s="21">
        <v>8.3323755890127586E-4</v>
      </c>
      <c r="AF75" s="21">
        <v>1.1787902709093673E-3</v>
      </c>
    </row>
    <row r="76" spans="1:32" x14ac:dyDescent="0.25">
      <c r="A76" s="3">
        <v>75</v>
      </c>
      <c r="B76" s="4" t="s">
        <v>75</v>
      </c>
      <c r="C76" s="17">
        <v>117</v>
      </c>
      <c r="D76" s="21">
        <f t="shared" si="4"/>
        <v>1.0085047695667168E-2</v>
      </c>
      <c r="E76" s="21">
        <f>'CENSO 2022'!C76</f>
        <v>440962</v>
      </c>
      <c r="F76" s="21">
        <f t="shared" si="5"/>
        <v>2.7465413953159275E-2</v>
      </c>
      <c r="G76" s="21">
        <f>'CENSO 2022'!D76</f>
        <v>35.216000000000001</v>
      </c>
      <c r="H76" s="21">
        <f t="shared" si="6"/>
        <v>8.0492930514550881E-4</v>
      </c>
      <c r="I76" s="21">
        <v>35.21</v>
      </c>
      <c r="J76" s="21">
        <v>1.246402565727292E-2</v>
      </c>
      <c r="K76" s="21">
        <f>'CENSO 2022'!F76</f>
        <v>6.0000000000002274E-3</v>
      </c>
      <c r="L76" s="21">
        <f t="shared" si="7"/>
        <v>1.4660787495404394E-7</v>
      </c>
      <c r="N76" s="3">
        <v>14</v>
      </c>
      <c r="O76" s="4" t="s">
        <v>14</v>
      </c>
      <c r="P76" s="21">
        <v>1.896333754740835E-3</v>
      </c>
      <c r="Q76" s="21">
        <v>9.1036073480113013E-4</v>
      </c>
      <c r="S76" s="3">
        <v>26</v>
      </c>
      <c r="T76" s="4" t="s">
        <v>26</v>
      </c>
      <c r="U76" s="21">
        <v>1.4940811400988394E-3</v>
      </c>
      <c r="V76" s="21">
        <v>3.1858204077830007E-3</v>
      </c>
      <c r="X76" s="3">
        <v>73</v>
      </c>
      <c r="Y76" s="4" t="s">
        <v>73</v>
      </c>
      <c r="Z76" s="26">
        <v>2.5341914722445704E-2</v>
      </c>
      <c r="AA76" s="21">
        <v>2.8913516405518931E-3</v>
      </c>
      <c r="AC76" s="3">
        <v>16</v>
      </c>
      <c r="AD76" s="4" t="s">
        <v>16</v>
      </c>
      <c r="AE76" s="21">
        <v>3.878864498333526E-3</v>
      </c>
      <c r="AF76" s="21">
        <v>1.1115319671637879E-3</v>
      </c>
    </row>
    <row r="77" spans="1:32" s="9" customFormat="1" x14ac:dyDescent="0.25">
      <c r="A77" s="3">
        <v>76</v>
      </c>
      <c r="B77" s="4" t="s">
        <v>76</v>
      </c>
      <c r="C77" s="17">
        <v>1.6666666666666667</v>
      </c>
      <c r="D77" s="21">
        <f t="shared" si="4"/>
        <v>1.436616480864269E-4</v>
      </c>
      <c r="E77" s="21">
        <f>'CENSO 2022'!C77</f>
        <v>7070</v>
      </c>
      <c r="F77" s="21">
        <f t="shared" si="5"/>
        <v>4.4035648570361181E-4</v>
      </c>
      <c r="G77" s="21">
        <f>'CENSO 2022'!D77</f>
        <v>249.68799999999999</v>
      </c>
      <c r="H77" s="21">
        <f t="shared" si="6"/>
        <v>5.7070987148787992E-3</v>
      </c>
      <c r="I77" s="21">
        <v>1.07</v>
      </c>
      <c r="J77" s="21">
        <v>3.7877044740931625E-4</v>
      </c>
      <c r="K77" s="21">
        <f>'CENSO 2022'!F77</f>
        <v>248.61799999999999</v>
      </c>
      <c r="L77" s="21">
        <f t="shared" si="7"/>
        <v>6.0748927758871854E-3</v>
      </c>
      <c r="N77" s="3">
        <v>31</v>
      </c>
      <c r="O77" s="4" t="s">
        <v>31</v>
      </c>
      <c r="P77" s="21">
        <v>2.3560510286174006E-3</v>
      </c>
      <c r="Q77" s="21">
        <v>8.7653986185387968E-4</v>
      </c>
      <c r="S77" s="10">
        <v>48</v>
      </c>
      <c r="T77" s="4" t="s">
        <v>48</v>
      </c>
      <c r="U77" s="26">
        <v>2.5456844040914844E-2</v>
      </c>
      <c r="V77" s="21">
        <v>3.0572730880380457E-3</v>
      </c>
      <c r="X77" s="3">
        <v>23</v>
      </c>
      <c r="Y77" s="4" t="s">
        <v>23</v>
      </c>
      <c r="Z77" s="21">
        <v>2.758303643259396E-3</v>
      </c>
      <c r="AA77" s="21">
        <v>2.6662596832057934E-3</v>
      </c>
      <c r="AC77" s="3">
        <v>17</v>
      </c>
      <c r="AD77" s="4" t="s">
        <v>17</v>
      </c>
      <c r="AE77" s="21">
        <v>6.8957591081484899E-4</v>
      </c>
      <c r="AF77" s="21">
        <v>1.0655131277589175E-3</v>
      </c>
    </row>
    <row r="78" spans="1:32" x14ac:dyDescent="0.25">
      <c r="A78" s="3">
        <v>77</v>
      </c>
      <c r="B78" s="4" t="s">
        <v>77</v>
      </c>
      <c r="C78" s="17">
        <v>9.3333333333333339</v>
      </c>
      <c r="D78" s="21">
        <f t="shared" si="4"/>
        <v>8.0450522928399062E-4</v>
      </c>
      <c r="E78" s="21">
        <f>'CENSO 2022'!C78</f>
        <v>22080</v>
      </c>
      <c r="F78" s="21">
        <f t="shared" si="5"/>
        <v>1.3752575960870933E-3</v>
      </c>
      <c r="G78" s="21">
        <f>'CENSO 2022'!D78</f>
        <v>220.178</v>
      </c>
      <c r="H78" s="21">
        <f t="shared" si="6"/>
        <v>5.0325909969425216E-3</v>
      </c>
      <c r="I78" s="21">
        <v>7.85</v>
      </c>
      <c r="J78" s="21">
        <v>2.7788299179094694E-3</v>
      </c>
      <c r="K78" s="21">
        <f>'CENSO 2022'!F78</f>
        <v>212.328</v>
      </c>
      <c r="L78" s="21">
        <f t="shared" si="7"/>
        <v>5.1881594788735106E-3</v>
      </c>
      <c r="N78" s="3">
        <v>17</v>
      </c>
      <c r="O78" s="4" t="s">
        <v>17</v>
      </c>
      <c r="P78" s="21">
        <v>6.8957591081484899E-4</v>
      </c>
      <c r="Q78" s="21">
        <v>8.6246340276349546E-4</v>
      </c>
      <c r="S78" s="3">
        <v>23</v>
      </c>
      <c r="T78" s="4" t="s">
        <v>23</v>
      </c>
      <c r="U78" s="21">
        <v>2.758303643259396E-3</v>
      </c>
      <c r="V78" s="21">
        <v>2.5839291256272569E-3</v>
      </c>
      <c r="X78" s="3">
        <v>4</v>
      </c>
      <c r="Y78" s="4" t="s">
        <v>4</v>
      </c>
      <c r="Z78" s="21">
        <v>9.1943454775313203E-4</v>
      </c>
      <c r="AA78" s="21">
        <v>2.6143604954720636E-3</v>
      </c>
      <c r="AC78" s="3">
        <v>14</v>
      </c>
      <c r="AD78" s="4" t="s">
        <v>14</v>
      </c>
      <c r="AE78" s="21">
        <v>1.896333754740835E-3</v>
      </c>
      <c r="AF78" s="21">
        <v>1.0584333063120147E-3</v>
      </c>
    </row>
    <row r="79" spans="1:32" x14ac:dyDescent="0.25">
      <c r="A79" s="3">
        <v>78</v>
      </c>
      <c r="B79" s="4" t="s">
        <v>78</v>
      </c>
      <c r="C79" s="17">
        <v>163.33333333333334</v>
      </c>
      <c r="D79" s="21">
        <f t="shared" si="4"/>
        <v>1.4078841512469836E-2</v>
      </c>
      <c r="E79" s="21">
        <f>'CENSO 2022'!C79</f>
        <v>104029</v>
      </c>
      <c r="F79" s="21">
        <f t="shared" si="5"/>
        <v>6.4794688615645024E-3</v>
      </c>
      <c r="G79" s="21">
        <f>'CENSO 2022'!D79</f>
        <v>332.488</v>
      </c>
      <c r="H79" s="21">
        <f t="shared" si="6"/>
        <v>7.5996517153912972E-3</v>
      </c>
      <c r="I79" s="21">
        <v>32.03</v>
      </c>
      <c r="J79" s="21">
        <v>1.1338334047215327E-2</v>
      </c>
      <c r="K79" s="21">
        <f>'CENSO 2022'!F79</f>
        <v>300.45799999999997</v>
      </c>
      <c r="L79" s="21">
        <f t="shared" si="7"/>
        <v>7.3415848154900765E-3</v>
      </c>
      <c r="N79" s="3">
        <v>60</v>
      </c>
      <c r="O79" s="4" t="s">
        <v>60</v>
      </c>
      <c r="P79" s="21">
        <v>8.6196988851856124E-5</v>
      </c>
      <c r="Q79" s="21">
        <v>8.5218634192317066E-4</v>
      </c>
      <c r="S79" s="3">
        <v>4</v>
      </c>
      <c r="T79" s="4" t="s">
        <v>4</v>
      </c>
      <c r="U79" s="21">
        <v>9.1943454775313203E-4</v>
      </c>
      <c r="V79" s="21">
        <v>2.5308096428592491E-3</v>
      </c>
      <c r="X79" s="3">
        <v>19</v>
      </c>
      <c r="Y79" s="4" t="s">
        <v>19</v>
      </c>
      <c r="Z79" s="21">
        <v>1.6664751178025517E-3</v>
      </c>
      <c r="AA79" s="21">
        <v>2.5893149835007488E-3</v>
      </c>
      <c r="AC79" s="3">
        <v>60</v>
      </c>
      <c r="AD79" s="4" t="s">
        <v>60</v>
      </c>
      <c r="AE79" s="21">
        <v>8.6196988851856124E-5</v>
      </c>
      <c r="AF79" s="21">
        <v>1.0301140205244022E-3</v>
      </c>
    </row>
    <row r="80" spans="1:32" x14ac:dyDescent="0.25">
      <c r="A80" s="3">
        <v>79</v>
      </c>
      <c r="B80" s="4" t="s">
        <v>79</v>
      </c>
      <c r="C80" s="17">
        <v>12.333333333333334</v>
      </c>
      <c r="D80" s="21">
        <f t="shared" si="4"/>
        <v>1.0630961958395589E-3</v>
      </c>
      <c r="E80" s="21">
        <f>'CENSO 2022'!C80</f>
        <v>7750</v>
      </c>
      <c r="F80" s="21">
        <f t="shared" si="5"/>
        <v>4.8271043340919256E-4</v>
      </c>
      <c r="G80" s="21">
        <f>'CENSO 2022'!D80</f>
        <v>397.214</v>
      </c>
      <c r="H80" s="21">
        <f t="shared" si="6"/>
        <v>9.0790887384730838E-3</v>
      </c>
      <c r="I80" s="21">
        <v>1.43</v>
      </c>
      <c r="J80" s="21">
        <v>5.0620723345357217E-4</v>
      </c>
      <c r="K80" s="21">
        <f>'CENSO 2022'!F80</f>
        <v>395.78399999999999</v>
      </c>
      <c r="L80" s="21">
        <f t="shared" si="7"/>
        <v>9.670841863468187E-3</v>
      </c>
      <c r="N80" s="3">
        <v>18</v>
      </c>
      <c r="O80" s="4" t="s">
        <v>18</v>
      </c>
      <c r="P80" s="21">
        <v>8.3323755890127586E-4</v>
      </c>
      <c r="Q80" s="21">
        <v>8.0709184466016995E-4</v>
      </c>
      <c r="S80" s="3">
        <v>19</v>
      </c>
      <c r="T80" s="4" t="s">
        <v>19</v>
      </c>
      <c r="U80" s="21">
        <v>1.6664751178025517E-3</v>
      </c>
      <c r="V80" s="21">
        <v>2.4831529640419957E-3</v>
      </c>
      <c r="X80" s="3">
        <v>2</v>
      </c>
      <c r="Y80" s="4" t="s">
        <v>2</v>
      </c>
      <c r="Z80" s="21">
        <v>2.0974600620618324E-3</v>
      </c>
      <c r="AA80" s="21">
        <v>2.2441267419214656E-3</v>
      </c>
      <c r="AC80" s="3">
        <v>87</v>
      </c>
      <c r="AD80" s="4" t="s">
        <v>87</v>
      </c>
      <c r="AE80" s="21">
        <v>6.0337892196299294E-4</v>
      </c>
      <c r="AF80" s="21">
        <v>9.8763509184298347E-4</v>
      </c>
    </row>
    <row r="81" spans="1:32" s="9" customFormat="1" x14ac:dyDescent="0.25">
      <c r="A81" s="3">
        <v>80</v>
      </c>
      <c r="B81" s="4" t="s">
        <v>80</v>
      </c>
      <c r="C81" s="17">
        <v>15.666666666666666</v>
      </c>
      <c r="D81" s="21">
        <f t="shared" si="4"/>
        <v>1.3504194920124126E-3</v>
      </c>
      <c r="E81" s="21">
        <f>'CENSO 2022'!C81</f>
        <v>17729</v>
      </c>
      <c r="F81" s="21">
        <f t="shared" si="5"/>
        <v>1.1042546159885903E-3</v>
      </c>
      <c r="G81" s="21">
        <f>'CENSO 2022'!D81</f>
        <v>540.673</v>
      </c>
      <c r="H81" s="21">
        <f t="shared" si="6"/>
        <v>1.2358119667223355E-2</v>
      </c>
      <c r="I81" s="21">
        <v>4.2699999999999996</v>
      </c>
      <c r="J81" s="21">
        <v>1.5115418789138132E-3</v>
      </c>
      <c r="K81" s="21">
        <f>'CENSO 2022'!F81</f>
        <v>536.40300000000002</v>
      </c>
      <c r="L81" s="21">
        <f t="shared" si="7"/>
        <v>1.3106817324828509E-2</v>
      </c>
      <c r="N81" s="3">
        <v>26</v>
      </c>
      <c r="O81" s="4" t="s">
        <v>26</v>
      </c>
      <c r="P81" s="21">
        <v>1.4940811400988394E-3</v>
      </c>
      <c r="Q81" s="21">
        <v>7.6249562913488196E-4</v>
      </c>
      <c r="S81" s="10">
        <v>42</v>
      </c>
      <c r="T81" s="4" t="s">
        <v>42</v>
      </c>
      <c r="U81" s="21">
        <v>4.8557637053212293E-3</v>
      </c>
      <c r="V81" s="21">
        <v>2.178813070300161E-3</v>
      </c>
      <c r="X81" s="10">
        <v>42</v>
      </c>
      <c r="Y81" s="4" t="s">
        <v>42</v>
      </c>
      <c r="Z81" s="21">
        <v>4.8557637053212293E-3</v>
      </c>
      <c r="AA81" s="21">
        <v>2.1821116108159074E-3</v>
      </c>
      <c r="AC81" s="3">
        <v>58</v>
      </c>
      <c r="AD81" s="4" t="s">
        <v>58</v>
      </c>
      <c r="AE81" s="21">
        <v>9.7689920698770284E-4</v>
      </c>
      <c r="AF81" s="21">
        <v>9.5931580605537097E-4</v>
      </c>
    </row>
    <row r="82" spans="1:32" x14ac:dyDescent="0.25">
      <c r="A82" s="3">
        <v>81</v>
      </c>
      <c r="B82" s="4" t="s">
        <v>81</v>
      </c>
      <c r="C82" s="17">
        <v>134.33333333333334</v>
      </c>
      <c r="D82" s="21">
        <f t="shared" si="4"/>
        <v>1.1579128835766008E-2</v>
      </c>
      <c r="E82" s="21">
        <f>'CENSO 2022'!C82</f>
        <v>89559</v>
      </c>
      <c r="F82" s="21">
        <f t="shared" si="5"/>
        <v>5.5782017684766292E-3</v>
      </c>
      <c r="G82" s="21">
        <f>'CENSO 2022'!D82</f>
        <v>352.13</v>
      </c>
      <c r="H82" s="21">
        <f t="shared" si="6"/>
        <v>8.048607343846206E-3</v>
      </c>
      <c r="I82" s="21">
        <v>52.9</v>
      </c>
      <c r="J82" s="21">
        <v>1.8726127727058717E-2</v>
      </c>
      <c r="K82" s="21">
        <f>'CENSO 2022'!F82</f>
        <v>299.23</v>
      </c>
      <c r="L82" s="21">
        <f t="shared" si="7"/>
        <v>7.3115790704161516E-3</v>
      </c>
      <c r="N82" s="3">
        <v>4</v>
      </c>
      <c r="O82" s="4" t="s">
        <v>4</v>
      </c>
      <c r="P82" s="21">
        <v>9.1943454775313203E-4</v>
      </c>
      <c r="Q82" s="21">
        <v>7.3670954920824897E-4</v>
      </c>
      <c r="S82" s="3">
        <v>2</v>
      </c>
      <c r="T82" s="4" t="s">
        <v>2</v>
      </c>
      <c r="U82" s="21">
        <v>2.0974600620618324E-3</v>
      </c>
      <c r="V82" s="21">
        <v>2.1609389586286542E-3</v>
      </c>
      <c r="X82" s="10">
        <v>38</v>
      </c>
      <c r="Y82" s="11" t="s">
        <v>38</v>
      </c>
      <c r="Z82" s="21">
        <v>8.9070221813584679E-4</v>
      </c>
      <c r="AA82" s="21">
        <v>1.88669674278352E-3</v>
      </c>
      <c r="AC82" s="3">
        <v>2</v>
      </c>
      <c r="AD82" s="4" t="s">
        <v>2</v>
      </c>
      <c r="AE82" s="21">
        <v>2.0974600620618324E-3</v>
      </c>
      <c r="AF82" s="21">
        <v>9.5577589533191957E-4</v>
      </c>
    </row>
    <row r="83" spans="1:32" x14ac:dyDescent="0.25">
      <c r="A83" s="3">
        <v>82</v>
      </c>
      <c r="B83" s="4" t="s">
        <v>82</v>
      </c>
      <c r="C83" s="17">
        <v>111.66666666666667</v>
      </c>
      <c r="D83" s="21">
        <f t="shared" si="4"/>
        <v>9.6253304217906021E-3</v>
      </c>
      <c r="E83" s="21">
        <f>'CENSO 2022'!C83</f>
        <v>80596</v>
      </c>
      <c r="F83" s="21">
        <f t="shared" si="5"/>
        <v>5.0199393665867464E-3</v>
      </c>
      <c r="G83" s="21">
        <f>'CENSO 2022'!D83</f>
        <v>265.18900000000002</v>
      </c>
      <c r="H83" s="21">
        <f t="shared" si="6"/>
        <v>6.061403836387788E-3</v>
      </c>
      <c r="I83" s="21">
        <v>30.28</v>
      </c>
      <c r="J83" s="21">
        <v>1.0718849670611305E-2</v>
      </c>
      <c r="K83" s="21">
        <f>'CENSO 2022'!F83</f>
        <v>234.90900000000002</v>
      </c>
      <c r="L83" s="21">
        <f t="shared" si="7"/>
        <v>5.7399182162630345E-3</v>
      </c>
      <c r="N83" s="3">
        <v>2</v>
      </c>
      <c r="O83" s="4" t="s">
        <v>2</v>
      </c>
      <c r="P83" s="21">
        <v>2.0974600620618324E-3</v>
      </c>
      <c r="Q83" s="21">
        <v>6.8725508674026201E-4</v>
      </c>
      <c r="S83" s="3">
        <v>56</v>
      </c>
      <c r="T83" s="4" t="s">
        <v>56</v>
      </c>
      <c r="U83" s="21">
        <v>1.1492931846914152E-3</v>
      </c>
      <c r="V83" s="21">
        <v>1.8800731220308575E-3</v>
      </c>
      <c r="X83" s="3">
        <v>56</v>
      </c>
      <c r="Y83" s="4" t="s">
        <v>56</v>
      </c>
      <c r="Z83" s="21">
        <v>1.1492931846914152E-3</v>
      </c>
      <c r="AA83" s="21">
        <v>1.8607960182083067E-3</v>
      </c>
      <c r="AC83" s="3">
        <v>19</v>
      </c>
      <c r="AD83" s="4" t="s">
        <v>19</v>
      </c>
      <c r="AE83" s="21">
        <v>1.6664751178025517E-3</v>
      </c>
      <c r="AF83" s="21">
        <v>9.4515616316156483E-4</v>
      </c>
    </row>
    <row r="84" spans="1:32" s="9" customFormat="1" x14ac:dyDescent="0.25">
      <c r="A84" s="3">
        <v>83</v>
      </c>
      <c r="B84" s="4" t="s">
        <v>83</v>
      </c>
      <c r="C84" s="17">
        <v>6.666666666666667</v>
      </c>
      <c r="D84" s="21">
        <f t="shared" si="4"/>
        <v>5.7464659234570759E-4</v>
      </c>
      <c r="E84" s="21">
        <f>'CENSO 2022'!C84</f>
        <v>21352</v>
      </c>
      <c r="F84" s="21">
        <f t="shared" si="5"/>
        <v>1.329913957955236E-3</v>
      </c>
      <c r="G84" s="21">
        <f>'CENSO 2022'!D84</f>
        <v>937.755</v>
      </c>
      <c r="H84" s="21">
        <f t="shared" si="6"/>
        <v>2.143419129221736E-2</v>
      </c>
      <c r="I84" s="21">
        <v>7.82</v>
      </c>
      <c r="J84" s="21">
        <v>2.7682101857391152E-3</v>
      </c>
      <c r="K84" s="21">
        <f>'CENSO 2022'!F84</f>
        <v>929.93499999999995</v>
      </c>
      <c r="L84" s="21">
        <f t="shared" si="7"/>
        <v>2.2722632365897281E-2</v>
      </c>
      <c r="N84" s="3">
        <v>24</v>
      </c>
      <c r="O84" s="4" t="s">
        <v>24</v>
      </c>
      <c r="P84" s="21">
        <v>4.0225261464199531E-4</v>
      </c>
      <c r="Q84" s="21">
        <v>6.8389168501070121E-4</v>
      </c>
      <c r="S84" s="3">
        <v>35</v>
      </c>
      <c r="T84" s="4" t="s">
        <v>35</v>
      </c>
      <c r="U84" s="21">
        <v>2.3560510286174006E-3</v>
      </c>
      <c r="V84" s="21">
        <v>1.8673418174259607E-3</v>
      </c>
      <c r="X84" s="10">
        <v>48</v>
      </c>
      <c r="Y84" s="4" t="s">
        <v>48</v>
      </c>
      <c r="Z84" s="26">
        <v>2.5456844040914844E-2</v>
      </c>
      <c r="AA84" s="21">
        <v>1.5451736980780877E-3</v>
      </c>
      <c r="AC84" s="10">
        <v>46</v>
      </c>
      <c r="AD84" s="4" t="s">
        <v>46</v>
      </c>
      <c r="AE84" s="21">
        <v>3.3616825652223892E-3</v>
      </c>
      <c r="AF84" s="21">
        <v>9.3453643099121019E-4</v>
      </c>
    </row>
    <row r="85" spans="1:32" x14ac:dyDescent="0.25">
      <c r="A85" s="3">
        <v>84</v>
      </c>
      <c r="B85" s="4" t="s">
        <v>84</v>
      </c>
      <c r="C85" s="17">
        <v>5.333333333333333</v>
      </c>
      <c r="D85" s="21">
        <f t="shared" si="4"/>
        <v>4.5971727387656601E-4</v>
      </c>
      <c r="E85" s="21">
        <f>'CENSO 2022'!C85</f>
        <v>15206</v>
      </c>
      <c r="F85" s="21">
        <f t="shared" si="5"/>
        <v>9.4710901295744286E-4</v>
      </c>
      <c r="G85" s="21">
        <f>'CENSO 2022'!D85</f>
        <v>413.40699999999998</v>
      </c>
      <c r="H85" s="21">
        <f t="shared" si="6"/>
        <v>9.4492108488269354E-3</v>
      </c>
      <c r="I85" s="21">
        <v>2.16</v>
      </c>
      <c r="J85" s="21">
        <v>7.6462071626553563E-4</v>
      </c>
      <c r="K85" s="21">
        <f>'CENSO 2022'!F85</f>
        <v>411.24699999999996</v>
      </c>
      <c r="L85" s="21">
        <f t="shared" si="7"/>
        <v>1.004867479187057E-2</v>
      </c>
      <c r="N85" s="3">
        <v>87</v>
      </c>
      <c r="O85" s="4" t="s">
        <v>87</v>
      </c>
      <c r="P85" s="21">
        <v>6.0337892196299294E-4</v>
      </c>
      <c r="Q85" s="21">
        <v>6.4166230773954867E-4</v>
      </c>
      <c r="S85" s="3">
        <v>9</v>
      </c>
      <c r="T85" s="4" t="s">
        <v>9</v>
      </c>
      <c r="U85" s="26">
        <v>1.4768417423284684E-2</v>
      </c>
      <c r="V85" s="21">
        <v>1.8053538495830875E-3</v>
      </c>
      <c r="X85" s="3">
        <v>35</v>
      </c>
      <c r="Y85" s="4" t="s">
        <v>35</v>
      </c>
      <c r="Z85" s="21">
        <v>2.3560510286174006E-3</v>
      </c>
      <c r="AA85" s="21">
        <v>1.4711367212262984E-3</v>
      </c>
      <c r="AC85" s="3">
        <v>69</v>
      </c>
      <c r="AD85" s="4" t="s">
        <v>69</v>
      </c>
      <c r="AE85" s="21">
        <v>1.6090104585679812E-3</v>
      </c>
      <c r="AF85" s="21">
        <v>8.9559741303324295E-4</v>
      </c>
    </row>
    <row r="86" spans="1:32" x14ac:dyDescent="0.25">
      <c r="A86" s="3">
        <v>85</v>
      </c>
      <c r="B86" s="4" t="s">
        <v>85</v>
      </c>
      <c r="C86" s="17">
        <v>23.666666666666668</v>
      </c>
      <c r="D86" s="21">
        <f t="shared" si="4"/>
        <v>2.0399954028272617E-3</v>
      </c>
      <c r="E86" s="21">
        <f>'CENSO 2022'!C86</f>
        <v>31086</v>
      </c>
      <c r="F86" s="21">
        <f t="shared" si="5"/>
        <v>1.936198262317182E-3</v>
      </c>
      <c r="G86" s="21">
        <f>'CENSO 2022'!D86</f>
        <v>143.00700000000001</v>
      </c>
      <c r="H86" s="21">
        <f t="shared" si="6"/>
        <v>3.2686996007764589E-3</v>
      </c>
      <c r="I86" s="21">
        <v>10.72</v>
      </c>
      <c r="J86" s="21">
        <v>3.7947842955400658E-3</v>
      </c>
      <c r="K86" s="21">
        <f>'CENSO 2022'!F86</f>
        <v>132.28700000000001</v>
      </c>
      <c r="L86" s="21">
        <f t="shared" si="7"/>
        <v>3.2323859923408128E-3</v>
      </c>
      <c r="N86" s="3">
        <v>69</v>
      </c>
      <c r="O86" s="4" t="s">
        <v>69</v>
      </c>
      <c r="P86" s="21">
        <v>1.6090104585679812E-3</v>
      </c>
      <c r="Q86" s="21">
        <v>6.3730234253456242E-4</v>
      </c>
      <c r="S86" s="10">
        <v>38</v>
      </c>
      <c r="T86" s="11" t="s">
        <v>38</v>
      </c>
      <c r="U86" s="21">
        <v>8.9070221813584679E-4</v>
      </c>
      <c r="V86" s="21">
        <v>1.7911597020792438E-3</v>
      </c>
      <c r="X86" s="3">
        <v>5</v>
      </c>
      <c r="Y86" s="4" t="s">
        <v>5</v>
      </c>
      <c r="Z86" s="26">
        <v>8.0450522928399056E-3</v>
      </c>
      <c r="AA86" s="21">
        <v>1.2776143262869675E-3</v>
      </c>
      <c r="AC86" s="3">
        <v>84</v>
      </c>
      <c r="AD86" s="4" t="s">
        <v>84</v>
      </c>
      <c r="AE86" s="21">
        <v>4.5971727387656601E-4</v>
      </c>
      <c r="AF86" s="21">
        <v>7.6462071626553563E-4</v>
      </c>
    </row>
    <row r="87" spans="1:32" x14ac:dyDescent="0.25">
      <c r="A87" s="3">
        <v>86</v>
      </c>
      <c r="B87" s="4" t="s">
        <v>86</v>
      </c>
      <c r="C87" s="17">
        <v>120.66666666666667</v>
      </c>
      <c r="D87" s="21">
        <f t="shared" si="4"/>
        <v>1.0401103321457307E-2</v>
      </c>
      <c r="E87" s="21">
        <f>'CENSO 2022'!C87</f>
        <v>165123</v>
      </c>
      <c r="F87" s="21">
        <f t="shared" si="5"/>
        <v>1.0284721922042078E-2</v>
      </c>
      <c r="G87" s="21">
        <f>'CENSO 2022'!D87</f>
        <v>773.33799999999997</v>
      </c>
      <c r="H87" s="21">
        <f t="shared" si="6"/>
        <v>1.7676125027902584E-2</v>
      </c>
      <c r="I87" s="21">
        <v>54.01</v>
      </c>
      <c r="J87" s="21">
        <v>1.911905781736184E-2</v>
      </c>
      <c r="K87" s="21">
        <f>'CENSO 2022'!F87</f>
        <v>719.32799999999997</v>
      </c>
      <c r="L87" s="21">
        <f t="shared" si="7"/>
        <v>1.7576524912489754E-2</v>
      </c>
      <c r="N87" s="3">
        <v>90</v>
      </c>
      <c r="O87" s="4" t="s">
        <v>90</v>
      </c>
      <c r="P87" s="21">
        <v>1.436616480864269E-4</v>
      </c>
      <c r="Q87" s="21">
        <v>6.3574521210421012E-4</v>
      </c>
      <c r="S87" s="3">
        <v>61</v>
      </c>
      <c r="T87" s="4" t="s">
        <v>61</v>
      </c>
      <c r="U87" s="26">
        <v>7.4129410412596269E-3</v>
      </c>
      <c r="V87" s="21">
        <v>1.735457387317783E-3</v>
      </c>
      <c r="X87" s="3">
        <v>61</v>
      </c>
      <c r="Y87" s="4" t="s">
        <v>61</v>
      </c>
      <c r="Z87" s="26">
        <v>7.4129410412596269E-3</v>
      </c>
      <c r="AA87" s="21">
        <v>1.1786540106929917E-3</v>
      </c>
      <c r="AC87" s="3">
        <v>66</v>
      </c>
      <c r="AD87" s="4" t="s">
        <v>66</v>
      </c>
      <c r="AE87" s="21">
        <v>5.1718193311113677E-4</v>
      </c>
      <c r="AF87" s="21">
        <v>7.4338125192482626E-4</v>
      </c>
    </row>
    <row r="88" spans="1:32" x14ac:dyDescent="0.25">
      <c r="A88" s="3">
        <v>87</v>
      </c>
      <c r="B88" s="4" t="s">
        <v>87</v>
      </c>
      <c r="C88" s="17">
        <v>7</v>
      </c>
      <c r="D88" s="21">
        <f t="shared" si="4"/>
        <v>6.0337892196299294E-4</v>
      </c>
      <c r="E88" s="21">
        <f>'CENSO 2022'!C88</f>
        <v>10302</v>
      </c>
      <c r="F88" s="21">
        <f t="shared" si="5"/>
        <v>6.4166230773954867E-4</v>
      </c>
      <c r="G88" s="21">
        <f>'CENSO 2022'!D88</f>
        <v>591.15099999999995</v>
      </c>
      <c r="H88" s="21">
        <f t="shared" si="6"/>
        <v>1.3511891289927096E-2</v>
      </c>
      <c r="I88" s="21">
        <v>2.79</v>
      </c>
      <c r="J88" s="21">
        <v>9.8763509184298347E-4</v>
      </c>
      <c r="K88" s="21">
        <f>'CENSO 2022'!F88</f>
        <v>588.36099999999999</v>
      </c>
      <c r="L88" s="21">
        <f t="shared" si="7"/>
        <v>1.4376392652638828E-2</v>
      </c>
      <c r="N88" s="3">
        <v>66</v>
      </c>
      <c r="O88" s="4" t="s">
        <v>66</v>
      </c>
      <c r="P88" s="21">
        <v>5.1718193311113677E-4</v>
      </c>
      <c r="Q88" s="21">
        <v>5.5770183493495621E-4</v>
      </c>
      <c r="S88" s="3">
        <v>5</v>
      </c>
      <c r="T88" s="4" t="s">
        <v>5</v>
      </c>
      <c r="U88" s="26">
        <v>8.0450522928399056E-3</v>
      </c>
      <c r="V88" s="21">
        <v>1.6223156318523619E-3</v>
      </c>
      <c r="X88" s="3">
        <v>59</v>
      </c>
      <c r="Y88" s="4" t="s">
        <v>59</v>
      </c>
      <c r="Z88" s="21">
        <v>5.1718193311113677E-4</v>
      </c>
      <c r="AA88" s="21">
        <v>9.7963382044288436E-4</v>
      </c>
      <c r="AC88" s="3">
        <v>24</v>
      </c>
      <c r="AD88" s="4" t="s">
        <v>24</v>
      </c>
      <c r="AE88" s="21">
        <v>4.0225261464199531E-4</v>
      </c>
      <c r="AF88" s="21">
        <v>7.3630143047792313E-4</v>
      </c>
    </row>
    <row r="89" spans="1:32" x14ac:dyDescent="0.25">
      <c r="A89" s="3">
        <v>88</v>
      </c>
      <c r="B89" s="4" t="s">
        <v>88</v>
      </c>
      <c r="C89" s="17">
        <v>126.66666666666667</v>
      </c>
      <c r="D89" s="21">
        <f t="shared" si="4"/>
        <v>1.0918285254568444E-2</v>
      </c>
      <c r="E89" s="21">
        <f>'CENSO 2022'!C89</f>
        <v>78346</v>
      </c>
      <c r="F89" s="21">
        <f t="shared" si="5"/>
        <v>4.8797976278550457E-3</v>
      </c>
      <c r="G89" s="21">
        <f>'CENSO 2022'!D89</f>
        <v>322.84300000000002</v>
      </c>
      <c r="H89" s="21">
        <f t="shared" si="6"/>
        <v>7.3791967191359472E-3</v>
      </c>
      <c r="I89" s="21">
        <v>16.82</v>
      </c>
      <c r="J89" s="21">
        <v>5.9541298368455129E-3</v>
      </c>
      <c r="K89" s="21">
        <f>'CENSO 2022'!F89</f>
        <v>306.02300000000002</v>
      </c>
      <c r="L89" s="21">
        <f t="shared" si="7"/>
        <v>7.477563619509949E-3</v>
      </c>
      <c r="N89" s="3">
        <v>19</v>
      </c>
      <c r="O89" s="4" t="s">
        <v>19</v>
      </c>
      <c r="P89" s="21">
        <v>1.6664751178025517E-3</v>
      </c>
      <c r="Q89" s="21">
        <v>5.4443508366835514E-4</v>
      </c>
      <c r="S89" s="3">
        <v>28</v>
      </c>
      <c r="T89" s="4" t="s">
        <v>28</v>
      </c>
      <c r="U89" s="21">
        <v>2.7008389840248253E-3</v>
      </c>
      <c r="V89" s="21">
        <v>1.1651772259314685E-3</v>
      </c>
      <c r="X89" s="3">
        <v>28</v>
      </c>
      <c r="Y89" s="4" t="s">
        <v>28</v>
      </c>
      <c r="Z89" s="21">
        <v>2.7008389840248253E-3</v>
      </c>
      <c r="AA89" s="21">
        <v>9.1671460744177625E-4</v>
      </c>
      <c r="AC89" s="3">
        <v>79</v>
      </c>
      <c r="AD89" s="4" t="s">
        <v>79</v>
      </c>
      <c r="AE89" s="21">
        <v>1.0630961958395589E-3</v>
      </c>
      <c r="AF89" s="21">
        <v>5.0620723345357217E-4</v>
      </c>
    </row>
    <row r="90" spans="1:32" x14ac:dyDescent="0.25">
      <c r="A90" s="3">
        <v>89</v>
      </c>
      <c r="B90" s="4" t="s">
        <v>89</v>
      </c>
      <c r="C90" s="17">
        <v>104.66666666666667</v>
      </c>
      <c r="D90" s="21">
        <f t="shared" si="4"/>
        <v>9.0219514998276084E-3</v>
      </c>
      <c r="E90" s="21">
        <f>'CENSO 2022'!C90</f>
        <v>68088</v>
      </c>
      <c r="F90" s="21">
        <f t="shared" si="5"/>
        <v>4.2408758696729169E-3</v>
      </c>
      <c r="G90" s="21">
        <f>'CENSO 2022'!D90</f>
        <v>1300.7670000000001</v>
      </c>
      <c r="H90" s="21">
        <f t="shared" si="6"/>
        <v>2.9731527642725127E-2</v>
      </c>
      <c r="I90" s="21">
        <v>14.5</v>
      </c>
      <c r="J90" s="21">
        <v>5.1328705490047526E-3</v>
      </c>
      <c r="K90" s="21">
        <f>'CENSO 2022'!F90</f>
        <v>1286.2670000000001</v>
      </c>
      <c r="L90" s="21">
        <f t="shared" si="7"/>
        <v>3.1429478582251015E-2</v>
      </c>
      <c r="N90" s="3">
        <v>79</v>
      </c>
      <c r="O90" s="4" t="s">
        <v>79</v>
      </c>
      <c r="P90" s="21">
        <v>1.0630961958395589E-3</v>
      </c>
      <c r="Q90" s="21">
        <v>4.8271043340919256E-4</v>
      </c>
      <c r="S90" s="3">
        <v>59</v>
      </c>
      <c r="T90" s="4" t="s">
        <v>59</v>
      </c>
      <c r="U90" s="21">
        <v>5.1718193311113677E-4</v>
      </c>
      <c r="V90" s="21">
        <v>1.163234387706305E-3</v>
      </c>
      <c r="X90" s="3">
        <v>43</v>
      </c>
      <c r="Y90" s="4" t="s">
        <v>43</v>
      </c>
      <c r="Z90" s="21">
        <v>2.6721066544075399E-3</v>
      </c>
      <c r="AA90" s="21">
        <v>6.6801878222807586E-4</v>
      </c>
      <c r="AC90" s="3">
        <v>90</v>
      </c>
      <c r="AD90" s="4" t="s">
        <v>90</v>
      </c>
      <c r="AE90" s="21">
        <v>1.436616480864269E-4</v>
      </c>
      <c r="AF90" s="21">
        <v>4.4956866187834734E-4</v>
      </c>
    </row>
    <row r="91" spans="1:32" x14ac:dyDescent="0.25">
      <c r="A91" s="3">
        <v>90</v>
      </c>
      <c r="B91" s="4" t="s">
        <v>90</v>
      </c>
      <c r="C91" s="17">
        <v>1.6666666666666667</v>
      </c>
      <c r="D91" s="21">
        <f t="shared" si="4"/>
        <v>1.436616480864269E-4</v>
      </c>
      <c r="E91" s="21">
        <f>'CENSO 2022'!C91</f>
        <v>10207</v>
      </c>
      <c r="F91" s="21">
        <f t="shared" si="5"/>
        <v>6.3574521210421012E-4</v>
      </c>
      <c r="G91" s="21">
        <f>'CENSO 2022'!D91</f>
        <v>201.93799999999999</v>
      </c>
      <c r="H91" s="21">
        <f t="shared" si="6"/>
        <v>4.6156807707426663E-3</v>
      </c>
      <c r="I91" s="21">
        <v>1.27</v>
      </c>
      <c r="J91" s="21">
        <v>4.4956866187834734E-4</v>
      </c>
      <c r="K91" s="21">
        <f>'CENSO 2022'!F91</f>
        <v>200.66799999999998</v>
      </c>
      <c r="L91" s="21">
        <f t="shared" si="7"/>
        <v>4.9032515085461617E-3</v>
      </c>
      <c r="N91" s="10">
        <v>36</v>
      </c>
      <c r="O91" s="11" t="s">
        <v>36</v>
      </c>
      <c r="P91" s="21">
        <v>2.5859096655556839E-4</v>
      </c>
      <c r="Q91" s="21">
        <v>4.5692435348255957E-4</v>
      </c>
      <c r="S91" s="3">
        <v>43</v>
      </c>
      <c r="T91" s="4" t="s">
        <v>43</v>
      </c>
      <c r="U91" s="21">
        <v>2.6721066544075399E-3</v>
      </c>
      <c r="V91" s="21">
        <v>9.4099655166786258E-4</v>
      </c>
      <c r="X91" s="3">
        <v>9</v>
      </c>
      <c r="Y91" s="4" t="s">
        <v>9</v>
      </c>
      <c r="Z91" s="26">
        <v>1.4768417423284684E-2</v>
      </c>
      <c r="AA91" s="21">
        <v>3.9327562456420792E-4</v>
      </c>
      <c r="AC91" s="10">
        <v>36</v>
      </c>
      <c r="AD91" s="11" t="s">
        <v>36</v>
      </c>
      <c r="AE91" s="21">
        <v>2.5859096655556839E-4</v>
      </c>
      <c r="AF91" s="21">
        <v>4.1770946536728328E-4</v>
      </c>
    </row>
    <row r="92" spans="1:32" x14ac:dyDescent="0.25">
      <c r="A92" s="3">
        <v>91</v>
      </c>
      <c r="B92" s="4" t="s">
        <v>91</v>
      </c>
      <c r="C92" s="17">
        <v>80.666666666666671</v>
      </c>
      <c r="D92" s="21">
        <f t="shared" si="4"/>
        <v>6.9532237673830613E-3</v>
      </c>
      <c r="E92" s="21">
        <f>'CENSO 2022'!C92</f>
        <v>33976</v>
      </c>
      <c r="F92" s="21">
        <f t="shared" si="5"/>
        <v>2.1162025400659002E-3</v>
      </c>
      <c r="G92" s="21">
        <f>'CENSO 2022'!D92</f>
        <v>536.07299999999998</v>
      </c>
      <c r="H92" s="21">
        <f t="shared" si="6"/>
        <v>1.2252977833861549E-2</v>
      </c>
      <c r="I92" s="21">
        <v>10.43</v>
      </c>
      <c r="J92" s="21">
        <v>3.6921268845599704E-3</v>
      </c>
      <c r="K92" s="21">
        <f>'CENSO 2022'!F92</f>
        <v>525.64300000000003</v>
      </c>
      <c r="L92" s="21">
        <f t="shared" si="7"/>
        <v>1.2843900535744267E-2</v>
      </c>
      <c r="N92" s="3">
        <v>76</v>
      </c>
      <c r="O92" s="4" t="s">
        <v>76</v>
      </c>
      <c r="P92" s="21">
        <v>1.436616480864269E-4</v>
      </c>
      <c r="Q92" s="21">
        <v>4.4035648570361181E-4</v>
      </c>
      <c r="S92" s="3">
        <v>75</v>
      </c>
      <c r="T92" s="4" t="s">
        <v>75</v>
      </c>
      <c r="U92" s="26">
        <v>1.0085047695667168E-2</v>
      </c>
      <c r="V92" s="21">
        <v>8.0492930514550881E-4</v>
      </c>
      <c r="X92" s="3">
        <v>47</v>
      </c>
      <c r="Y92" s="4" t="s">
        <v>47</v>
      </c>
      <c r="Z92" s="21">
        <v>3.9363291575680963E-3</v>
      </c>
      <c r="AA92" s="21">
        <v>2.3977717948732978E-4</v>
      </c>
      <c r="AC92" s="10">
        <v>38</v>
      </c>
      <c r="AD92" s="11" t="s">
        <v>38</v>
      </c>
      <c r="AE92" s="21">
        <v>8.9070221813584679E-4</v>
      </c>
      <c r="AF92" s="21">
        <v>4.0708973319692864E-4</v>
      </c>
    </row>
    <row r="93" spans="1:32" x14ac:dyDescent="0.25">
      <c r="A93" s="3">
        <v>92</v>
      </c>
      <c r="B93" s="4" t="s">
        <v>92</v>
      </c>
      <c r="C93" s="17">
        <v>170.33333333333334</v>
      </c>
      <c r="D93" s="21">
        <f t="shared" si="4"/>
        <v>1.4682220434432829E-2</v>
      </c>
      <c r="E93" s="21">
        <f>'CENSO 2022'!C93</f>
        <v>261563</v>
      </c>
      <c r="F93" s="21">
        <f t="shared" si="5"/>
        <v>1.6291508270168856E-2</v>
      </c>
      <c r="G93" s="21">
        <f>'CENSO 2022'!D93</f>
        <v>182.10499999999999</v>
      </c>
      <c r="H93" s="21">
        <f t="shared" si="6"/>
        <v>4.1623594705112125E-3</v>
      </c>
      <c r="I93" s="21">
        <v>43.57</v>
      </c>
      <c r="J93" s="21">
        <v>1.5423391022078419E-2</v>
      </c>
      <c r="K93" s="21">
        <f>'CENSO 2022'!F93</f>
        <v>138.535</v>
      </c>
      <c r="L93" s="21">
        <f t="shared" si="7"/>
        <v>3.3850536594596178E-3</v>
      </c>
      <c r="N93" s="10">
        <v>38</v>
      </c>
      <c r="O93" s="11" t="s">
        <v>38</v>
      </c>
      <c r="P93" s="21">
        <v>8.9070221813584679E-4</v>
      </c>
      <c r="Q93" s="21">
        <v>3.3727445121429388E-4</v>
      </c>
      <c r="S93" s="3">
        <v>47</v>
      </c>
      <c r="T93" s="4" t="s">
        <v>47</v>
      </c>
      <c r="U93" s="21">
        <v>3.9363291575680963E-3</v>
      </c>
      <c r="V93" s="21">
        <v>4.432642553011941E-4</v>
      </c>
      <c r="X93" s="3">
        <v>75</v>
      </c>
      <c r="Y93" s="4" t="s">
        <v>75</v>
      </c>
      <c r="Z93" s="26">
        <v>1.0085047695667168E-2</v>
      </c>
      <c r="AA93" s="21">
        <v>1.4660787495404394E-7</v>
      </c>
      <c r="AC93" s="3">
        <v>76</v>
      </c>
      <c r="AD93" s="4" t="s">
        <v>76</v>
      </c>
      <c r="AE93" s="21">
        <v>1.436616480864269E-4</v>
      </c>
      <c r="AF93" s="21">
        <v>3.7877044740931625E-4</v>
      </c>
    </row>
    <row r="94" spans="1:32" x14ac:dyDescent="0.25">
      <c r="A94" s="8"/>
      <c r="B94" s="20" t="s">
        <v>105</v>
      </c>
      <c r="C94" s="18">
        <f>SUM(C2:C93)</f>
        <v>11601.33333333333</v>
      </c>
      <c r="D94" s="18">
        <f t="shared" ref="D94:L94" si="8">SUM(D2:D93)</f>
        <v>1.0000000000000007</v>
      </c>
      <c r="E94" s="18">
        <f t="shared" si="8"/>
        <v>16055174</v>
      </c>
      <c r="F94" s="18">
        <f t="shared" si="8"/>
        <v>1.0000000000000002</v>
      </c>
      <c r="G94" s="18">
        <f t="shared" si="8"/>
        <v>43750.425999999999</v>
      </c>
      <c r="H94" s="18">
        <f t="shared" si="8"/>
        <v>1</v>
      </c>
      <c r="I94" s="18">
        <v>2824.9300000000007</v>
      </c>
      <c r="J94" s="18">
        <v>1</v>
      </c>
      <c r="K94" s="18">
        <f t="shared" si="8"/>
        <v>40925.496000000014</v>
      </c>
      <c r="L94" s="18">
        <f t="shared" si="8"/>
        <v>0.99999999999999956</v>
      </c>
      <c r="O94" s="6"/>
      <c r="P94" s="7"/>
      <c r="T94" s="6"/>
      <c r="Y94" s="6"/>
    </row>
    <row r="95" spans="1:32" x14ac:dyDescent="0.25">
      <c r="P95" s="6" t="s">
        <v>126</v>
      </c>
      <c r="U95" s="6" t="s">
        <v>127</v>
      </c>
      <c r="Z95" s="6" t="s">
        <v>128</v>
      </c>
      <c r="AE95" s="6" t="s">
        <v>129</v>
      </c>
    </row>
  </sheetData>
  <sortState ref="N2:Q95">
    <sortCondition descending="1" ref="Q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2021</vt:lpstr>
      <vt:lpstr>2022</vt:lpstr>
      <vt:lpstr>2023</vt:lpstr>
      <vt:lpstr>2021-2023</vt:lpstr>
      <vt:lpstr>CENSO 2022</vt:lpstr>
      <vt:lpstr>APH</vt:lpstr>
      <vt:lpstr>ATT</vt:lpstr>
      <vt:lpstr>IU</vt:lpstr>
      <vt:lpstr>IF</vt:lpstr>
      <vt:lpstr>SALV</vt:lpstr>
      <vt:lpstr>%</vt:lpstr>
      <vt:lpstr>conclusão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2024-12-05T16:45:08Z</dcterms:modified>
</cp:coreProperties>
</file>