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aSchool\CS215\projects\Project1DanielleSarafian\"/>
    </mc:Choice>
  </mc:AlternateContent>
  <bookViews>
    <workbookView xWindow="0" yWindow="0" windowWidth="22500" windowHeight="10785" activeTab="1"/>
  </bookViews>
  <sheets>
    <sheet name="My Results" sheetId="1" r:id="rId1"/>
    <sheet name="Expected Resul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5" i="2"/>
  <c r="A15" i="2"/>
  <c r="C17" i="2"/>
  <c r="C18" i="2"/>
  <c r="C19" i="2"/>
  <c r="C20" i="2"/>
  <c r="C21" i="2"/>
  <c r="C22" i="2"/>
  <c r="C23" i="2"/>
  <c r="C24" i="2"/>
  <c r="C25" i="2"/>
  <c r="C26" i="2"/>
  <c r="C27" i="2"/>
  <c r="C16" i="2"/>
  <c r="E120" i="1" l="1"/>
  <c r="B17" i="2"/>
  <c r="B18" i="2"/>
  <c r="B19" i="2"/>
  <c r="B20" i="2"/>
  <c r="B21" i="2"/>
  <c r="B22" i="2"/>
  <c r="B23" i="2"/>
  <c r="B24" i="2"/>
  <c r="B25" i="2"/>
  <c r="B26" i="2"/>
  <c r="B27" i="2"/>
  <c r="B16" i="2"/>
  <c r="A18" i="2"/>
  <c r="A19" i="2"/>
  <c r="A20" i="2"/>
  <c r="A21" i="2"/>
  <c r="A22" i="2"/>
  <c r="A23" i="2"/>
  <c r="A24" i="2"/>
  <c r="A25" i="2"/>
  <c r="A26" i="2"/>
  <c r="A27" i="2"/>
  <c r="A16" i="2"/>
  <c r="H155" i="1" l="1"/>
  <c r="H156" i="1"/>
  <c r="H157" i="1"/>
  <c r="H158" i="1"/>
  <c r="H159" i="1"/>
  <c r="H160" i="1"/>
  <c r="H161" i="1"/>
  <c r="H162" i="1"/>
  <c r="H163" i="1"/>
  <c r="H164" i="1"/>
  <c r="H165" i="1"/>
  <c r="H154" i="1"/>
  <c r="H141" i="1"/>
  <c r="H142" i="1"/>
  <c r="H143" i="1"/>
  <c r="H144" i="1"/>
  <c r="H145" i="1"/>
  <c r="H146" i="1"/>
  <c r="H147" i="1"/>
  <c r="H148" i="1"/>
  <c r="H149" i="1"/>
  <c r="H150" i="1"/>
  <c r="H151" i="1"/>
  <c r="H140" i="1"/>
  <c r="H127" i="1"/>
  <c r="H128" i="1"/>
  <c r="H129" i="1"/>
  <c r="H130" i="1"/>
  <c r="H131" i="1"/>
  <c r="H132" i="1"/>
  <c r="H133" i="1"/>
  <c r="H134" i="1"/>
  <c r="H135" i="1"/>
  <c r="H136" i="1"/>
  <c r="H137" i="1"/>
  <c r="H126" i="1"/>
  <c r="H113" i="1"/>
  <c r="H114" i="1"/>
  <c r="H115" i="1"/>
  <c r="H116" i="1"/>
  <c r="H117" i="1"/>
  <c r="H118" i="1"/>
  <c r="H119" i="1"/>
  <c r="H120" i="1"/>
  <c r="H121" i="1"/>
  <c r="H122" i="1"/>
  <c r="H123" i="1"/>
  <c r="H112" i="1"/>
  <c r="G155" i="1"/>
  <c r="G156" i="1"/>
  <c r="G157" i="1"/>
  <c r="G158" i="1"/>
  <c r="G159" i="1"/>
  <c r="G160" i="1"/>
  <c r="G161" i="1"/>
  <c r="G162" i="1"/>
  <c r="G163" i="1"/>
  <c r="G164" i="1"/>
  <c r="G165" i="1"/>
  <c r="G154" i="1"/>
  <c r="G141" i="1"/>
  <c r="G142" i="1"/>
  <c r="G143" i="1"/>
  <c r="G144" i="1"/>
  <c r="G145" i="1"/>
  <c r="G146" i="1"/>
  <c r="G147" i="1"/>
  <c r="G148" i="1"/>
  <c r="G149" i="1"/>
  <c r="G150" i="1"/>
  <c r="G151" i="1"/>
  <c r="G140" i="1"/>
  <c r="G127" i="1"/>
  <c r="G128" i="1"/>
  <c r="G129" i="1"/>
  <c r="G130" i="1"/>
  <c r="G131" i="1"/>
  <c r="G132" i="1"/>
  <c r="G133" i="1"/>
  <c r="G134" i="1"/>
  <c r="G135" i="1"/>
  <c r="G136" i="1"/>
  <c r="G137" i="1"/>
  <c r="G126" i="1"/>
  <c r="G113" i="1"/>
  <c r="G114" i="1"/>
  <c r="G115" i="1"/>
  <c r="G116" i="1"/>
  <c r="G117" i="1"/>
  <c r="G118" i="1"/>
  <c r="G119" i="1"/>
  <c r="G120" i="1"/>
  <c r="G121" i="1"/>
  <c r="G122" i="1"/>
  <c r="G123" i="1"/>
  <c r="G112" i="1"/>
  <c r="E155" i="1"/>
  <c r="E156" i="1"/>
  <c r="E157" i="1"/>
  <c r="E158" i="1"/>
  <c r="E159" i="1"/>
  <c r="E160" i="1"/>
  <c r="E161" i="1"/>
  <c r="E162" i="1"/>
  <c r="E163" i="1"/>
  <c r="E164" i="1"/>
  <c r="E165" i="1"/>
  <c r="E154" i="1"/>
  <c r="E141" i="1"/>
  <c r="E142" i="1"/>
  <c r="E143" i="1"/>
  <c r="E144" i="1"/>
  <c r="E145" i="1"/>
  <c r="E146" i="1"/>
  <c r="E147" i="1"/>
  <c r="E148" i="1"/>
  <c r="E149" i="1"/>
  <c r="E150" i="1"/>
  <c r="E151" i="1"/>
  <c r="E140" i="1"/>
  <c r="E127" i="1"/>
  <c r="E128" i="1"/>
  <c r="E129" i="1"/>
  <c r="E130" i="1"/>
  <c r="E131" i="1"/>
  <c r="E132" i="1"/>
  <c r="E133" i="1"/>
  <c r="E134" i="1"/>
  <c r="E135" i="1"/>
  <c r="E136" i="1"/>
  <c r="E137" i="1"/>
  <c r="E126" i="1"/>
  <c r="E113" i="1"/>
  <c r="E114" i="1"/>
  <c r="E115" i="1"/>
  <c r="E116" i="1"/>
  <c r="E117" i="1"/>
  <c r="E118" i="1"/>
  <c r="E119" i="1"/>
  <c r="E121" i="1"/>
  <c r="E122" i="1"/>
  <c r="E123" i="1"/>
  <c r="E112" i="1"/>
  <c r="H99" i="1" l="1"/>
  <c r="H100" i="1"/>
  <c r="H101" i="1"/>
  <c r="H102" i="1"/>
  <c r="H103" i="1"/>
  <c r="H104" i="1"/>
  <c r="H105" i="1"/>
  <c r="H106" i="1"/>
  <c r="H107" i="1"/>
  <c r="H98" i="1"/>
  <c r="H87" i="1"/>
  <c r="H88" i="1"/>
  <c r="H89" i="1"/>
  <c r="H90" i="1"/>
  <c r="H91" i="1"/>
  <c r="H92" i="1"/>
  <c r="H93" i="1"/>
  <c r="H94" i="1"/>
  <c r="H95" i="1"/>
  <c r="H86" i="1"/>
  <c r="H75" i="1"/>
  <c r="H76" i="1"/>
  <c r="H77" i="1"/>
  <c r="H78" i="1"/>
  <c r="H79" i="1"/>
  <c r="H80" i="1"/>
  <c r="H81" i="1"/>
  <c r="H82" i="1"/>
  <c r="H83" i="1"/>
  <c r="H74" i="1"/>
  <c r="H63" i="1"/>
  <c r="H64" i="1"/>
  <c r="H65" i="1"/>
  <c r="H66" i="1"/>
  <c r="H67" i="1"/>
  <c r="H68" i="1"/>
  <c r="H69" i="1"/>
  <c r="H70" i="1"/>
  <c r="H71" i="1"/>
  <c r="H62" i="1"/>
  <c r="E99" i="1"/>
  <c r="E100" i="1"/>
  <c r="E101" i="1"/>
  <c r="E102" i="1"/>
  <c r="E103" i="1"/>
  <c r="E104" i="1"/>
  <c r="E105" i="1"/>
  <c r="E106" i="1"/>
  <c r="E107" i="1"/>
  <c r="E98" i="1"/>
  <c r="E87" i="1"/>
  <c r="E88" i="1"/>
  <c r="E89" i="1"/>
  <c r="E90" i="1"/>
  <c r="E91" i="1"/>
  <c r="E92" i="1"/>
  <c r="E93" i="1"/>
  <c r="E94" i="1"/>
  <c r="E95" i="1"/>
  <c r="E86" i="1"/>
  <c r="E75" i="1"/>
  <c r="E76" i="1"/>
  <c r="E77" i="1"/>
  <c r="E78" i="1"/>
  <c r="E79" i="1"/>
  <c r="E80" i="1"/>
  <c r="E81" i="1"/>
  <c r="E82" i="1"/>
  <c r="E83" i="1"/>
  <c r="E74" i="1"/>
  <c r="E63" i="1"/>
  <c r="E64" i="1"/>
  <c r="E65" i="1"/>
  <c r="E66" i="1"/>
  <c r="E67" i="1"/>
  <c r="E68" i="1"/>
  <c r="E69" i="1"/>
  <c r="E70" i="1"/>
  <c r="E71" i="1"/>
  <c r="E62" i="1"/>
  <c r="G99" i="1"/>
  <c r="G100" i="1"/>
  <c r="G101" i="1"/>
  <c r="G102" i="1"/>
  <c r="G103" i="1"/>
  <c r="G104" i="1"/>
  <c r="G105" i="1"/>
  <c r="G106" i="1"/>
  <c r="G107" i="1"/>
  <c r="G98" i="1"/>
  <c r="G87" i="1"/>
  <c r="G88" i="1"/>
  <c r="G89" i="1"/>
  <c r="G90" i="1"/>
  <c r="G91" i="1"/>
  <c r="G92" i="1"/>
  <c r="G93" i="1"/>
  <c r="G94" i="1"/>
  <c r="G95" i="1"/>
  <c r="G86" i="1"/>
  <c r="G75" i="1"/>
  <c r="G76" i="1"/>
  <c r="G77" i="1"/>
  <c r="G78" i="1"/>
  <c r="G79" i="1"/>
  <c r="G80" i="1"/>
  <c r="G81" i="1"/>
  <c r="G82" i="1"/>
  <c r="G83" i="1"/>
  <c r="G74" i="1"/>
  <c r="G63" i="1"/>
  <c r="G64" i="1"/>
  <c r="G65" i="1"/>
  <c r="G66" i="1"/>
  <c r="G67" i="1"/>
  <c r="G68" i="1"/>
  <c r="G69" i="1"/>
  <c r="G70" i="1"/>
  <c r="G71" i="1"/>
  <c r="G62" i="1"/>
  <c r="E57" i="1" l="1"/>
  <c r="H57" i="1" s="1"/>
  <c r="E56" i="1"/>
  <c r="H56" i="1" s="1"/>
  <c r="E55" i="1"/>
  <c r="H55" i="1" s="1"/>
  <c r="E54" i="1"/>
  <c r="H54" i="1" s="1"/>
  <c r="E53" i="1"/>
  <c r="H53" i="1" s="1"/>
  <c r="E52" i="1"/>
  <c r="H52" i="1" s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3" i="1"/>
  <c r="H43" i="1" s="1"/>
  <c r="E42" i="1"/>
  <c r="H42" i="1" s="1"/>
  <c r="E41" i="1"/>
  <c r="H41" i="1" s="1"/>
  <c r="E40" i="1"/>
  <c r="H40" i="1" s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29" i="1"/>
  <c r="H29" i="1" s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G5" i="1"/>
  <c r="G6" i="1"/>
  <c r="G7" i="1"/>
  <c r="G8" i="1"/>
  <c r="G9" i="1"/>
  <c r="G10" i="1"/>
  <c r="G11" i="1"/>
  <c r="G12" i="1"/>
  <c r="G13" i="1"/>
  <c r="G14" i="1"/>
  <c r="G15" i="1"/>
  <c r="G4" i="1"/>
  <c r="E4" i="1"/>
  <c r="H5" i="1" s="1"/>
  <c r="E5" i="1"/>
  <c r="H6" i="1" s="1"/>
  <c r="E6" i="1"/>
  <c r="H7" i="1" s="1"/>
  <c r="E7" i="1"/>
  <c r="H8" i="1" s="1"/>
  <c r="E8" i="1"/>
  <c r="H9" i="1" s="1"/>
  <c r="E9" i="1"/>
  <c r="H10" i="1" s="1"/>
  <c r="E10" i="1"/>
  <c r="H11" i="1" s="1"/>
  <c r="E11" i="1"/>
  <c r="H12" i="1" s="1"/>
  <c r="E12" i="1"/>
  <c r="H13" i="1" s="1"/>
  <c r="E13" i="1"/>
  <c r="H14" i="1" s="1"/>
  <c r="E14" i="1"/>
  <c r="H15" i="1" s="1"/>
  <c r="E3" i="1"/>
  <c r="H4" i="1" s="1"/>
</calcChain>
</file>

<file path=xl/sharedStrings.xml><?xml version="1.0" encoding="utf-8"?>
<sst xmlns="http://schemas.openxmlformats.org/spreadsheetml/2006/main" count="238" uniqueCount="31">
  <si>
    <t xml:space="preserve">SORTS </t>
  </si>
  <si>
    <t xml:space="preserve"> NUM ELEMENTS </t>
  </si>
  <si>
    <t xml:space="preserve">INSERTION </t>
  </si>
  <si>
    <t xml:space="preserve">MERGE </t>
  </si>
  <si>
    <t xml:space="preserve">HEAP </t>
  </si>
  <si>
    <t xml:space="preserve">BUBBLE </t>
  </si>
  <si>
    <t xml:space="preserve"> TIME 1</t>
  </si>
  <si>
    <t>TIME 2</t>
  </si>
  <si>
    <t>AVG TIME</t>
  </si>
  <si>
    <t>NUM ELEMENTS</t>
  </si>
  <si>
    <t>INSERTION SORT - RANDOM ORDER</t>
  </si>
  <si>
    <t>MERGE SORT - RANDOM ORDER</t>
  </si>
  <si>
    <t>HEAP SORT - RANDOM ORDER</t>
  </si>
  <si>
    <t>BUBBLE SORT - RANDOM ORDER</t>
  </si>
  <si>
    <t>WORST CASE</t>
  </si>
  <si>
    <t>AVERAGE CASE</t>
  </si>
  <si>
    <t>INSERTION SORT - REVERSE ORDER</t>
  </si>
  <si>
    <t>MERGE SORT - REVERSE ORDER</t>
  </si>
  <si>
    <t>HEAP SORT - REVERSE ORDER</t>
  </si>
  <si>
    <t>BUBBLE SORT - REVERSE ORDER</t>
  </si>
  <si>
    <t>BEST CASE</t>
  </si>
  <si>
    <t>INSERTION SORT - SORTED ORDER</t>
  </si>
  <si>
    <t>MERGE SORT - SORTED ORDER</t>
  </si>
  <si>
    <t>HEAP SORT - SORTED ORDER</t>
  </si>
  <si>
    <t>BUBBLE SORT - SORTED ORDER</t>
  </si>
  <si>
    <t>Randomized Numbers</t>
  </si>
  <si>
    <t>Reverse-Sorted</t>
  </si>
  <si>
    <t>Sorted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</si>
  <si>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(n)</t>
    </r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</si>
  <si>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(n2)</t>
    </r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</si>
  <si>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(nlogn)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</si>
</sst>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Insertion,</a:t>
            </a:r>
            <a:r>
              <a:rPr lang="en-US" baseline="0"/>
              <a:t> Merge, Heap, and Bubble Sorts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Results'!$H$3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508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8.7071782800466208E-3"/>
                  <c:y val="-2.19411032215280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Insertion</a:t>
                    </a:r>
                    <a:r>
                      <a:rPr lang="en-US" baseline="0"/>
                      <a:t> Sort Avarage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Results'!$G$5:$G$15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Results'!$H$4:$H$15</c:f>
              <c:numCache>
                <c:formatCode>General</c:formatCode>
                <c:ptCount val="12"/>
                <c:pt idx="0">
                  <c:v>26780055.5</c:v>
                </c:pt>
                <c:pt idx="1">
                  <c:v>156104062.5</c:v>
                </c:pt>
                <c:pt idx="2">
                  <c:v>388781047.5</c:v>
                </c:pt>
                <c:pt idx="3">
                  <c:v>1245912573.5</c:v>
                </c:pt>
                <c:pt idx="4">
                  <c:v>2670494021.5</c:v>
                </c:pt>
                <c:pt idx="5">
                  <c:v>4740241012</c:v>
                </c:pt>
                <c:pt idx="6">
                  <c:v>7326811052</c:v>
                </c:pt>
                <c:pt idx="7">
                  <c:v>10152389695.5</c:v>
                </c:pt>
                <c:pt idx="8">
                  <c:v>13800940489</c:v>
                </c:pt>
                <c:pt idx="9">
                  <c:v>18692798821.5</c:v>
                </c:pt>
                <c:pt idx="10">
                  <c:v>24060116184.5</c:v>
                </c:pt>
                <c:pt idx="11">
                  <c:v>29491282150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2-46A0-8D99-0698E624DBBB}"/>
            </c:ext>
          </c:extLst>
        </c:ser>
        <c:ser>
          <c:idx val="1"/>
          <c:order val="1"/>
          <c:tx>
            <c:strRef>
              <c:f>'My Results'!$H$17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5080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6.5303837100349663E-2"/>
                  <c:y val="-2.19411032215280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Merge Sort Average Time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Results'!$G$33:$G$43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Results'!$H$18:$H$29</c:f>
              <c:numCache>
                <c:formatCode>General</c:formatCode>
                <c:ptCount val="12"/>
                <c:pt idx="0">
                  <c:v>39416124</c:v>
                </c:pt>
                <c:pt idx="1">
                  <c:v>172361324</c:v>
                </c:pt>
                <c:pt idx="2">
                  <c:v>772068128</c:v>
                </c:pt>
                <c:pt idx="3">
                  <c:v>3144616346.5</c:v>
                </c:pt>
                <c:pt idx="4">
                  <c:v>6391496942</c:v>
                </c:pt>
                <c:pt idx="5">
                  <c:v>11121661336.5</c:v>
                </c:pt>
                <c:pt idx="6">
                  <c:v>17456971070.5</c:v>
                </c:pt>
                <c:pt idx="7">
                  <c:v>24884910053.5</c:v>
                </c:pt>
                <c:pt idx="8">
                  <c:v>33800750130.5</c:v>
                </c:pt>
                <c:pt idx="9">
                  <c:v>44851345275</c:v>
                </c:pt>
                <c:pt idx="10">
                  <c:v>57197997403.5</c:v>
                </c:pt>
                <c:pt idx="11">
                  <c:v>71233310966.5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E2-46A0-8D99-0698E624DBBB}"/>
            </c:ext>
          </c:extLst>
        </c:ser>
        <c:ser>
          <c:idx val="2"/>
          <c:order val="2"/>
          <c:tx>
            <c:strRef>
              <c:f>'My Results'!$H$31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508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1.600520542103246E-2"/>
                  <c:y val="-1.86042879488547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Heap</a:t>
                    </a:r>
                    <a:r>
                      <a:rPr lang="en-US" baseline="0"/>
                      <a:t> Sort Average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Results'!$G$33:$G$43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Results'!$H$32:$H$43</c:f>
              <c:numCache>
                <c:formatCode>General</c:formatCode>
                <c:ptCount val="12"/>
                <c:pt idx="0">
                  <c:v>6679697.5</c:v>
                </c:pt>
                <c:pt idx="1">
                  <c:v>3605330.5</c:v>
                </c:pt>
                <c:pt idx="2">
                  <c:v>6208541.5</c:v>
                </c:pt>
                <c:pt idx="3">
                  <c:v>10781893.5</c:v>
                </c:pt>
                <c:pt idx="4">
                  <c:v>15487256.5</c:v>
                </c:pt>
                <c:pt idx="5">
                  <c:v>23563648.5</c:v>
                </c:pt>
                <c:pt idx="6">
                  <c:v>24606245.5</c:v>
                </c:pt>
                <c:pt idx="7">
                  <c:v>25915418.5</c:v>
                </c:pt>
                <c:pt idx="8">
                  <c:v>30698821</c:v>
                </c:pt>
                <c:pt idx="9">
                  <c:v>53789307.5</c:v>
                </c:pt>
                <c:pt idx="10">
                  <c:v>48524719.5</c:v>
                </c:pt>
                <c:pt idx="11">
                  <c:v>56618797.5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E2-46A0-8D99-0698E624DBBB}"/>
            </c:ext>
          </c:extLst>
        </c:ser>
        <c:ser>
          <c:idx val="3"/>
          <c:order val="3"/>
          <c:tx>
            <c:strRef>
              <c:f>'My Results'!$H$45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508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1.4511963800078766E-3"/>
                  <c:y val="2.86922119050751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Bubble</a:t>
                    </a:r>
                    <a:r>
                      <a:rPr lang="en-US" baseline="0"/>
                      <a:t> Sort Average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Results'!$G$47:$G$57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Results'!$H$46:$H$57</c:f>
              <c:numCache>
                <c:formatCode>General</c:formatCode>
                <c:ptCount val="12"/>
                <c:pt idx="0">
                  <c:v>42201306</c:v>
                </c:pt>
                <c:pt idx="1">
                  <c:v>93684792</c:v>
                </c:pt>
                <c:pt idx="2">
                  <c:v>333684574</c:v>
                </c:pt>
                <c:pt idx="3">
                  <c:v>1241897716.5</c:v>
                </c:pt>
                <c:pt idx="4">
                  <c:v>2367301135.5</c:v>
                </c:pt>
                <c:pt idx="5">
                  <c:v>4265510413</c:v>
                </c:pt>
                <c:pt idx="6">
                  <c:v>7169050102.5</c:v>
                </c:pt>
                <c:pt idx="7">
                  <c:v>10156025841</c:v>
                </c:pt>
                <c:pt idx="8">
                  <c:v>13718183824</c:v>
                </c:pt>
                <c:pt idx="9">
                  <c:v>18112422006</c:v>
                </c:pt>
                <c:pt idx="10">
                  <c:v>22662486552.5</c:v>
                </c:pt>
                <c:pt idx="11">
                  <c:v>26948727842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E2-46A0-8D99-0698E624DBBB}"/>
            </c:ext>
          </c:extLst>
        </c:ser>
        <c:ser>
          <c:idx val="4"/>
          <c:order val="4"/>
          <c:tx>
            <c:strRef>
              <c:f>'My Results'!$H$61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7.2559819000388506E-3"/>
                  <c:y val="-3.37555434177355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Insertion</a:t>
                    </a:r>
                    <a:r>
                      <a:rPr lang="en-US" baseline="0"/>
                      <a:t> Sort Worst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Results'!$G$63:$G$71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</c:numCache>
            </c:numRef>
          </c:xVal>
          <c:yVal>
            <c:numRef>
              <c:f>'My Results'!$H$63:$H$71</c:f>
              <c:numCache>
                <c:formatCode>General</c:formatCode>
                <c:ptCount val="9"/>
                <c:pt idx="0">
                  <c:v>217099653.5</c:v>
                </c:pt>
                <c:pt idx="1">
                  <c:v>576976613.5</c:v>
                </c:pt>
                <c:pt idx="2">
                  <c:v>2323280298</c:v>
                </c:pt>
                <c:pt idx="3">
                  <c:v>4569856210</c:v>
                </c:pt>
                <c:pt idx="4">
                  <c:v>8212409607</c:v>
                </c:pt>
                <c:pt idx="5">
                  <c:v>12684493598</c:v>
                </c:pt>
                <c:pt idx="6">
                  <c:v>19013211885.5</c:v>
                </c:pt>
                <c:pt idx="7">
                  <c:v>24362989253.5</c:v>
                </c:pt>
                <c:pt idx="8">
                  <c:v>31911530383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99-41ED-8954-ECC63C31EF9E}"/>
            </c:ext>
          </c:extLst>
        </c:ser>
        <c:ser>
          <c:idx val="5"/>
          <c:order val="5"/>
          <c:tx>
            <c:strRef>
              <c:f>'My Results'!$H$73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5080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0.12190049592065269"/>
                  <c:y val="-3.54433205886222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Merge</a:t>
                    </a:r>
                    <a:r>
                      <a:rPr lang="en-US" baseline="0"/>
                      <a:t> Sort Worst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Results'!$G$75:$G$83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</c:numCache>
            </c:numRef>
          </c:xVal>
          <c:yVal>
            <c:numRef>
              <c:f>'My Results'!$H$75:$H$83</c:f>
              <c:numCache>
                <c:formatCode>General</c:formatCode>
                <c:ptCount val="9"/>
                <c:pt idx="0">
                  <c:v>164928944</c:v>
                </c:pt>
                <c:pt idx="1">
                  <c:v>847273347.5</c:v>
                </c:pt>
                <c:pt idx="2">
                  <c:v>3192202947</c:v>
                </c:pt>
                <c:pt idx="3">
                  <c:v>6177865319.5</c:v>
                </c:pt>
                <c:pt idx="4">
                  <c:v>11232890317.5</c:v>
                </c:pt>
                <c:pt idx="5">
                  <c:v>17889667565.5</c:v>
                </c:pt>
                <c:pt idx="6">
                  <c:v>25718421772</c:v>
                </c:pt>
                <c:pt idx="7">
                  <c:v>34604650662.5</c:v>
                </c:pt>
                <c:pt idx="8">
                  <c:v>44361179933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99-41ED-8954-ECC63C31EF9E}"/>
            </c:ext>
          </c:extLst>
        </c:ser>
        <c:ser>
          <c:idx val="6"/>
          <c:order val="6"/>
          <c:tx>
            <c:strRef>
              <c:f>'My Results'!$H$85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50800" cap="rnd" cmpd="sng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5.8047855200310805E-2"/>
                  <c:y val="-3.88188749303958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Heap</a:t>
                    </a:r>
                    <a:r>
                      <a:rPr lang="en-US" baseline="0"/>
                      <a:t> Sort Worst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Results'!$G$87:$G$95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</c:numCache>
            </c:numRef>
          </c:xVal>
          <c:yVal>
            <c:numRef>
              <c:f>'My Results'!$H$87:$H$95</c:f>
              <c:numCache>
                <c:formatCode>General</c:formatCode>
                <c:ptCount val="9"/>
                <c:pt idx="0">
                  <c:v>3476965.5</c:v>
                </c:pt>
                <c:pt idx="1">
                  <c:v>6017088.5</c:v>
                </c:pt>
                <c:pt idx="2">
                  <c:v>8286989.5</c:v>
                </c:pt>
                <c:pt idx="3">
                  <c:v>18306901</c:v>
                </c:pt>
                <c:pt idx="4">
                  <c:v>22936594.5</c:v>
                </c:pt>
                <c:pt idx="5">
                  <c:v>31216108</c:v>
                </c:pt>
                <c:pt idx="6">
                  <c:v>25588124.5</c:v>
                </c:pt>
                <c:pt idx="7">
                  <c:v>30114069</c:v>
                </c:pt>
                <c:pt idx="8">
                  <c:v>50043943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99-41ED-8954-ECC63C31EF9E}"/>
            </c:ext>
          </c:extLst>
        </c:ser>
        <c:ser>
          <c:idx val="7"/>
          <c:order val="7"/>
          <c:tx>
            <c:strRef>
              <c:f>'My Results'!$H$97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4.3535891400232046E-3"/>
                  <c:y val="2.70044347341883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Bubble</a:t>
                    </a:r>
                    <a:r>
                      <a:rPr lang="en-US" baseline="0"/>
                      <a:t> Sort Worst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E99-41ED-8954-ECC63C31EF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Results'!$G$99:$G$107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</c:numCache>
            </c:numRef>
          </c:xVal>
          <c:yVal>
            <c:numRef>
              <c:f>'My Results'!$H$98:$H$107</c:f>
              <c:numCache>
                <c:formatCode>General</c:formatCode>
                <c:ptCount val="10"/>
                <c:pt idx="0">
                  <c:v>21922077</c:v>
                </c:pt>
                <c:pt idx="1">
                  <c:v>103267461.5</c:v>
                </c:pt>
                <c:pt idx="2">
                  <c:v>379181238</c:v>
                </c:pt>
                <c:pt idx="3">
                  <c:v>1212009562</c:v>
                </c:pt>
                <c:pt idx="4">
                  <c:v>2427546778.5</c:v>
                </c:pt>
                <c:pt idx="5">
                  <c:v>4595768345.5</c:v>
                </c:pt>
                <c:pt idx="6">
                  <c:v>6940800965.5</c:v>
                </c:pt>
                <c:pt idx="7">
                  <c:v>9853074367.5</c:v>
                </c:pt>
                <c:pt idx="8">
                  <c:v>13463126370</c:v>
                </c:pt>
                <c:pt idx="9">
                  <c:v>17625980329.5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99-41ED-8954-ECC63C31EF9E}"/>
            </c:ext>
          </c:extLst>
        </c:ser>
        <c:ser>
          <c:idx val="8"/>
          <c:order val="8"/>
          <c:tx>
            <c:strRef>
              <c:f>'My Results'!$H$111</c:f>
              <c:strCache>
                <c:ptCount val="1"/>
                <c:pt idx="0">
                  <c:v>Sorted</c:v>
                </c:pt>
              </c:strCache>
            </c:strRef>
          </c:tx>
          <c:spPr>
            <a:ln w="508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2.9056279496699589E-2"/>
                  <c:y val="-5.3699121601819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Insertion</a:t>
                    </a:r>
                    <a:r>
                      <a:rPr lang="en-US" baseline="0"/>
                      <a:t> Sort Best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130-477F-A992-A6CD3793F61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Results'!$G$113:$G$123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Results'!$H$113:$H$123</c:f>
              <c:numCache>
                <c:formatCode>General</c:formatCode>
                <c:ptCount val="11"/>
                <c:pt idx="0">
                  <c:v>23856844</c:v>
                </c:pt>
                <c:pt idx="1">
                  <c:v>25373151</c:v>
                </c:pt>
                <c:pt idx="2">
                  <c:v>21122533.5</c:v>
                </c:pt>
                <c:pt idx="3">
                  <c:v>62677458.5</c:v>
                </c:pt>
                <c:pt idx="4">
                  <c:v>106249384.5</c:v>
                </c:pt>
                <c:pt idx="5">
                  <c:v>169011811.5</c:v>
                </c:pt>
                <c:pt idx="6">
                  <c:v>206005783.5</c:v>
                </c:pt>
                <c:pt idx="7">
                  <c:v>269759207</c:v>
                </c:pt>
                <c:pt idx="8">
                  <c:v>379831996</c:v>
                </c:pt>
                <c:pt idx="9">
                  <c:v>526214996</c:v>
                </c:pt>
                <c:pt idx="10">
                  <c:v>675223999.5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0-477F-A992-A6CD3793F61E}"/>
            </c:ext>
          </c:extLst>
        </c:ser>
        <c:ser>
          <c:idx val="9"/>
          <c:order val="9"/>
          <c:tx>
            <c:strRef>
              <c:f>'My Results'!$H$125</c:f>
              <c:strCache>
                <c:ptCount val="1"/>
                <c:pt idx="0">
                  <c:v>Sorted</c:v>
                </c:pt>
              </c:strCache>
            </c:strRef>
          </c:tx>
          <c:spPr>
            <a:ln w="50800" cap="rnd">
              <a:solidFill>
                <a:schemeClr val="accent4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0.1175469067806295"/>
                  <c:y val="-2.86922119050751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Merge</a:t>
                    </a:r>
                    <a:r>
                      <a:rPr lang="en-US" baseline="0"/>
                      <a:t> Sort Best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30-477F-A992-A6CD3793F61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Results'!$G$127:$G$137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Results'!$H$127:$H$137</c:f>
              <c:numCache>
                <c:formatCode>General</c:formatCode>
                <c:ptCount val="11"/>
                <c:pt idx="0">
                  <c:v>117727619.5</c:v>
                </c:pt>
                <c:pt idx="1">
                  <c:v>689951279.5</c:v>
                </c:pt>
                <c:pt idx="2">
                  <c:v>2683781393.5</c:v>
                </c:pt>
                <c:pt idx="3">
                  <c:v>5585327056</c:v>
                </c:pt>
                <c:pt idx="4">
                  <c:v>10017658149.5</c:v>
                </c:pt>
                <c:pt idx="5">
                  <c:v>15581628370</c:v>
                </c:pt>
                <c:pt idx="6">
                  <c:v>22516198914</c:v>
                </c:pt>
                <c:pt idx="7">
                  <c:v>31931590444</c:v>
                </c:pt>
                <c:pt idx="8">
                  <c:v>47399453356.5</c:v>
                </c:pt>
                <c:pt idx="9">
                  <c:v>58743000849.5</c:v>
                </c:pt>
                <c:pt idx="10">
                  <c:v>73743070137.5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0-477F-A992-A6CD3793F61E}"/>
            </c:ext>
          </c:extLst>
        </c:ser>
        <c:ser>
          <c:idx val="10"/>
          <c:order val="10"/>
          <c:tx>
            <c:strRef>
              <c:f>'My Results'!$H$139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'My Results'!$G$141:$G$151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Results'!$H$141:$H$151</c:f>
              <c:numCache>
                <c:formatCode>General</c:formatCode>
                <c:ptCount val="11"/>
                <c:pt idx="0">
                  <c:v>1908693.5</c:v>
                </c:pt>
                <c:pt idx="1">
                  <c:v>7896061.5</c:v>
                </c:pt>
                <c:pt idx="2">
                  <c:v>11790211.5</c:v>
                </c:pt>
                <c:pt idx="3">
                  <c:v>11197072.5</c:v>
                </c:pt>
                <c:pt idx="4">
                  <c:v>15140636</c:v>
                </c:pt>
                <c:pt idx="5">
                  <c:v>24048115</c:v>
                </c:pt>
                <c:pt idx="6">
                  <c:v>23315853</c:v>
                </c:pt>
                <c:pt idx="7">
                  <c:v>45541155</c:v>
                </c:pt>
                <c:pt idx="8">
                  <c:v>51774676.5</c:v>
                </c:pt>
                <c:pt idx="9">
                  <c:v>39105423</c:v>
                </c:pt>
                <c:pt idx="10">
                  <c:v>43694456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0-477F-A992-A6CD3793F61E}"/>
            </c:ext>
          </c:extLst>
        </c:ser>
        <c:ser>
          <c:idx val="11"/>
          <c:order val="11"/>
          <c:tx>
            <c:strRef>
              <c:f>'My Results'!$H$153</c:f>
              <c:strCache>
                <c:ptCount val="1"/>
                <c:pt idx="0">
                  <c:v>Sorted</c:v>
                </c:pt>
              </c:strCache>
            </c:strRef>
          </c:tx>
          <c:spPr>
            <a:ln w="5080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7.2559819000387448E-3"/>
                  <c:y val="-2.19411032215280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Bubble</a:t>
                    </a:r>
                    <a:r>
                      <a:rPr lang="en-US" baseline="0"/>
                      <a:t> Sort Best Time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130-477F-A992-A6CD3793F61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'My Results'!$G$155:$G$165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'My Results'!$H$155:$H$165</c:f>
              <c:numCache>
                <c:formatCode>General</c:formatCode>
                <c:ptCount val="11"/>
                <c:pt idx="0">
                  <c:v>64667656</c:v>
                </c:pt>
                <c:pt idx="1">
                  <c:v>261729493.5</c:v>
                </c:pt>
                <c:pt idx="2">
                  <c:v>1275717218.5</c:v>
                </c:pt>
                <c:pt idx="3">
                  <c:v>2697613404</c:v>
                </c:pt>
                <c:pt idx="4">
                  <c:v>4889774778.5</c:v>
                </c:pt>
                <c:pt idx="5">
                  <c:v>7822775044.5</c:v>
                </c:pt>
                <c:pt idx="6">
                  <c:v>11279280065</c:v>
                </c:pt>
                <c:pt idx="7">
                  <c:v>17341466492.5</c:v>
                </c:pt>
                <c:pt idx="8">
                  <c:v>18045196722.5</c:v>
                </c:pt>
                <c:pt idx="9">
                  <c:v>23391640441</c:v>
                </c:pt>
                <c:pt idx="10">
                  <c:v>28592099198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30-477F-A992-A6CD3793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61256"/>
        <c:axId val="204962568"/>
      </c:scatterChart>
      <c:valAx>
        <c:axId val="20496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 (number of values)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62568"/>
        <c:crosses val="autoZero"/>
        <c:crossBetween val="midCat"/>
      </c:valAx>
      <c:valAx>
        <c:axId val="204962568"/>
        <c:scaling>
          <c:orientation val="minMax"/>
          <c:max val="8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6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6712109002462"/>
          <c:y val="0.17594284355447973"/>
          <c:w val="0.59666004582020049"/>
          <c:h val="0.635730238735801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'My Results'!$H$17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28575" cap="flat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Results'!$G$126:$G$137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Results'!$H$18:$H$29</c:f>
              <c:numCache>
                <c:formatCode>General</c:formatCode>
                <c:ptCount val="12"/>
                <c:pt idx="0">
                  <c:v>39416124</c:v>
                </c:pt>
                <c:pt idx="1">
                  <c:v>172361324</c:v>
                </c:pt>
                <c:pt idx="2">
                  <c:v>772068128</c:v>
                </c:pt>
                <c:pt idx="3">
                  <c:v>3144616346.5</c:v>
                </c:pt>
                <c:pt idx="4">
                  <c:v>6391496942</c:v>
                </c:pt>
                <c:pt idx="5">
                  <c:v>11121661336.5</c:v>
                </c:pt>
                <c:pt idx="6">
                  <c:v>17456971070.5</c:v>
                </c:pt>
                <c:pt idx="7">
                  <c:v>24884910053.5</c:v>
                </c:pt>
                <c:pt idx="8">
                  <c:v>33800750130.5</c:v>
                </c:pt>
                <c:pt idx="9">
                  <c:v>44851345275</c:v>
                </c:pt>
                <c:pt idx="10">
                  <c:v>57197997403.5</c:v>
                </c:pt>
                <c:pt idx="11">
                  <c:v>71233310966.5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2-4B21-B9F2-32DEAFDB8021}"/>
            </c:ext>
          </c:extLst>
        </c:ser>
        <c:ser>
          <c:idx val="1"/>
          <c:order val="1"/>
          <c:tx>
            <c:strRef>
              <c:f>'My Results'!$H$73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'My Results'!$G$126:$G$137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Results'!$H$74:$H$83</c:f>
              <c:numCache>
                <c:formatCode>General</c:formatCode>
                <c:ptCount val="10"/>
                <c:pt idx="0">
                  <c:v>25558586.5</c:v>
                </c:pt>
                <c:pt idx="1">
                  <c:v>164928944</c:v>
                </c:pt>
                <c:pt idx="2">
                  <c:v>847273347.5</c:v>
                </c:pt>
                <c:pt idx="3">
                  <c:v>3192202947</c:v>
                </c:pt>
                <c:pt idx="4">
                  <c:v>6177865319.5</c:v>
                </c:pt>
                <c:pt idx="5">
                  <c:v>11232890317.5</c:v>
                </c:pt>
                <c:pt idx="6">
                  <c:v>17889667565.5</c:v>
                </c:pt>
                <c:pt idx="7">
                  <c:v>25718421772</c:v>
                </c:pt>
                <c:pt idx="8">
                  <c:v>34604650662.5</c:v>
                </c:pt>
                <c:pt idx="9">
                  <c:v>44361179933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2-4B21-B9F2-32DEAFDB8021}"/>
            </c:ext>
          </c:extLst>
        </c:ser>
        <c:ser>
          <c:idx val="2"/>
          <c:order val="2"/>
          <c:tx>
            <c:strRef>
              <c:f>'My Results'!$H$125</c:f>
              <c:strCache>
                <c:ptCount val="1"/>
                <c:pt idx="0">
                  <c:v>Sorted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 Results'!$G$126:$G$137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Results'!$H$126:$H$137</c:f>
              <c:numCache>
                <c:formatCode>General</c:formatCode>
                <c:ptCount val="12"/>
                <c:pt idx="0">
                  <c:v>24757766.5</c:v>
                </c:pt>
                <c:pt idx="1">
                  <c:v>117727619.5</c:v>
                </c:pt>
                <c:pt idx="2">
                  <c:v>689951279.5</c:v>
                </c:pt>
                <c:pt idx="3">
                  <c:v>2683781393.5</c:v>
                </c:pt>
                <c:pt idx="4">
                  <c:v>5585327056</c:v>
                </c:pt>
                <c:pt idx="5">
                  <c:v>10017658149.5</c:v>
                </c:pt>
                <c:pt idx="6">
                  <c:v>15581628370</c:v>
                </c:pt>
                <c:pt idx="7">
                  <c:v>22516198914</c:v>
                </c:pt>
                <c:pt idx="8">
                  <c:v>31931590444</c:v>
                </c:pt>
                <c:pt idx="9">
                  <c:v>47399453356.5</c:v>
                </c:pt>
                <c:pt idx="10">
                  <c:v>58743000849.5</c:v>
                </c:pt>
                <c:pt idx="11">
                  <c:v>73743070137.5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2-4B21-B9F2-32DEAFDB8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80896"/>
        <c:axId val="689981224"/>
      </c:scatterChart>
      <c:valAx>
        <c:axId val="68998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81224"/>
        <c:crosses val="autoZero"/>
        <c:crossBetween val="midCat"/>
      </c:valAx>
      <c:valAx>
        <c:axId val="6899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8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13869817281733"/>
          <c:y val="0.21172353455818022"/>
          <c:w val="0.19938856550496803"/>
          <c:h val="0.60749438979859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13624564006663"/>
          <c:y val="0.16313468236457482"/>
          <c:w val="0.61543310736258461"/>
          <c:h val="0.61553183750429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'My Results'!$H$31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38100" cap="flat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Results'!$G$140:$G$151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Results'!$H$32:$H$43</c:f>
              <c:numCache>
                <c:formatCode>General</c:formatCode>
                <c:ptCount val="12"/>
                <c:pt idx="0">
                  <c:v>6679697.5</c:v>
                </c:pt>
                <c:pt idx="1">
                  <c:v>3605330.5</c:v>
                </c:pt>
                <c:pt idx="2">
                  <c:v>6208541.5</c:v>
                </c:pt>
                <c:pt idx="3">
                  <c:v>10781893.5</c:v>
                </c:pt>
                <c:pt idx="4">
                  <c:v>15487256.5</c:v>
                </c:pt>
                <c:pt idx="5">
                  <c:v>23563648.5</c:v>
                </c:pt>
                <c:pt idx="6">
                  <c:v>24606245.5</c:v>
                </c:pt>
                <c:pt idx="7">
                  <c:v>25915418.5</c:v>
                </c:pt>
                <c:pt idx="8">
                  <c:v>30698821</c:v>
                </c:pt>
                <c:pt idx="9">
                  <c:v>53789307.5</c:v>
                </c:pt>
                <c:pt idx="10">
                  <c:v>48524719.5</c:v>
                </c:pt>
                <c:pt idx="11">
                  <c:v>56618797.5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55-4C58-A568-F3EF85C2817B}"/>
            </c:ext>
          </c:extLst>
        </c:ser>
        <c:ser>
          <c:idx val="1"/>
          <c:order val="1"/>
          <c:tx>
            <c:strRef>
              <c:f>'My Results'!$H$85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'My Results'!$G$140:$G$151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Results'!$H$86:$H$95</c:f>
              <c:numCache>
                <c:formatCode>General</c:formatCode>
                <c:ptCount val="10"/>
                <c:pt idx="0">
                  <c:v>578188</c:v>
                </c:pt>
                <c:pt idx="1">
                  <c:v>3476965.5</c:v>
                </c:pt>
                <c:pt idx="2">
                  <c:v>6017088.5</c:v>
                </c:pt>
                <c:pt idx="3">
                  <c:v>8286989.5</c:v>
                </c:pt>
                <c:pt idx="4">
                  <c:v>18306901</c:v>
                </c:pt>
                <c:pt idx="5">
                  <c:v>22936594.5</c:v>
                </c:pt>
                <c:pt idx="6">
                  <c:v>31216108</c:v>
                </c:pt>
                <c:pt idx="7">
                  <c:v>25588124.5</c:v>
                </c:pt>
                <c:pt idx="8">
                  <c:v>30114069</c:v>
                </c:pt>
                <c:pt idx="9">
                  <c:v>50043943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55-4C58-A568-F3EF85C2817B}"/>
            </c:ext>
          </c:extLst>
        </c:ser>
        <c:ser>
          <c:idx val="2"/>
          <c:order val="2"/>
          <c:tx>
            <c:strRef>
              <c:f>'My Results'!$H$139</c:f>
              <c:strCache>
                <c:ptCount val="1"/>
                <c:pt idx="0">
                  <c:v>Sorted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'My Results'!$G$140:$G$151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Results'!$H$140:$H$151</c:f>
              <c:numCache>
                <c:formatCode>General</c:formatCode>
                <c:ptCount val="12"/>
                <c:pt idx="0">
                  <c:v>389470</c:v>
                </c:pt>
                <c:pt idx="1">
                  <c:v>1908693.5</c:v>
                </c:pt>
                <c:pt idx="2">
                  <c:v>7896061.5</c:v>
                </c:pt>
                <c:pt idx="3">
                  <c:v>11790211.5</c:v>
                </c:pt>
                <c:pt idx="4">
                  <c:v>11197072.5</c:v>
                </c:pt>
                <c:pt idx="5">
                  <c:v>15140636</c:v>
                </c:pt>
                <c:pt idx="6">
                  <c:v>24048115</c:v>
                </c:pt>
                <c:pt idx="7">
                  <c:v>23315853</c:v>
                </c:pt>
                <c:pt idx="8">
                  <c:v>45541155</c:v>
                </c:pt>
                <c:pt idx="9">
                  <c:v>51774676.5</c:v>
                </c:pt>
                <c:pt idx="10">
                  <c:v>39105423</c:v>
                </c:pt>
                <c:pt idx="11">
                  <c:v>43694456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55-4C58-A568-F3EF85C2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71248"/>
        <c:axId val="191866000"/>
      </c:scatterChart>
      <c:valAx>
        <c:axId val="1918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6000"/>
        <c:crosses val="autoZero"/>
        <c:crossBetween val="midCat"/>
      </c:valAx>
      <c:valAx>
        <c:axId val="1918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25415514585098"/>
          <c:y val="0.17468649752114321"/>
          <c:w val="0.18474584485414899"/>
          <c:h val="0.60752910598452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68065137722364"/>
          <c:y val="0.17171296296296296"/>
          <c:w val="0.64354145031187004"/>
          <c:h val="0.6932964928042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'My Results'!$H$45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38100" cap="flat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Results'!$G$154:$G$165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Results'!$H$46:$H$57</c:f>
              <c:numCache>
                <c:formatCode>General</c:formatCode>
                <c:ptCount val="12"/>
                <c:pt idx="0">
                  <c:v>42201306</c:v>
                </c:pt>
                <c:pt idx="1">
                  <c:v>93684792</c:v>
                </c:pt>
                <c:pt idx="2">
                  <c:v>333684574</c:v>
                </c:pt>
                <c:pt idx="3">
                  <c:v>1241897716.5</c:v>
                </c:pt>
                <c:pt idx="4">
                  <c:v>2367301135.5</c:v>
                </c:pt>
                <c:pt idx="5">
                  <c:v>4265510413</c:v>
                </c:pt>
                <c:pt idx="6">
                  <c:v>7169050102.5</c:v>
                </c:pt>
                <c:pt idx="7">
                  <c:v>10156025841</c:v>
                </c:pt>
                <c:pt idx="8">
                  <c:v>13718183824</c:v>
                </c:pt>
                <c:pt idx="9">
                  <c:v>18112422006</c:v>
                </c:pt>
                <c:pt idx="10">
                  <c:v>22662486552.5</c:v>
                </c:pt>
                <c:pt idx="11">
                  <c:v>26948727842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AB-4957-A27B-32C2CC40F2FE}"/>
            </c:ext>
          </c:extLst>
        </c:ser>
        <c:ser>
          <c:idx val="1"/>
          <c:order val="1"/>
          <c:tx>
            <c:strRef>
              <c:f>'My Results'!$H$97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'My Results'!$G$154:$G$165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Results'!$H$98:$H$107</c:f>
              <c:numCache>
                <c:formatCode>General</c:formatCode>
                <c:ptCount val="10"/>
                <c:pt idx="0">
                  <c:v>21922077</c:v>
                </c:pt>
                <c:pt idx="1">
                  <c:v>103267461.5</c:v>
                </c:pt>
                <c:pt idx="2">
                  <c:v>379181238</c:v>
                </c:pt>
                <c:pt idx="3">
                  <c:v>1212009562</c:v>
                </c:pt>
                <c:pt idx="4">
                  <c:v>2427546778.5</c:v>
                </c:pt>
                <c:pt idx="5">
                  <c:v>4595768345.5</c:v>
                </c:pt>
                <c:pt idx="6">
                  <c:v>6940800965.5</c:v>
                </c:pt>
                <c:pt idx="7">
                  <c:v>9853074367.5</c:v>
                </c:pt>
                <c:pt idx="8">
                  <c:v>13463126370</c:v>
                </c:pt>
                <c:pt idx="9">
                  <c:v>17625980329.5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AB-4957-A27B-32C2CC40F2FE}"/>
            </c:ext>
          </c:extLst>
        </c:ser>
        <c:ser>
          <c:idx val="2"/>
          <c:order val="2"/>
          <c:tx>
            <c:strRef>
              <c:f>'My Results'!$H$153</c:f>
              <c:strCache>
                <c:ptCount val="1"/>
                <c:pt idx="0">
                  <c:v>Sorted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'My Results'!$G$154:$G$165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Results'!$H$154:$H$165</c:f>
              <c:numCache>
                <c:formatCode>General</c:formatCode>
                <c:ptCount val="12"/>
                <c:pt idx="0">
                  <c:v>16112304.5</c:v>
                </c:pt>
                <c:pt idx="1">
                  <c:v>64667656</c:v>
                </c:pt>
                <c:pt idx="2">
                  <c:v>261729493.5</c:v>
                </c:pt>
                <c:pt idx="3">
                  <c:v>1275717218.5</c:v>
                </c:pt>
                <c:pt idx="4">
                  <c:v>2697613404</c:v>
                </c:pt>
                <c:pt idx="5">
                  <c:v>4889774778.5</c:v>
                </c:pt>
                <c:pt idx="6">
                  <c:v>7822775044.5</c:v>
                </c:pt>
                <c:pt idx="7">
                  <c:v>11279280065</c:v>
                </c:pt>
                <c:pt idx="8">
                  <c:v>17341466492.5</c:v>
                </c:pt>
                <c:pt idx="9">
                  <c:v>18045196722.5</c:v>
                </c:pt>
                <c:pt idx="10">
                  <c:v>23391640441</c:v>
                </c:pt>
                <c:pt idx="11">
                  <c:v>28592099198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AB-4957-A27B-32C2CC40F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28000"/>
        <c:axId val="690319472"/>
      </c:scatterChart>
      <c:valAx>
        <c:axId val="69032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19472"/>
        <c:crosses val="autoZero"/>
        <c:crossBetween val="midCat"/>
      </c:valAx>
      <c:valAx>
        <c:axId val="6903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2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70545173058006"/>
          <c:y val="0.15616797900262469"/>
          <c:w val="0.18829454826941996"/>
          <c:h val="0.70881019782008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7498695124683"/>
          <c:y val="0.17171296296296296"/>
          <c:w val="0.63740118324195938"/>
          <c:h val="0.639146920213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'My Results'!$H$3</c:f>
              <c:strCache>
                <c:ptCount val="1"/>
                <c:pt idx="0">
                  <c:v>Randomized Numbers</c:v>
                </c:pt>
              </c:strCache>
            </c:strRef>
          </c:tx>
          <c:spPr>
            <a:ln w="38100" cap="flat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9166181535254046E-2"/>
                  <c:y val="0.40663315753419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 Results'!$G$112:$G$123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Results'!$H$4:$H$15</c:f>
              <c:numCache>
                <c:formatCode>General</c:formatCode>
                <c:ptCount val="12"/>
                <c:pt idx="0">
                  <c:v>26780055.5</c:v>
                </c:pt>
                <c:pt idx="1">
                  <c:v>156104062.5</c:v>
                </c:pt>
                <c:pt idx="2">
                  <c:v>388781047.5</c:v>
                </c:pt>
                <c:pt idx="3">
                  <c:v>1245912573.5</c:v>
                </c:pt>
                <c:pt idx="4">
                  <c:v>2670494021.5</c:v>
                </c:pt>
                <c:pt idx="5">
                  <c:v>4740241012</c:v>
                </c:pt>
                <c:pt idx="6">
                  <c:v>7326811052</c:v>
                </c:pt>
                <c:pt idx="7">
                  <c:v>10152389695.5</c:v>
                </c:pt>
                <c:pt idx="8">
                  <c:v>13800940489</c:v>
                </c:pt>
                <c:pt idx="9">
                  <c:v>18692798821.5</c:v>
                </c:pt>
                <c:pt idx="10">
                  <c:v>24060116184.5</c:v>
                </c:pt>
                <c:pt idx="11">
                  <c:v>29491282150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E9-41A3-BB92-9FFC289B0AB6}"/>
            </c:ext>
          </c:extLst>
        </c:ser>
        <c:ser>
          <c:idx val="1"/>
          <c:order val="1"/>
          <c:tx>
            <c:strRef>
              <c:f>'My Results'!$H$61</c:f>
              <c:strCache>
                <c:ptCount val="1"/>
                <c:pt idx="0">
                  <c:v>Reverse-Sorted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 Results'!$G$112:$G$123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Results'!$H$62:$H$71</c:f>
              <c:numCache>
                <c:formatCode>General</c:formatCode>
                <c:ptCount val="10"/>
                <c:pt idx="0">
                  <c:v>28977204.5</c:v>
                </c:pt>
                <c:pt idx="1">
                  <c:v>217099653.5</c:v>
                </c:pt>
                <c:pt idx="2">
                  <c:v>576976613.5</c:v>
                </c:pt>
                <c:pt idx="3">
                  <c:v>2323280298</c:v>
                </c:pt>
                <c:pt idx="4">
                  <c:v>4569856210</c:v>
                </c:pt>
                <c:pt idx="5">
                  <c:v>8212409607</c:v>
                </c:pt>
                <c:pt idx="6">
                  <c:v>12684493598</c:v>
                </c:pt>
                <c:pt idx="7">
                  <c:v>19013211885.5</c:v>
                </c:pt>
                <c:pt idx="8">
                  <c:v>24362989253.5</c:v>
                </c:pt>
                <c:pt idx="9">
                  <c:v>31911530383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E9-41A3-BB92-9FFC289B0AB6}"/>
            </c:ext>
          </c:extLst>
        </c:ser>
        <c:ser>
          <c:idx val="2"/>
          <c:order val="2"/>
          <c:tx>
            <c:strRef>
              <c:f>'My Results'!$H$111</c:f>
              <c:strCache>
                <c:ptCount val="1"/>
                <c:pt idx="0">
                  <c:v>Sorted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451649060170657"/>
                  <c:y val="2.82632200130404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 Results'!$G$112:$G$123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'My Results'!$H$112:$H$123</c:f>
              <c:numCache>
                <c:formatCode>General</c:formatCode>
                <c:ptCount val="12"/>
                <c:pt idx="0">
                  <c:v>1004488.5</c:v>
                </c:pt>
                <c:pt idx="1">
                  <c:v>23856844</c:v>
                </c:pt>
                <c:pt idx="2">
                  <c:v>25373151</c:v>
                </c:pt>
                <c:pt idx="3">
                  <c:v>21122533.5</c:v>
                </c:pt>
                <c:pt idx="4">
                  <c:v>62677458.5</c:v>
                </c:pt>
                <c:pt idx="5">
                  <c:v>106249384.5</c:v>
                </c:pt>
                <c:pt idx="6">
                  <c:v>169011811.5</c:v>
                </c:pt>
                <c:pt idx="7">
                  <c:v>206005783.5</c:v>
                </c:pt>
                <c:pt idx="8">
                  <c:v>269759207</c:v>
                </c:pt>
                <c:pt idx="9">
                  <c:v>379831996</c:v>
                </c:pt>
                <c:pt idx="10">
                  <c:v>526214996</c:v>
                </c:pt>
                <c:pt idx="11">
                  <c:v>675223999.5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E9-41A3-BB92-9FFC289B0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519520"/>
        <c:axId val="550519848"/>
      </c:scatterChart>
      <c:valAx>
        <c:axId val="55051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19848"/>
        <c:crosses val="autoZero"/>
        <c:crossBetween val="midCat"/>
      </c:valAx>
      <c:valAx>
        <c:axId val="55051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1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08671130243881"/>
          <c:y val="0.16397965879265095"/>
          <c:w val="0.19291328869756116"/>
          <c:h val="0.63992274741872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</a:t>
            </a:r>
            <a:r>
              <a:rPr lang="el-GR"/>
              <a:t>(</a:t>
            </a:r>
            <a:r>
              <a:rPr lang="en-US"/>
              <a:t>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'Expected Results'!$A$14</c:f>
              <c:strCache>
                <c:ptCount val="1"/>
                <c:pt idx="0">
                  <c:v>Θ(n)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'Expected Results'!$A$17:$A$27</c:f>
              <c:numCache>
                <c:formatCode>General</c:formatCode>
                <c:ptCount val="11"/>
                <c:pt idx="0">
                  <c:v>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F4-437E-A0A0-3DCE0C2DA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66328"/>
        <c:axId val="232371248"/>
      </c:scatterChart>
      <c:valAx>
        <c:axId val="2323663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32371248"/>
        <c:crosses val="autoZero"/>
        <c:crossBetween val="midCat"/>
      </c:valAx>
      <c:valAx>
        <c:axId val="2323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66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O</a:t>
            </a:r>
            <a:r>
              <a:rPr lang="en-US"/>
              <a:t>(n</a:t>
            </a:r>
            <a:r>
              <a:rPr lang="en-US" baseline="30000"/>
              <a:t>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'Expected Results'!$B$14</c:f>
              <c:strCache>
                <c:ptCount val="1"/>
                <c:pt idx="0">
                  <c:v>Θ(n2)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'Expected Results'!$A$2:$A$13</c:f>
              <c:numCache>
                <c:formatCode>General</c:formatCode>
                <c:ptCount val="12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225000</c:v>
                </c:pt>
                <c:pt idx="11">
                  <c:v>250000</c:v>
                </c:pt>
              </c:numCache>
            </c:numRef>
          </c:xVal>
          <c:yVal>
            <c:numRef>
              <c:f>'Expected Results'!$B$16:$B$27</c:f>
              <c:numCache>
                <c:formatCode>General</c:formatCode>
                <c:ptCount val="12"/>
                <c:pt idx="0">
                  <c:v>1000000</c:v>
                </c:pt>
                <c:pt idx="1">
                  <c:v>100000000</c:v>
                </c:pt>
                <c:pt idx="2">
                  <c:v>625000000</c:v>
                </c:pt>
                <c:pt idx="3">
                  <c:v>2500000000</c:v>
                </c:pt>
                <c:pt idx="4">
                  <c:v>5625000000</c:v>
                </c:pt>
                <c:pt idx="5">
                  <c:v>10000000000</c:v>
                </c:pt>
                <c:pt idx="6">
                  <c:v>15625000000</c:v>
                </c:pt>
                <c:pt idx="7">
                  <c:v>22500000000</c:v>
                </c:pt>
                <c:pt idx="8">
                  <c:v>30625000000</c:v>
                </c:pt>
                <c:pt idx="9">
                  <c:v>40000000000</c:v>
                </c:pt>
                <c:pt idx="10">
                  <c:v>50625000000</c:v>
                </c:pt>
                <c:pt idx="11">
                  <c:v>62500000000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5B-429E-AB99-013EE0231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510288"/>
        <c:axId val="234509304"/>
      </c:scatterChart>
      <c:valAx>
        <c:axId val="2345102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34509304"/>
        <c:crosses val="autoZero"/>
        <c:crossBetween val="midCat"/>
      </c:valAx>
      <c:valAx>
        <c:axId val="23450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1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</a:t>
            </a:r>
            <a:r>
              <a:rPr lang="el-GR"/>
              <a:t>(</a:t>
            </a:r>
            <a:r>
              <a:rPr lang="en-US"/>
              <a:t>nlogn)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'Expected Results'!$C$14</c:f>
              <c:strCache>
                <c:ptCount val="1"/>
                <c:pt idx="0">
                  <c:v>Θ(nlogn)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'Expected Results'!$A$1:$A$13</c:f>
              <c:numCache>
                <c:formatCode>General</c:formatCode>
                <c:ptCount val="13"/>
                <c:pt idx="0">
                  <c:v>1</c:v>
                </c:pt>
                <c:pt idx="1">
                  <c:v>1000</c:v>
                </c:pt>
                <c:pt idx="2">
                  <c:v>10000</c:v>
                </c:pt>
                <c:pt idx="3">
                  <c:v>25000</c:v>
                </c:pt>
                <c:pt idx="4">
                  <c:v>50000</c:v>
                </c:pt>
                <c:pt idx="5">
                  <c:v>75000</c:v>
                </c:pt>
                <c:pt idx="6">
                  <c:v>100000</c:v>
                </c:pt>
                <c:pt idx="7">
                  <c:v>125000</c:v>
                </c:pt>
                <c:pt idx="8">
                  <c:v>150000</c:v>
                </c:pt>
                <c:pt idx="9">
                  <c:v>175000</c:v>
                </c:pt>
                <c:pt idx="10">
                  <c:v>200000</c:v>
                </c:pt>
                <c:pt idx="11">
                  <c:v>225000</c:v>
                </c:pt>
                <c:pt idx="12">
                  <c:v>250000</c:v>
                </c:pt>
              </c:numCache>
            </c:numRef>
          </c:cat>
          <c:val>
            <c:numRef>
              <c:f>'Expected Results'!$C$15:$C$27</c:f>
              <c:numCache>
                <c:formatCode>General</c:formatCode>
                <c:ptCount val="13"/>
                <c:pt idx="0">
                  <c:v>0</c:v>
                </c:pt>
                <c:pt idx="1">
                  <c:v>9965.7842846620879</c:v>
                </c:pt>
                <c:pt idx="2">
                  <c:v>132877.1237954945</c:v>
                </c:pt>
                <c:pt idx="3">
                  <c:v>365241.01186092029</c:v>
                </c:pt>
                <c:pt idx="4">
                  <c:v>780482.02372184058</c:v>
                </c:pt>
                <c:pt idx="5">
                  <c:v>1214595.2231368476</c:v>
                </c:pt>
                <c:pt idx="6">
                  <c:v>1660964.0474436812</c:v>
                </c:pt>
                <c:pt idx="7">
                  <c:v>2116446.0711655216</c:v>
                </c:pt>
                <c:pt idx="8">
                  <c:v>2579190.4462736952</c:v>
                </c:pt>
                <c:pt idx="9">
                  <c:v>3047974.1943865232</c:v>
                </c:pt>
                <c:pt idx="10">
                  <c:v>3521928.0948873623</c:v>
                </c:pt>
                <c:pt idx="11">
                  <c:v>4000402.2320728032</c:v>
                </c:pt>
                <c:pt idx="12">
                  <c:v>4482892.1423310433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3-4987-82A1-CF53E737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668960"/>
        <c:axId val="648664368"/>
      </c:lineChart>
      <c:catAx>
        <c:axId val="6486689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48664368"/>
        <c:crosses val="autoZero"/>
        <c:auto val="1"/>
        <c:lblAlgn val="ctr"/>
        <c:lblOffset val="100"/>
        <c:noMultiLvlLbl val="0"/>
      </c:catAx>
      <c:valAx>
        <c:axId val="6486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6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510267</xdr:colOff>
      <xdr:row>1</xdr:row>
      <xdr:rowOff>15671</xdr:rowOff>
    </xdr:from>
    <xdr:to>
      <xdr:col>14</xdr:col>
      <xdr:colOff>528335</xdr:colOff>
      <xdr:row>19</xdr:row>
      <xdr:rowOff>148166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AD296-2F03-4CC6-8CBA-B1AD9F47A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305026</xdr:colOff>
      <xdr:row>40</xdr:row>
      <xdr:rowOff>25023</xdr:rowOff>
    </xdr:from>
    <xdr:to>
      <xdr:col>17</xdr:col>
      <xdr:colOff>404434</xdr:colOff>
      <xdr:row>56</xdr:row>
      <xdr:rowOff>124732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615DB0-F9F1-4B6A-A4C8-42E6275F0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267229</xdr:colOff>
      <xdr:row>58</xdr:row>
      <xdr:rowOff>134635</xdr:rowOff>
    </xdr:from>
    <xdr:to>
      <xdr:col>17</xdr:col>
      <xdr:colOff>392362</xdr:colOff>
      <xdr:row>75</xdr:row>
      <xdr:rowOff>11338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B79306-806D-4103-B8FE-39EF51806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287262</xdr:colOff>
      <xdr:row>76</xdr:row>
      <xdr:rowOff>115737</xdr:rowOff>
    </xdr:from>
    <xdr:to>
      <xdr:col>17</xdr:col>
      <xdr:colOff>407634</xdr:colOff>
      <xdr:row>92</xdr:row>
      <xdr:rowOff>162529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F299F2-A124-4B74-ACCE-081585E73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328839</xdr:colOff>
      <xdr:row>22</xdr:row>
      <xdr:rowOff>124732</xdr:rowOff>
    </xdr:from>
    <xdr:to>
      <xdr:col>17</xdr:col>
      <xdr:colOff>396874</xdr:colOff>
      <xdr:row>39</xdr:row>
      <xdr:rowOff>69472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0114658-9CF4-4235-8D4B-81AE1F7FE77F}"/>
            </a:ext>
          </a:extLst>
        </xdr:cNvPr>
        <xdr:cNvGrpSpPr/>
      </xdr:nvGrpSpPr>
      <xdr:grpSpPr>
        <a:xfrm>
          <a:off x="8644315" y="4116161"/>
          <a:ext cx="5431518" cy="3029025"/>
          <a:chOff x="8644315" y="4116161"/>
          <a:chExt cx="5042203" cy="302902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526CB23-E2A6-4FAE-A6CE-D3B963787205}"/>
              </a:ext>
            </a:extLst>
          </xdr:cNvPr>
          <xdr:cNvGraphicFramePr/>
        </xdr:nvGraphicFramePr>
        <xdr:xfrm>
          <a:off x="8644315" y="4116161"/>
          <a:ext cx="5042203" cy="3029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5FD23ACE-49A5-4F24-9B80-42020BE489BB}"/>
              </a:ext>
            </a:extLst>
          </xdr:cNvPr>
          <xdr:cNvCxnSpPr/>
        </xdr:nvCxnSpPr>
        <xdr:spPr>
          <a:xfrm>
            <a:off x="9839882" y="4641548"/>
            <a:ext cx="0" cy="1942797"/>
          </a:xfrm>
          <a:prstGeom prst="line">
            <a:avLst/>
          </a:prstGeom>
          <a:ln w="38100">
            <a:prstDash val="lgDashDotDot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A5E9DF74-3077-4870-8B03-C6821F381E0F}"/>
              </a:ext>
            </a:extLst>
          </xdr:cNvPr>
          <xdr:cNvSpPr txBox="1"/>
        </xdr:nvSpPr>
        <xdr:spPr>
          <a:xfrm>
            <a:off x="9798305" y="4588631"/>
            <a:ext cx="377976" cy="279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n</a:t>
            </a:r>
            <a:r>
              <a:rPr lang="en-US" sz="1100" baseline="-25000"/>
              <a:t>0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0.33782</cdr:x>
      <cdr:y>0.17672</cdr:y>
    </cdr:from>
    <cdr:to>
      <cdr:x>0.41248</cdr:x>
      <cdr:y>0.8389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0E13E256-2138-4C1B-AC4B-2A363C62E452}"/>
            </a:ext>
          </a:extLst>
        </cdr:cNvPr>
        <cdr:cNvGrpSpPr/>
      </cdr:nvGrpSpPr>
      <cdr:grpSpPr>
        <a:xfrm xmlns:a="http://schemas.openxmlformats.org/drawingml/2006/main">
          <a:off x="1845474" y="530613"/>
          <a:ext cx="407859" cy="1988240"/>
          <a:chOff x="1845463" y="530602"/>
          <a:chExt cx="407891" cy="1988244"/>
        </a:xfrm>
      </cdr:grpSpPr>
      <cdr:cxnSp macro="">
        <cdr:nvCxnSpPr>
          <cdr:cNvPr id="4" name="Straight Connector 3">
            <a:extLst xmlns:a="http://schemas.openxmlformats.org/drawingml/2006/main">
              <a:ext uri="{FF2B5EF4-FFF2-40B4-BE49-F238E27FC236}">
                <a16:creationId xmlns:a16="http://schemas.microsoft.com/office/drawing/2014/main" id="{5FD23ACE-49A5-4F24-9B80-42020BE489BB}"/>
              </a:ext>
            </a:extLst>
          </cdr:cNvPr>
          <cdr:cNvCxnSpPr/>
        </cdr:nvCxnSpPr>
        <cdr:spPr>
          <a:xfrm xmlns:a="http://schemas.openxmlformats.org/drawingml/2006/main">
            <a:off x="1890331" y="530602"/>
            <a:ext cx="0" cy="1988244"/>
          </a:xfrm>
          <a:prstGeom xmlns:a="http://schemas.openxmlformats.org/drawingml/2006/main" prst="line">
            <a:avLst/>
          </a:prstGeom>
          <a:ln xmlns:a="http://schemas.openxmlformats.org/drawingml/2006/main" w="38100">
            <a:prstDash val="lgDashDotDot"/>
          </a:ln>
        </cdr:spPr>
        <cdr:style>
          <a:lnRef xmlns:a="http://schemas.openxmlformats.org/drawingml/2006/main" idx="3">
            <a:schemeClr val="accent6"/>
          </a:lnRef>
          <a:fillRef xmlns:a="http://schemas.openxmlformats.org/drawingml/2006/main" idx="0">
            <a:schemeClr val="accent6"/>
          </a:fillRef>
          <a:effectRef xmlns:a="http://schemas.openxmlformats.org/drawingml/2006/main" idx="2">
            <a:schemeClr val="accent6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5" name="TextBox 9">
            <a:extLst xmlns:a="http://schemas.openxmlformats.org/drawingml/2006/main">
              <a:ext uri="{FF2B5EF4-FFF2-40B4-BE49-F238E27FC236}">
                <a16:creationId xmlns:a16="http://schemas.microsoft.com/office/drawing/2014/main" id="{A5E9DF74-3077-4870-8B03-C6821F381E0F}"/>
              </a:ext>
            </a:extLst>
          </cdr:cNvPr>
          <cdr:cNvSpPr txBox="1"/>
        </cdr:nvSpPr>
        <cdr:spPr>
          <a:xfrm xmlns:a="http://schemas.openxmlformats.org/drawingml/2006/main">
            <a:off x="1845463" y="632313"/>
            <a:ext cx="407891" cy="306147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100"/>
              <a:t>n</a:t>
            </a:r>
            <a:r>
              <a:rPr lang="en-US" sz="1100" baseline="-25000"/>
              <a:t>0</a:t>
            </a:r>
            <a:endParaRPr lang="en-US" sz="1100"/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0.67407</cdr:x>
      <cdr:y>0.16173</cdr:y>
    </cdr:from>
    <cdr:to>
      <cdr:x>0.75428</cdr:x>
      <cdr:y>0.78682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406CF835-7FD7-49EC-9D14-6E41B80AD863}"/>
            </a:ext>
          </a:extLst>
        </cdr:cNvPr>
        <cdr:cNvGrpSpPr/>
      </cdr:nvGrpSpPr>
      <cdr:grpSpPr>
        <a:xfrm xmlns:a="http://schemas.openxmlformats.org/drawingml/2006/main">
          <a:off x="3699711" y="478881"/>
          <a:ext cx="440242" cy="1850884"/>
          <a:chOff x="38520" y="0"/>
          <a:chExt cx="407891" cy="1988244"/>
        </a:xfrm>
      </cdr:grpSpPr>
      <cdr:cxnSp macro="">
        <cdr:nvCxnSpPr>
          <cdr:cNvPr id="8" name="Straight Connector 7">
            <a:extLst xmlns:a="http://schemas.openxmlformats.org/drawingml/2006/main">
              <a:ext uri="{FF2B5EF4-FFF2-40B4-BE49-F238E27FC236}">
                <a16:creationId xmlns:a16="http://schemas.microsoft.com/office/drawing/2014/main" id="{5FF6D6AD-1B26-4CB8-A0F0-B910FE5B6F8D}"/>
              </a:ext>
            </a:extLst>
          </cdr:cNvPr>
          <cdr:cNvCxnSpPr/>
        </cdr:nvCxnSpPr>
        <cdr:spPr>
          <a:xfrm xmlns:a="http://schemas.openxmlformats.org/drawingml/2006/main">
            <a:off x="44868" y="0"/>
            <a:ext cx="0" cy="1988244"/>
          </a:xfrm>
          <a:prstGeom xmlns:a="http://schemas.openxmlformats.org/drawingml/2006/main" prst="line">
            <a:avLst/>
          </a:prstGeom>
          <a:ln xmlns:a="http://schemas.openxmlformats.org/drawingml/2006/main" w="38100">
            <a:prstDash val="lgDashDotDot"/>
          </a:ln>
        </cdr:spPr>
        <cdr:style>
          <a:lnRef xmlns:a="http://schemas.openxmlformats.org/drawingml/2006/main" idx="3">
            <a:schemeClr val="accent6"/>
          </a:lnRef>
          <a:fillRef xmlns:a="http://schemas.openxmlformats.org/drawingml/2006/main" idx="0">
            <a:schemeClr val="accent6"/>
          </a:fillRef>
          <a:effectRef xmlns:a="http://schemas.openxmlformats.org/drawingml/2006/main" idx="2">
            <a:schemeClr val="accent6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9" name="TextBox 9">
            <a:extLst xmlns:a="http://schemas.openxmlformats.org/drawingml/2006/main">
              <a:ext uri="{FF2B5EF4-FFF2-40B4-BE49-F238E27FC236}">
                <a16:creationId xmlns:a16="http://schemas.microsoft.com/office/drawing/2014/main" id="{E0CC3EAC-359B-4FA9-A2E2-FD6A7D4C98FB}"/>
              </a:ext>
            </a:extLst>
          </cdr:cNvPr>
          <cdr:cNvSpPr txBox="1"/>
        </cdr:nvSpPr>
        <cdr:spPr>
          <a:xfrm xmlns:a="http://schemas.openxmlformats.org/drawingml/2006/main">
            <a:off x="38520" y="1591833"/>
            <a:ext cx="407891" cy="306146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100"/>
              <a:t>n</a:t>
            </a:r>
            <a:r>
              <a:rPr lang="en-US" sz="1100" baseline="-25000"/>
              <a:t>0</a:t>
            </a:r>
            <a:endParaRPr lang="en-US" sz="1100"/>
          </a:p>
        </cdr:txBody>
      </cdr:sp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0.29255</cdr:x>
      <cdr:y>0.17356</cdr:y>
    </cdr:from>
    <cdr:to>
      <cdr:x>0.36693</cdr:x>
      <cdr:y>0.87698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21C35B83-8D71-434C-8C31-4A0B1C86E9F6}"/>
            </a:ext>
          </a:extLst>
        </cdr:cNvPr>
        <cdr:cNvGrpSpPr/>
      </cdr:nvGrpSpPr>
      <cdr:grpSpPr>
        <a:xfrm xmlns:a="http://schemas.openxmlformats.org/drawingml/2006/main">
          <a:off x="1604302" y="511941"/>
          <a:ext cx="407889" cy="2074843"/>
          <a:chOff x="-3780" y="0"/>
          <a:chExt cx="407891" cy="2135800"/>
        </a:xfrm>
      </cdr:grpSpPr>
      <cdr:cxnSp macro="">
        <cdr:nvCxnSpPr>
          <cdr:cNvPr id="3" name="Straight Connector 2">
            <a:extLst xmlns:a="http://schemas.openxmlformats.org/drawingml/2006/main">
              <a:ext uri="{FF2B5EF4-FFF2-40B4-BE49-F238E27FC236}">
                <a16:creationId xmlns:a16="http://schemas.microsoft.com/office/drawing/2014/main" id="{3238E110-F51A-4B35-B629-5FDF91080710}"/>
              </a:ext>
            </a:extLst>
          </cdr:cNvPr>
          <cdr:cNvCxnSpPr/>
        </cdr:nvCxnSpPr>
        <cdr:spPr>
          <a:xfrm xmlns:a="http://schemas.openxmlformats.org/drawingml/2006/main">
            <a:off x="6348" y="0"/>
            <a:ext cx="0" cy="2135800"/>
          </a:xfrm>
          <a:prstGeom xmlns:a="http://schemas.openxmlformats.org/drawingml/2006/main" prst="line">
            <a:avLst/>
          </a:prstGeom>
          <a:ln xmlns:a="http://schemas.openxmlformats.org/drawingml/2006/main" w="38100">
            <a:prstDash val="lgDashDotDot"/>
          </a:ln>
        </cdr:spPr>
        <cdr:style>
          <a:lnRef xmlns:a="http://schemas.openxmlformats.org/drawingml/2006/main" idx="3">
            <a:schemeClr val="accent6"/>
          </a:lnRef>
          <a:fillRef xmlns:a="http://schemas.openxmlformats.org/drawingml/2006/main" idx="0">
            <a:schemeClr val="accent6"/>
          </a:fillRef>
          <a:effectRef xmlns:a="http://schemas.openxmlformats.org/drawingml/2006/main" idx="2">
            <a:schemeClr val="accent6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4" name="TextBox 9">
            <a:extLst xmlns:a="http://schemas.openxmlformats.org/drawingml/2006/main">
              <a:ext uri="{FF2B5EF4-FFF2-40B4-BE49-F238E27FC236}">
                <a16:creationId xmlns:a16="http://schemas.microsoft.com/office/drawing/2014/main" id="{84C59EB1-16F0-4DD0-BD96-94BFD561D539}"/>
              </a:ext>
            </a:extLst>
          </cdr:cNvPr>
          <cdr:cNvSpPr txBox="1"/>
        </cdr:nvSpPr>
        <cdr:spPr>
          <a:xfrm xmlns:a="http://schemas.openxmlformats.org/drawingml/2006/main">
            <a:off x="-3780" y="1503760"/>
            <a:ext cx="407891" cy="328866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100"/>
              <a:t>n</a:t>
            </a:r>
            <a:r>
              <a:rPr lang="en-US" sz="1100" baseline="-25000"/>
              <a:t>0</a:t>
            </a:r>
            <a:endParaRPr lang="en-US" sz="1100"/>
          </a:p>
        </cdr:txBody>
      </cdr:sp>
    </cdr:grp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64291</xdr:rowOff>
    </xdr:from>
    <xdr:to>
      <xdr:col>10</xdr:col>
      <xdr:colOff>461963</xdr:colOff>
      <xdr:row>14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B1395-5E5D-4C5C-992B-4341A6A87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323851</xdr:colOff>
      <xdr:row>15</xdr:row>
      <xdr:rowOff>64293</xdr:rowOff>
    </xdr:from>
    <xdr:to>
      <xdr:col>10</xdr:col>
      <xdr:colOff>414338</xdr:colOff>
      <xdr:row>31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EA99-55B8-4C18-8EB6-1C608CEF5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340519</xdr:colOff>
      <xdr:row>5</xdr:row>
      <xdr:rowOff>164306</xdr:rowOff>
    </xdr:from>
    <xdr:to>
      <xdr:col>19</xdr:col>
      <xdr:colOff>447675</xdr:colOff>
      <xdr:row>22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CB8BA2-F40C-4D02-BB20-67DA671DD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I1" zoomScale="126" workbookViewId="0">
      <selection activeCell="T33" sqref="T33"/>
    </sheetView>
  </sheetViews>
  <sheetFormatPr defaultRowHeight="14.25" x14ac:dyDescent="0.45"/>
  <cols>
    <col min="1" max="1" width="9.73046875" bestFit="1" customWidth="1"/>
    <col min="2" max="2" width="14.73046875" bestFit="1" customWidth="1"/>
    <col min="3" max="3" width="13.796875" bestFit="1" customWidth="1"/>
    <col min="4" max="5" width="11.73046875" bestFit="1" customWidth="1"/>
    <col min="7" max="7" width="13.796875" bestFit="1" customWidth="1"/>
    <col min="8" max="8" width="22.73046875" bestFit="1" customWidth="1"/>
    <col min="10" max="10" width="11.73046875" bestFit="1" customWidth="1"/>
  </cols>
  <sheetData>
    <row r="1" spans="1:8" x14ac:dyDescent="0.45">
      <c r="A1" s="1" t="s">
        <v>15</v>
      </c>
      <c r="B1" s="1"/>
      <c r="C1" s="1"/>
      <c r="D1" s="1"/>
      <c r="E1" s="1"/>
      <c r="F1" s="1"/>
      <c r="G1" s="1"/>
      <c r="H1" s="1"/>
    </row>
    <row r="2" spans="1:8" x14ac:dyDescent="0.45">
      <c r="A2" t="s">
        <v>0</v>
      </c>
      <c r="B2" t="s">
        <v>1</v>
      </c>
      <c r="C2" t="s">
        <v>6</v>
      </c>
      <c r="D2" t="s">
        <v>7</v>
      </c>
      <c r="E2" t="s">
        <v>8</v>
      </c>
      <c r="G2" s="1" t="s">
        <v>10</v>
      </c>
      <c r="H2" s="1"/>
    </row>
    <row r="3" spans="1:8" x14ac:dyDescent="0.45">
      <c r="A3" t="s">
        <v>2</v>
      </c>
      <c r="B3">
        <v>1000</v>
      </c>
      <c r="C3">
        <v>31237806</v>
      </c>
      <c r="D3">
        <v>22322305</v>
      </c>
      <c r="E3">
        <f>AVERAGE(C3,D3)</f>
        <v>26780055.5</v>
      </c>
      <c r="G3" t="s">
        <v>9</v>
      </c>
      <c r="H3" t="s">
        <v>25</v>
      </c>
    </row>
    <row r="4" spans="1:8" x14ac:dyDescent="0.45">
      <c r="A4" t="s">
        <v>2</v>
      </c>
      <c r="B4">
        <v>10000</v>
      </c>
      <c r="C4">
        <v>161673334</v>
      </c>
      <c r="D4">
        <v>150534791</v>
      </c>
      <c r="E4">
        <f t="shared" ref="E4:E14" si="0">AVERAGE(C4,D4)</f>
        <v>156104062.5</v>
      </c>
      <c r="G4">
        <f t="shared" ref="G4:G15" si="1">B3</f>
        <v>1000</v>
      </c>
      <c r="H4">
        <f t="shared" ref="H4:H15" si="2">E3</f>
        <v>26780055.5</v>
      </c>
    </row>
    <row r="5" spans="1:8" x14ac:dyDescent="0.45">
      <c r="A5" t="s">
        <v>2</v>
      </c>
      <c r="B5">
        <v>25000</v>
      </c>
      <c r="C5">
        <v>469292062</v>
      </c>
      <c r="D5">
        <v>308270033</v>
      </c>
      <c r="E5">
        <f t="shared" si="0"/>
        <v>388781047.5</v>
      </c>
      <c r="G5">
        <f t="shared" si="1"/>
        <v>10000</v>
      </c>
      <c r="H5">
        <f t="shared" si="2"/>
        <v>156104062.5</v>
      </c>
    </row>
    <row r="6" spans="1:8" x14ac:dyDescent="0.45">
      <c r="A6" t="s">
        <v>2</v>
      </c>
      <c r="B6">
        <v>50000</v>
      </c>
      <c r="C6">
        <v>1171165747</v>
      </c>
      <c r="D6">
        <v>1320659400</v>
      </c>
      <c r="E6">
        <f t="shared" si="0"/>
        <v>1245912573.5</v>
      </c>
      <c r="G6">
        <f t="shared" si="1"/>
        <v>25000</v>
      </c>
      <c r="H6">
        <f t="shared" si="2"/>
        <v>388781047.5</v>
      </c>
    </row>
    <row r="7" spans="1:8" x14ac:dyDescent="0.45">
      <c r="A7" t="s">
        <v>2</v>
      </c>
      <c r="B7">
        <v>75000</v>
      </c>
      <c r="C7">
        <v>2755382742</v>
      </c>
      <c r="D7">
        <v>2585605301</v>
      </c>
      <c r="E7">
        <f t="shared" si="0"/>
        <v>2670494021.5</v>
      </c>
      <c r="G7">
        <f t="shared" si="1"/>
        <v>50000</v>
      </c>
      <c r="H7">
        <f t="shared" si="2"/>
        <v>1245912573.5</v>
      </c>
    </row>
    <row r="8" spans="1:8" x14ac:dyDescent="0.45">
      <c r="A8" t="s">
        <v>2</v>
      </c>
      <c r="B8">
        <v>100000</v>
      </c>
      <c r="C8">
        <v>4915786652</v>
      </c>
      <c r="D8">
        <v>4564695372</v>
      </c>
      <c r="E8">
        <f t="shared" si="0"/>
        <v>4740241012</v>
      </c>
      <c r="G8">
        <f t="shared" si="1"/>
        <v>75000</v>
      </c>
      <c r="H8">
        <f t="shared" si="2"/>
        <v>2670494021.5</v>
      </c>
    </row>
    <row r="9" spans="1:8" x14ac:dyDescent="0.45">
      <c r="A9" t="s">
        <v>2</v>
      </c>
      <c r="B9">
        <v>125000</v>
      </c>
      <c r="C9">
        <v>7577267439</v>
      </c>
      <c r="D9">
        <v>7076354665</v>
      </c>
      <c r="E9">
        <f t="shared" si="0"/>
        <v>7326811052</v>
      </c>
      <c r="G9">
        <f t="shared" si="1"/>
        <v>100000</v>
      </c>
      <c r="H9">
        <f t="shared" si="2"/>
        <v>4740241012</v>
      </c>
    </row>
    <row r="10" spans="1:8" x14ac:dyDescent="0.45">
      <c r="A10" t="s">
        <v>2</v>
      </c>
      <c r="B10">
        <v>150000</v>
      </c>
      <c r="C10">
        <v>10394513509</v>
      </c>
      <c r="D10">
        <v>9910265882</v>
      </c>
      <c r="E10">
        <f t="shared" si="0"/>
        <v>10152389695.5</v>
      </c>
      <c r="G10">
        <f t="shared" si="1"/>
        <v>125000</v>
      </c>
      <c r="H10">
        <f t="shared" si="2"/>
        <v>7326811052</v>
      </c>
    </row>
    <row r="11" spans="1:8" x14ac:dyDescent="0.45">
      <c r="A11" t="s">
        <v>2</v>
      </c>
      <c r="B11">
        <v>175000</v>
      </c>
      <c r="C11">
        <v>14079249067</v>
      </c>
      <c r="D11">
        <v>13522631911</v>
      </c>
      <c r="E11">
        <f t="shared" si="0"/>
        <v>13800940489</v>
      </c>
      <c r="G11">
        <f t="shared" si="1"/>
        <v>150000</v>
      </c>
      <c r="H11">
        <f t="shared" si="2"/>
        <v>10152389695.5</v>
      </c>
    </row>
    <row r="12" spans="1:8" x14ac:dyDescent="0.45">
      <c r="A12" t="s">
        <v>2</v>
      </c>
      <c r="B12">
        <v>200000</v>
      </c>
      <c r="C12">
        <v>18905195118</v>
      </c>
      <c r="D12">
        <v>18480402525</v>
      </c>
      <c r="E12">
        <f t="shared" si="0"/>
        <v>18692798821.5</v>
      </c>
      <c r="G12">
        <f t="shared" si="1"/>
        <v>175000</v>
      </c>
      <c r="H12">
        <f t="shared" si="2"/>
        <v>13800940489</v>
      </c>
    </row>
    <row r="13" spans="1:8" x14ac:dyDescent="0.45">
      <c r="A13" t="s">
        <v>2</v>
      </c>
      <c r="B13">
        <v>225000</v>
      </c>
      <c r="C13">
        <v>24352916464</v>
      </c>
      <c r="D13">
        <v>23767315905</v>
      </c>
      <c r="E13">
        <f t="shared" si="0"/>
        <v>24060116184.5</v>
      </c>
      <c r="G13">
        <f t="shared" si="1"/>
        <v>200000</v>
      </c>
      <c r="H13">
        <f t="shared" si="2"/>
        <v>18692798821.5</v>
      </c>
    </row>
    <row r="14" spans="1:8" x14ac:dyDescent="0.45">
      <c r="A14" t="s">
        <v>2</v>
      </c>
      <c r="B14">
        <v>250000</v>
      </c>
      <c r="C14">
        <v>29421518202</v>
      </c>
      <c r="D14">
        <v>29561046098</v>
      </c>
      <c r="E14">
        <f t="shared" si="0"/>
        <v>29491282150</v>
      </c>
      <c r="G14">
        <f t="shared" si="1"/>
        <v>225000</v>
      </c>
      <c r="H14">
        <f t="shared" si="2"/>
        <v>24060116184.5</v>
      </c>
    </row>
    <row r="15" spans="1:8" x14ac:dyDescent="0.45">
      <c r="G15">
        <f t="shared" si="1"/>
        <v>250000</v>
      </c>
      <c r="H15">
        <f t="shared" si="2"/>
        <v>29491282150</v>
      </c>
    </row>
    <row r="16" spans="1:8" x14ac:dyDescent="0.45">
      <c r="G16" s="1" t="s">
        <v>11</v>
      </c>
      <c r="H16" s="1"/>
    </row>
    <row r="17" spans="1:8" x14ac:dyDescent="0.45">
      <c r="A17" t="s">
        <v>0</v>
      </c>
      <c r="B17" t="s">
        <v>1</v>
      </c>
      <c r="C17" t="s">
        <v>6</v>
      </c>
      <c r="D17" t="s">
        <v>7</v>
      </c>
      <c r="E17" t="s">
        <v>8</v>
      </c>
      <c r="G17" t="s">
        <v>9</v>
      </c>
      <c r="H17" t="s">
        <v>25</v>
      </c>
    </row>
    <row r="18" spans="1:8" x14ac:dyDescent="0.45">
      <c r="A18" t="s">
        <v>3</v>
      </c>
      <c r="B18">
        <v>1000</v>
      </c>
      <c r="C18">
        <v>40989137</v>
      </c>
      <c r="D18">
        <v>37843111</v>
      </c>
      <c r="E18">
        <f>AVERAGE(C18, D18)</f>
        <v>39416124</v>
      </c>
      <c r="G18">
        <v>1000</v>
      </c>
      <c r="H18">
        <f>E18</f>
        <v>39416124</v>
      </c>
    </row>
    <row r="19" spans="1:8" x14ac:dyDescent="0.45">
      <c r="A19" t="s">
        <v>3</v>
      </c>
      <c r="B19">
        <v>10000</v>
      </c>
      <c r="C19">
        <v>212472877</v>
      </c>
      <c r="D19">
        <v>132249771</v>
      </c>
      <c r="E19">
        <f t="shared" ref="E19:E29" si="3">AVERAGE(C19, D19)</f>
        <v>172361324</v>
      </c>
      <c r="G19">
        <v>10000</v>
      </c>
      <c r="H19">
        <f t="shared" ref="H19:H29" si="4">E19</f>
        <v>172361324</v>
      </c>
    </row>
    <row r="20" spans="1:8" x14ac:dyDescent="0.45">
      <c r="A20" t="s">
        <v>3</v>
      </c>
      <c r="B20">
        <v>25000</v>
      </c>
      <c r="C20">
        <v>825293652</v>
      </c>
      <c r="D20">
        <v>718842604</v>
      </c>
      <c r="E20">
        <f t="shared" si="3"/>
        <v>772068128</v>
      </c>
      <c r="G20">
        <v>25000</v>
      </c>
      <c r="H20">
        <f t="shared" si="4"/>
        <v>772068128</v>
      </c>
    </row>
    <row r="21" spans="1:8" x14ac:dyDescent="0.45">
      <c r="A21" t="s">
        <v>3</v>
      </c>
      <c r="B21">
        <v>50000</v>
      </c>
      <c r="C21">
        <v>3059265769</v>
      </c>
      <c r="D21">
        <v>3229966924</v>
      </c>
      <c r="E21">
        <f t="shared" si="3"/>
        <v>3144616346.5</v>
      </c>
      <c r="G21">
        <v>50000</v>
      </c>
      <c r="H21">
        <f t="shared" si="4"/>
        <v>3144616346.5</v>
      </c>
    </row>
    <row r="22" spans="1:8" x14ac:dyDescent="0.45">
      <c r="A22" t="s">
        <v>3</v>
      </c>
      <c r="B22">
        <v>75000</v>
      </c>
      <c r="C22">
        <v>6889701297</v>
      </c>
      <c r="D22">
        <v>5893292587</v>
      </c>
      <c r="E22">
        <f t="shared" si="3"/>
        <v>6391496942</v>
      </c>
      <c r="G22">
        <v>75000</v>
      </c>
      <c r="H22">
        <f t="shared" si="4"/>
        <v>6391496942</v>
      </c>
    </row>
    <row r="23" spans="1:8" x14ac:dyDescent="0.45">
      <c r="A23" t="s">
        <v>3</v>
      </c>
      <c r="B23">
        <v>100000</v>
      </c>
      <c r="C23">
        <v>11283740004</v>
      </c>
      <c r="D23">
        <v>10959582669</v>
      </c>
      <c r="E23">
        <f t="shared" si="3"/>
        <v>11121661336.5</v>
      </c>
      <c r="G23">
        <v>100000</v>
      </c>
      <c r="H23">
        <f t="shared" si="4"/>
        <v>11121661336.5</v>
      </c>
    </row>
    <row r="24" spans="1:8" x14ac:dyDescent="0.45">
      <c r="A24" t="s">
        <v>3</v>
      </c>
      <c r="B24">
        <v>125000</v>
      </c>
      <c r="C24">
        <v>18162368034</v>
      </c>
      <c r="D24">
        <v>16751574107</v>
      </c>
      <c r="E24">
        <f t="shared" si="3"/>
        <v>17456971070.5</v>
      </c>
      <c r="G24">
        <v>125000</v>
      </c>
      <c r="H24">
        <f t="shared" si="4"/>
        <v>17456971070.5</v>
      </c>
    </row>
    <row r="25" spans="1:8" x14ac:dyDescent="0.45">
      <c r="A25" t="s">
        <v>3</v>
      </c>
      <c r="B25">
        <v>150000</v>
      </c>
      <c r="C25">
        <v>25877261240</v>
      </c>
      <c r="D25">
        <v>23892558867</v>
      </c>
      <c r="E25">
        <f t="shared" si="3"/>
        <v>24884910053.5</v>
      </c>
      <c r="G25">
        <v>150000</v>
      </c>
      <c r="H25">
        <f t="shared" si="4"/>
        <v>24884910053.5</v>
      </c>
    </row>
    <row r="26" spans="1:8" x14ac:dyDescent="0.45">
      <c r="A26" t="s">
        <v>3</v>
      </c>
      <c r="B26">
        <v>175000</v>
      </c>
      <c r="C26">
        <v>35566800988</v>
      </c>
      <c r="D26">
        <v>32034699273</v>
      </c>
      <c r="E26">
        <f t="shared" si="3"/>
        <v>33800750130.5</v>
      </c>
      <c r="G26">
        <v>175000</v>
      </c>
      <c r="H26">
        <f t="shared" si="4"/>
        <v>33800750130.5</v>
      </c>
    </row>
    <row r="27" spans="1:8" x14ac:dyDescent="0.45">
      <c r="A27" t="s">
        <v>3</v>
      </c>
      <c r="B27">
        <v>200000</v>
      </c>
      <c r="C27">
        <v>45721498145</v>
      </c>
      <c r="D27">
        <v>43981192405</v>
      </c>
      <c r="E27">
        <f t="shared" si="3"/>
        <v>44851345275</v>
      </c>
      <c r="G27">
        <v>200000</v>
      </c>
      <c r="H27">
        <f t="shared" si="4"/>
        <v>44851345275</v>
      </c>
    </row>
    <row r="28" spans="1:8" x14ac:dyDescent="0.45">
      <c r="A28" t="s">
        <v>3</v>
      </c>
      <c r="B28">
        <v>225000</v>
      </c>
      <c r="C28">
        <v>57435829027</v>
      </c>
      <c r="D28">
        <v>56960165780</v>
      </c>
      <c r="E28">
        <f t="shared" si="3"/>
        <v>57197997403.5</v>
      </c>
      <c r="G28">
        <v>225000</v>
      </c>
      <c r="H28">
        <f t="shared" si="4"/>
        <v>57197997403.5</v>
      </c>
    </row>
    <row r="29" spans="1:8" x14ac:dyDescent="0.45">
      <c r="A29" t="s">
        <v>3</v>
      </c>
      <c r="B29">
        <v>250000</v>
      </c>
      <c r="C29">
        <v>70764887553</v>
      </c>
      <c r="D29">
        <v>71701734380</v>
      </c>
      <c r="E29">
        <f t="shared" si="3"/>
        <v>71233310966.5</v>
      </c>
      <c r="G29">
        <v>250000</v>
      </c>
      <c r="H29">
        <f t="shared" si="4"/>
        <v>71233310966.5</v>
      </c>
    </row>
    <row r="30" spans="1:8" x14ac:dyDescent="0.45">
      <c r="G30" s="1" t="s">
        <v>12</v>
      </c>
      <c r="H30" s="1"/>
    </row>
    <row r="31" spans="1:8" x14ac:dyDescent="0.45">
      <c r="A31" t="s">
        <v>0</v>
      </c>
      <c r="B31" t="s">
        <v>1</v>
      </c>
      <c r="C31" t="s">
        <v>6</v>
      </c>
      <c r="D31" t="s">
        <v>7</v>
      </c>
      <c r="E31" t="s">
        <v>8</v>
      </c>
      <c r="G31" t="s">
        <v>9</v>
      </c>
      <c r="H31" t="s">
        <v>25</v>
      </c>
    </row>
    <row r="32" spans="1:8" x14ac:dyDescent="0.45">
      <c r="A32" t="s">
        <v>4</v>
      </c>
      <c r="B32">
        <v>1000</v>
      </c>
      <c r="C32">
        <v>7855765</v>
      </c>
      <c r="D32">
        <v>5503630</v>
      </c>
      <c r="E32">
        <f>AVERAGE(C32,D32)</f>
        <v>6679697.5</v>
      </c>
      <c r="G32">
        <v>1000</v>
      </c>
      <c r="H32">
        <f>E32</f>
        <v>6679697.5</v>
      </c>
    </row>
    <row r="33" spans="1:8" x14ac:dyDescent="0.45">
      <c r="A33" t="s">
        <v>4</v>
      </c>
      <c r="B33">
        <v>10000</v>
      </c>
      <c r="C33">
        <v>4500418</v>
      </c>
      <c r="D33">
        <v>2710243</v>
      </c>
      <c r="E33">
        <f t="shared" ref="E33:E42" si="5">AVERAGE(C33,D33)</f>
        <v>3605330.5</v>
      </c>
      <c r="G33">
        <v>10000</v>
      </c>
      <c r="H33">
        <f t="shared" ref="H33:H43" si="6">E33</f>
        <v>3605330.5</v>
      </c>
    </row>
    <row r="34" spans="1:8" x14ac:dyDescent="0.45">
      <c r="A34" t="s">
        <v>4</v>
      </c>
      <c r="B34">
        <v>25000</v>
      </c>
      <c r="C34">
        <v>5756348</v>
      </c>
      <c r="D34">
        <v>6660735</v>
      </c>
      <c r="E34">
        <f t="shared" si="5"/>
        <v>6208541.5</v>
      </c>
      <c r="G34">
        <v>25000</v>
      </c>
      <c r="H34">
        <f t="shared" si="6"/>
        <v>6208541.5</v>
      </c>
    </row>
    <row r="35" spans="1:8" x14ac:dyDescent="0.45">
      <c r="A35" t="s">
        <v>4</v>
      </c>
      <c r="B35">
        <v>50000</v>
      </c>
      <c r="C35">
        <v>10423785</v>
      </c>
      <c r="D35">
        <v>11140002</v>
      </c>
      <c r="E35">
        <f t="shared" si="5"/>
        <v>10781893.5</v>
      </c>
      <c r="G35">
        <v>50000</v>
      </c>
      <c r="H35">
        <f t="shared" si="6"/>
        <v>10781893.5</v>
      </c>
    </row>
    <row r="36" spans="1:8" x14ac:dyDescent="0.45">
      <c r="A36" t="s">
        <v>4</v>
      </c>
      <c r="B36">
        <v>75000</v>
      </c>
      <c r="C36">
        <v>15498926</v>
      </c>
      <c r="D36">
        <v>15475587</v>
      </c>
      <c r="E36">
        <f t="shared" si="5"/>
        <v>15487256.5</v>
      </c>
      <c r="G36">
        <v>75000</v>
      </c>
      <c r="H36">
        <f t="shared" si="6"/>
        <v>15487256.5</v>
      </c>
    </row>
    <row r="37" spans="1:8" x14ac:dyDescent="0.45">
      <c r="A37" t="s">
        <v>4</v>
      </c>
      <c r="B37">
        <v>100000</v>
      </c>
      <c r="C37">
        <v>30111335</v>
      </c>
      <c r="D37">
        <v>17015962</v>
      </c>
      <c r="E37">
        <f t="shared" si="5"/>
        <v>23563648.5</v>
      </c>
      <c r="G37">
        <v>100000</v>
      </c>
      <c r="H37">
        <f t="shared" si="6"/>
        <v>23563648.5</v>
      </c>
    </row>
    <row r="38" spans="1:8" x14ac:dyDescent="0.45">
      <c r="A38" t="s">
        <v>4</v>
      </c>
      <c r="B38">
        <v>125000</v>
      </c>
      <c r="C38">
        <v>27726015</v>
      </c>
      <c r="D38">
        <v>21486476</v>
      </c>
      <c r="E38">
        <f t="shared" si="5"/>
        <v>24606245.5</v>
      </c>
      <c r="G38">
        <v>125000</v>
      </c>
      <c r="H38">
        <f t="shared" si="6"/>
        <v>24606245.5</v>
      </c>
    </row>
    <row r="39" spans="1:8" x14ac:dyDescent="0.45">
      <c r="A39" t="s">
        <v>4</v>
      </c>
      <c r="B39">
        <v>150000</v>
      </c>
      <c r="C39">
        <v>25906302</v>
      </c>
      <c r="D39">
        <v>25924535</v>
      </c>
      <c r="E39">
        <f t="shared" si="5"/>
        <v>25915418.5</v>
      </c>
      <c r="G39">
        <v>150000</v>
      </c>
      <c r="H39">
        <f t="shared" si="6"/>
        <v>25915418.5</v>
      </c>
    </row>
    <row r="40" spans="1:8" x14ac:dyDescent="0.45">
      <c r="A40" t="s">
        <v>4</v>
      </c>
      <c r="B40">
        <v>175000</v>
      </c>
      <c r="C40">
        <v>30572280</v>
      </c>
      <c r="D40">
        <v>30825362</v>
      </c>
      <c r="E40">
        <f t="shared" si="5"/>
        <v>30698821</v>
      </c>
      <c r="G40">
        <v>175000</v>
      </c>
      <c r="H40">
        <f t="shared" si="6"/>
        <v>30698821</v>
      </c>
    </row>
    <row r="41" spans="1:8" x14ac:dyDescent="0.45">
      <c r="A41" t="s">
        <v>4</v>
      </c>
      <c r="B41">
        <v>200000</v>
      </c>
      <c r="C41">
        <v>60084823</v>
      </c>
      <c r="D41">
        <v>47493792</v>
      </c>
      <c r="E41">
        <f t="shared" si="5"/>
        <v>53789307.5</v>
      </c>
      <c r="G41">
        <v>200000</v>
      </c>
      <c r="H41">
        <f t="shared" si="6"/>
        <v>53789307.5</v>
      </c>
    </row>
    <row r="42" spans="1:8" x14ac:dyDescent="0.45">
      <c r="A42" t="s">
        <v>4</v>
      </c>
      <c r="B42">
        <v>225000</v>
      </c>
      <c r="C42">
        <v>57032518</v>
      </c>
      <c r="D42">
        <v>40016921</v>
      </c>
      <c r="E42">
        <f t="shared" si="5"/>
        <v>48524719.5</v>
      </c>
      <c r="G42">
        <v>225000</v>
      </c>
      <c r="H42">
        <f t="shared" si="6"/>
        <v>48524719.5</v>
      </c>
    </row>
    <row r="43" spans="1:8" x14ac:dyDescent="0.45">
      <c r="A43" t="s">
        <v>4</v>
      </c>
      <c r="B43">
        <v>250000</v>
      </c>
      <c r="C43">
        <v>69024028</v>
      </c>
      <c r="D43">
        <v>44213567</v>
      </c>
      <c r="E43">
        <f>AVERAGE(C43,D43)</f>
        <v>56618797.5</v>
      </c>
      <c r="G43">
        <v>250000</v>
      </c>
      <c r="H43">
        <f t="shared" si="6"/>
        <v>56618797.5</v>
      </c>
    </row>
    <row r="44" spans="1:8" x14ac:dyDescent="0.45">
      <c r="G44" s="1" t="s">
        <v>13</v>
      </c>
      <c r="H44" s="1"/>
    </row>
    <row r="45" spans="1:8" x14ac:dyDescent="0.45">
      <c r="A45" t="s">
        <v>0</v>
      </c>
      <c r="B45" t="s">
        <v>1</v>
      </c>
      <c r="C45" t="s">
        <v>6</v>
      </c>
      <c r="D45" t="s">
        <v>7</v>
      </c>
      <c r="E45" t="s">
        <v>8</v>
      </c>
      <c r="G45" t="s">
        <v>9</v>
      </c>
      <c r="H45" t="s">
        <v>25</v>
      </c>
    </row>
    <row r="46" spans="1:8" x14ac:dyDescent="0.45">
      <c r="A46" t="s">
        <v>5</v>
      </c>
      <c r="B46">
        <v>1000</v>
      </c>
      <c r="C46">
        <v>47742133</v>
      </c>
      <c r="D46">
        <v>36660479</v>
      </c>
      <c r="E46">
        <f>AVERAGE(C46,D46)</f>
        <v>42201306</v>
      </c>
      <c r="G46">
        <v>1000</v>
      </c>
      <c r="H46">
        <f>E46</f>
        <v>42201306</v>
      </c>
    </row>
    <row r="47" spans="1:8" x14ac:dyDescent="0.45">
      <c r="A47" t="s">
        <v>5</v>
      </c>
      <c r="B47">
        <v>10000</v>
      </c>
      <c r="C47">
        <v>118447664</v>
      </c>
      <c r="D47">
        <v>68921920</v>
      </c>
      <c r="E47">
        <f t="shared" ref="E47:E57" si="7">AVERAGE(C47,D47)</f>
        <v>93684792</v>
      </c>
      <c r="G47">
        <v>10000</v>
      </c>
      <c r="H47">
        <f t="shared" ref="H47:H57" si="8">E47</f>
        <v>93684792</v>
      </c>
    </row>
    <row r="48" spans="1:8" x14ac:dyDescent="0.45">
      <c r="A48" t="s">
        <v>5</v>
      </c>
      <c r="B48">
        <v>25000</v>
      </c>
      <c r="C48">
        <v>376948717</v>
      </c>
      <c r="D48">
        <v>290420431</v>
      </c>
      <c r="E48">
        <f t="shared" si="7"/>
        <v>333684574</v>
      </c>
      <c r="G48">
        <v>25000</v>
      </c>
      <c r="H48">
        <f t="shared" si="8"/>
        <v>333684574</v>
      </c>
    </row>
    <row r="49" spans="1:8" x14ac:dyDescent="0.45">
      <c r="A49" t="s">
        <v>5</v>
      </c>
      <c r="B49">
        <v>50000</v>
      </c>
      <c r="C49">
        <v>1240077821</v>
      </c>
      <c r="D49">
        <v>1243717612</v>
      </c>
      <c r="E49">
        <f t="shared" si="7"/>
        <v>1241897716.5</v>
      </c>
      <c r="G49">
        <v>50000</v>
      </c>
      <c r="H49">
        <f t="shared" si="8"/>
        <v>1241897716.5</v>
      </c>
    </row>
    <row r="50" spans="1:8" x14ac:dyDescent="0.45">
      <c r="A50" t="s">
        <v>5</v>
      </c>
      <c r="B50">
        <v>75000</v>
      </c>
      <c r="C50">
        <v>2438832102</v>
      </c>
      <c r="D50">
        <v>2295770169</v>
      </c>
      <c r="E50">
        <f t="shared" si="7"/>
        <v>2367301135.5</v>
      </c>
      <c r="G50">
        <v>75000</v>
      </c>
      <c r="H50">
        <f t="shared" si="8"/>
        <v>2367301135.5</v>
      </c>
    </row>
    <row r="51" spans="1:8" x14ac:dyDescent="0.45">
      <c r="A51" t="s">
        <v>5</v>
      </c>
      <c r="B51">
        <v>100000</v>
      </c>
      <c r="C51">
        <v>4218659174</v>
      </c>
      <c r="D51">
        <v>4312361652</v>
      </c>
      <c r="E51">
        <f t="shared" si="7"/>
        <v>4265510413</v>
      </c>
      <c r="G51">
        <v>100000</v>
      </c>
      <c r="H51">
        <f t="shared" si="8"/>
        <v>4265510413</v>
      </c>
    </row>
    <row r="52" spans="1:8" x14ac:dyDescent="0.45">
      <c r="A52" t="s">
        <v>5</v>
      </c>
      <c r="B52">
        <v>125000</v>
      </c>
      <c r="C52">
        <v>7073208275</v>
      </c>
      <c r="D52">
        <v>7264891930</v>
      </c>
      <c r="E52">
        <f t="shared" si="7"/>
        <v>7169050102.5</v>
      </c>
      <c r="G52">
        <v>125000</v>
      </c>
      <c r="H52">
        <f t="shared" si="8"/>
        <v>7169050102.5</v>
      </c>
    </row>
    <row r="53" spans="1:8" x14ac:dyDescent="0.45">
      <c r="A53" t="s">
        <v>5</v>
      </c>
      <c r="B53">
        <v>150000</v>
      </c>
      <c r="C53">
        <v>10340098608</v>
      </c>
      <c r="D53">
        <v>9971953074</v>
      </c>
      <c r="E53">
        <f t="shared" si="7"/>
        <v>10156025841</v>
      </c>
      <c r="G53">
        <v>150000</v>
      </c>
      <c r="H53">
        <f t="shared" si="8"/>
        <v>10156025841</v>
      </c>
    </row>
    <row r="54" spans="1:8" x14ac:dyDescent="0.45">
      <c r="A54" t="s">
        <v>5</v>
      </c>
      <c r="B54">
        <v>175000</v>
      </c>
      <c r="C54">
        <v>13742129466</v>
      </c>
      <c r="D54">
        <v>13694238182</v>
      </c>
      <c r="E54">
        <f t="shared" si="7"/>
        <v>13718183824</v>
      </c>
      <c r="G54">
        <v>175000</v>
      </c>
      <c r="H54">
        <f t="shared" si="8"/>
        <v>13718183824</v>
      </c>
    </row>
    <row r="55" spans="1:8" x14ac:dyDescent="0.45">
      <c r="A55" t="s">
        <v>5</v>
      </c>
      <c r="B55">
        <v>200000</v>
      </c>
      <c r="C55">
        <v>18266693045</v>
      </c>
      <c r="D55">
        <v>17958150967</v>
      </c>
      <c r="E55">
        <f t="shared" si="7"/>
        <v>18112422006</v>
      </c>
      <c r="G55">
        <v>200000</v>
      </c>
      <c r="H55">
        <f t="shared" si="8"/>
        <v>18112422006</v>
      </c>
    </row>
    <row r="56" spans="1:8" x14ac:dyDescent="0.45">
      <c r="A56" t="s">
        <v>5</v>
      </c>
      <c r="B56">
        <v>225000</v>
      </c>
      <c r="C56">
        <v>23238042221</v>
      </c>
      <c r="D56">
        <v>22086930884</v>
      </c>
      <c r="E56">
        <f t="shared" si="7"/>
        <v>22662486552.5</v>
      </c>
      <c r="G56">
        <v>225000</v>
      </c>
      <c r="H56">
        <f t="shared" si="8"/>
        <v>22662486552.5</v>
      </c>
    </row>
    <row r="57" spans="1:8" x14ac:dyDescent="0.45">
      <c r="A57" t="s">
        <v>5</v>
      </c>
      <c r="B57">
        <v>250000</v>
      </c>
      <c r="C57">
        <v>26682982945</v>
      </c>
      <c r="D57">
        <v>27214472739</v>
      </c>
      <c r="E57">
        <f t="shared" si="7"/>
        <v>26948727842</v>
      </c>
      <c r="G57">
        <v>250000</v>
      </c>
      <c r="H57">
        <f t="shared" si="8"/>
        <v>26948727842</v>
      </c>
    </row>
    <row r="59" spans="1:8" x14ac:dyDescent="0.45">
      <c r="A59" s="1" t="s">
        <v>14</v>
      </c>
      <c r="B59" s="1"/>
      <c r="C59" s="1"/>
      <c r="D59" s="1"/>
      <c r="E59" s="1"/>
      <c r="F59" s="1"/>
      <c r="G59" s="1"/>
      <c r="H59" s="1"/>
    </row>
    <row r="60" spans="1:8" x14ac:dyDescent="0.45">
      <c r="G60" s="1" t="s">
        <v>16</v>
      </c>
      <c r="H60" s="1"/>
    </row>
    <row r="61" spans="1:8" x14ac:dyDescent="0.45">
      <c r="A61" t="s">
        <v>0</v>
      </c>
      <c r="B61" t="s">
        <v>1</v>
      </c>
      <c r="C61" t="s">
        <v>6</v>
      </c>
      <c r="D61" t="s">
        <v>7</v>
      </c>
      <c r="E61" t="s">
        <v>8</v>
      </c>
      <c r="G61" t="s">
        <v>9</v>
      </c>
      <c r="H61" t="s">
        <v>26</v>
      </c>
    </row>
    <row r="62" spans="1:8" x14ac:dyDescent="0.45">
      <c r="A62" t="s">
        <v>2</v>
      </c>
      <c r="B62">
        <v>1000</v>
      </c>
      <c r="C62">
        <v>34105952</v>
      </c>
      <c r="D62">
        <v>23848457</v>
      </c>
      <c r="E62">
        <f>AVERAGE(C62,D62)</f>
        <v>28977204.5</v>
      </c>
      <c r="G62">
        <f>B62</f>
        <v>1000</v>
      </c>
      <c r="H62">
        <f>E62</f>
        <v>28977204.5</v>
      </c>
    </row>
    <row r="63" spans="1:8" x14ac:dyDescent="0.45">
      <c r="A63" t="s">
        <v>2</v>
      </c>
      <c r="B63">
        <v>10000</v>
      </c>
      <c r="C63">
        <v>228808361</v>
      </c>
      <c r="D63">
        <v>205390946</v>
      </c>
      <c r="E63">
        <f t="shared" ref="E63:E71" si="9">AVERAGE(C63,D63)</f>
        <v>217099653.5</v>
      </c>
      <c r="G63">
        <f t="shared" ref="G63:G71" si="10">B63</f>
        <v>10000</v>
      </c>
      <c r="H63">
        <f t="shared" ref="H63:H71" si="11">E63</f>
        <v>217099653.5</v>
      </c>
    </row>
    <row r="64" spans="1:8" x14ac:dyDescent="0.45">
      <c r="A64" t="s">
        <v>2</v>
      </c>
      <c r="B64">
        <v>25000</v>
      </c>
      <c r="C64">
        <v>529040293</v>
      </c>
      <c r="D64">
        <v>624912934</v>
      </c>
      <c r="E64">
        <f t="shared" si="9"/>
        <v>576976613.5</v>
      </c>
      <c r="G64">
        <f t="shared" si="10"/>
        <v>25000</v>
      </c>
      <c r="H64">
        <f t="shared" si="11"/>
        <v>576976613.5</v>
      </c>
    </row>
    <row r="65" spans="1:8" x14ac:dyDescent="0.45">
      <c r="A65" t="s">
        <v>2</v>
      </c>
      <c r="B65">
        <v>50000</v>
      </c>
      <c r="C65">
        <v>2253313228</v>
      </c>
      <c r="D65">
        <v>2393247368</v>
      </c>
      <c r="E65">
        <f t="shared" si="9"/>
        <v>2323280298</v>
      </c>
      <c r="G65">
        <f t="shared" si="10"/>
        <v>50000</v>
      </c>
      <c r="H65">
        <f t="shared" si="11"/>
        <v>2323280298</v>
      </c>
    </row>
    <row r="66" spans="1:8" x14ac:dyDescent="0.45">
      <c r="A66" t="s">
        <v>2</v>
      </c>
      <c r="B66">
        <v>75000</v>
      </c>
      <c r="C66">
        <v>4536962428</v>
      </c>
      <c r="D66">
        <v>4602749992</v>
      </c>
      <c r="E66">
        <f t="shared" si="9"/>
        <v>4569856210</v>
      </c>
      <c r="G66">
        <f t="shared" si="10"/>
        <v>75000</v>
      </c>
      <c r="H66">
        <f t="shared" si="11"/>
        <v>4569856210</v>
      </c>
    </row>
    <row r="67" spans="1:8" x14ac:dyDescent="0.45">
      <c r="A67" t="s">
        <v>2</v>
      </c>
      <c r="B67">
        <v>100000</v>
      </c>
      <c r="C67">
        <v>8733022511</v>
      </c>
      <c r="D67">
        <v>7691796703</v>
      </c>
      <c r="E67">
        <f t="shared" si="9"/>
        <v>8212409607</v>
      </c>
      <c r="G67">
        <f t="shared" si="10"/>
        <v>100000</v>
      </c>
      <c r="H67">
        <f t="shared" si="11"/>
        <v>8212409607</v>
      </c>
    </row>
    <row r="68" spans="1:8" x14ac:dyDescent="0.45">
      <c r="A68" t="s">
        <v>2</v>
      </c>
      <c r="B68">
        <v>125000</v>
      </c>
      <c r="C68">
        <v>12790098789</v>
      </c>
      <c r="D68">
        <v>12578888407</v>
      </c>
      <c r="E68">
        <f t="shared" si="9"/>
        <v>12684493598</v>
      </c>
      <c r="G68">
        <f t="shared" si="10"/>
        <v>125000</v>
      </c>
      <c r="H68">
        <f t="shared" si="11"/>
        <v>12684493598</v>
      </c>
    </row>
    <row r="69" spans="1:8" x14ac:dyDescent="0.45">
      <c r="A69" t="s">
        <v>2</v>
      </c>
      <c r="B69">
        <v>150000</v>
      </c>
      <c r="C69">
        <v>20010405187</v>
      </c>
      <c r="D69">
        <v>18016018584</v>
      </c>
      <c r="E69">
        <f t="shared" si="9"/>
        <v>19013211885.5</v>
      </c>
      <c r="G69">
        <f t="shared" si="10"/>
        <v>150000</v>
      </c>
      <c r="H69">
        <f t="shared" si="11"/>
        <v>19013211885.5</v>
      </c>
    </row>
    <row r="70" spans="1:8" x14ac:dyDescent="0.45">
      <c r="A70" t="s">
        <v>2</v>
      </c>
      <c r="B70">
        <v>175000</v>
      </c>
      <c r="C70">
        <v>25296384642</v>
      </c>
      <c r="D70">
        <v>23429593865</v>
      </c>
      <c r="E70">
        <f t="shared" si="9"/>
        <v>24362989253.5</v>
      </c>
      <c r="G70">
        <f t="shared" si="10"/>
        <v>175000</v>
      </c>
      <c r="H70">
        <f t="shared" si="11"/>
        <v>24362989253.5</v>
      </c>
    </row>
    <row r="71" spans="1:8" x14ac:dyDescent="0.45">
      <c r="A71" t="s">
        <v>2</v>
      </c>
      <c r="B71">
        <v>200000</v>
      </c>
      <c r="C71">
        <v>33018840052</v>
      </c>
      <c r="D71">
        <v>30804220714</v>
      </c>
      <c r="E71">
        <f t="shared" si="9"/>
        <v>31911530383</v>
      </c>
      <c r="G71">
        <f t="shared" si="10"/>
        <v>200000</v>
      </c>
      <c r="H71">
        <f t="shared" si="11"/>
        <v>31911530383</v>
      </c>
    </row>
    <row r="72" spans="1:8" x14ac:dyDescent="0.45">
      <c r="G72" s="1" t="s">
        <v>17</v>
      </c>
      <c r="H72" s="1"/>
    </row>
    <row r="73" spans="1:8" x14ac:dyDescent="0.45">
      <c r="A73" t="s">
        <v>0</v>
      </c>
      <c r="B73" t="s">
        <v>1</v>
      </c>
      <c r="C73" t="s">
        <v>6</v>
      </c>
      <c r="D73" t="s">
        <v>7</v>
      </c>
      <c r="E73" t="s">
        <v>8</v>
      </c>
      <c r="G73" t="s">
        <v>9</v>
      </c>
      <c r="H73" t="s">
        <v>26</v>
      </c>
    </row>
    <row r="74" spans="1:8" x14ac:dyDescent="0.45">
      <c r="A74" t="s">
        <v>3</v>
      </c>
      <c r="B74">
        <v>1000</v>
      </c>
      <c r="C74">
        <v>34692345</v>
      </c>
      <c r="D74">
        <v>16424828</v>
      </c>
      <c r="E74">
        <f>AVERAGE(C74,D74)</f>
        <v>25558586.5</v>
      </c>
      <c r="G74">
        <f>B74</f>
        <v>1000</v>
      </c>
      <c r="H74">
        <f>E74</f>
        <v>25558586.5</v>
      </c>
    </row>
    <row r="75" spans="1:8" x14ac:dyDescent="0.45">
      <c r="A75" t="s">
        <v>3</v>
      </c>
      <c r="B75">
        <v>10000</v>
      </c>
      <c r="C75">
        <v>155504178</v>
      </c>
      <c r="D75">
        <v>174353710</v>
      </c>
      <c r="E75">
        <f t="shared" ref="E75:E83" si="12">AVERAGE(C75,D75)</f>
        <v>164928944</v>
      </c>
      <c r="G75">
        <f t="shared" ref="G75:G83" si="13">B75</f>
        <v>10000</v>
      </c>
      <c r="H75">
        <f t="shared" ref="H75:H83" si="14">E75</f>
        <v>164928944</v>
      </c>
    </row>
    <row r="76" spans="1:8" x14ac:dyDescent="0.45">
      <c r="A76" t="s">
        <v>3</v>
      </c>
      <c r="B76">
        <v>25000</v>
      </c>
      <c r="C76">
        <v>847559068</v>
      </c>
      <c r="D76">
        <v>846987627</v>
      </c>
      <c r="E76">
        <f t="shared" si="12"/>
        <v>847273347.5</v>
      </c>
      <c r="G76">
        <f t="shared" si="13"/>
        <v>25000</v>
      </c>
      <c r="H76">
        <f t="shared" si="14"/>
        <v>847273347.5</v>
      </c>
    </row>
    <row r="77" spans="1:8" x14ac:dyDescent="0.45">
      <c r="A77" t="s">
        <v>3</v>
      </c>
      <c r="B77">
        <v>50000</v>
      </c>
      <c r="C77">
        <v>3129549739</v>
      </c>
      <c r="D77">
        <v>3254856155</v>
      </c>
      <c r="E77">
        <f t="shared" si="12"/>
        <v>3192202947</v>
      </c>
      <c r="G77">
        <f t="shared" si="13"/>
        <v>50000</v>
      </c>
      <c r="H77">
        <f t="shared" si="14"/>
        <v>3192202947</v>
      </c>
    </row>
    <row r="78" spans="1:8" x14ac:dyDescent="0.45">
      <c r="A78" t="s">
        <v>3</v>
      </c>
      <c r="B78">
        <v>75000</v>
      </c>
      <c r="C78">
        <v>6389862847</v>
      </c>
      <c r="D78">
        <v>5965867792</v>
      </c>
      <c r="E78">
        <f t="shared" si="12"/>
        <v>6177865319.5</v>
      </c>
      <c r="G78">
        <f t="shared" si="13"/>
        <v>75000</v>
      </c>
      <c r="H78">
        <f t="shared" si="14"/>
        <v>6177865319.5</v>
      </c>
    </row>
    <row r="79" spans="1:8" x14ac:dyDescent="0.45">
      <c r="A79" t="s">
        <v>3</v>
      </c>
      <c r="B79">
        <v>100000</v>
      </c>
      <c r="C79">
        <v>10272131034</v>
      </c>
      <c r="D79">
        <v>12193649601</v>
      </c>
      <c r="E79">
        <f t="shared" si="12"/>
        <v>11232890317.5</v>
      </c>
      <c r="G79">
        <f t="shared" si="13"/>
        <v>100000</v>
      </c>
      <c r="H79">
        <f t="shared" si="14"/>
        <v>11232890317.5</v>
      </c>
    </row>
    <row r="80" spans="1:8" x14ac:dyDescent="0.45">
      <c r="A80" t="s">
        <v>3</v>
      </c>
      <c r="B80">
        <v>125000</v>
      </c>
      <c r="C80">
        <v>17634971684</v>
      </c>
      <c r="D80">
        <v>18144363447</v>
      </c>
      <c r="E80">
        <f t="shared" si="12"/>
        <v>17889667565.5</v>
      </c>
      <c r="G80">
        <f t="shared" si="13"/>
        <v>125000</v>
      </c>
      <c r="H80">
        <f t="shared" si="14"/>
        <v>17889667565.5</v>
      </c>
    </row>
    <row r="81" spans="1:8" x14ac:dyDescent="0.45">
      <c r="A81" t="s">
        <v>3</v>
      </c>
      <c r="B81">
        <v>150000</v>
      </c>
      <c r="C81">
        <v>24998552252</v>
      </c>
      <c r="D81">
        <v>26438291292</v>
      </c>
      <c r="E81">
        <f t="shared" si="12"/>
        <v>25718421772</v>
      </c>
      <c r="G81">
        <f t="shared" si="13"/>
        <v>150000</v>
      </c>
      <c r="H81">
        <f t="shared" si="14"/>
        <v>25718421772</v>
      </c>
    </row>
    <row r="82" spans="1:8" x14ac:dyDescent="0.45">
      <c r="A82" t="s">
        <v>3</v>
      </c>
      <c r="B82">
        <v>175000</v>
      </c>
      <c r="C82">
        <v>33945363013</v>
      </c>
      <c r="D82">
        <v>35263938312</v>
      </c>
      <c r="E82">
        <f t="shared" si="12"/>
        <v>34604650662.5</v>
      </c>
      <c r="G82">
        <f t="shared" si="13"/>
        <v>175000</v>
      </c>
      <c r="H82">
        <f t="shared" si="14"/>
        <v>34604650662.5</v>
      </c>
    </row>
    <row r="83" spans="1:8" x14ac:dyDescent="0.45">
      <c r="A83" t="s">
        <v>3</v>
      </c>
      <c r="B83">
        <v>200000</v>
      </c>
      <c r="C83">
        <v>42275783954</v>
      </c>
      <c r="D83">
        <v>46446575912</v>
      </c>
      <c r="E83">
        <f t="shared" si="12"/>
        <v>44361179933</v>
      </c>
      <c r="G83">
        <f t="shared" si="13"/>
        <v>200000</v>
      </c>
      <c r="H83">
        <f t="shared" si="14"/>
        <v>44361179933</v>
      </c>
    </row>
    <row r="84" spans="1:8" x14ac:dyDescent="0.45">
      <c r="G84" s="1" t="s">
        <v>18</v>
      </c>
      <c r="H84" s="1"/>
    </row>
    <row r="85" spans="1:8" x14ac:dyDescent="0.45">
      <c r="A85" t="s">
        <v>0</v>
      </c>
      <c r="B85" t="s">
        <v>1</v>
      </c>
      <c r="C85" t="s">
        <v>6</v>
      </c>
      <c r="D85" t="s">
        <v>7</v>
      </c>
      <c r="E85" t="s">
        <v>8</v>
      </c>
      <c r="G85" t="s">
        <v>9</v>
      </c>
      <c r="H85" t="s">
        <v>26</v>
      </c>
    </row>
    <row r="86" spans="1:8" x14ac:dyDescent="0.45">
      <c r="A86" t="s">
        <v>4</v>
      </c>
      <c r="B86">
        <v>1000</v>
      </c>
      <c r="C86">
        <v>812490</v>
      </c>
      <c r="D86">
        <v>343886</v>
      </c>
      <c r="E86">
        <f>AVERAGE(C86,D86)</f>
        <v>578188</v>
      </c>
      <c r="G86">
        <f>B86</f>
        <v>1000</v>
      </c>
      <c r="H86">
        <f>E86</f>
        <v>578188</v>
      </c>
    </row>
    <row r="87" spans="1:8" x14ac:dyDescent="0.45">
      <c r="A87" t="s">
        <v>4</v>
      </c>
      <c r="B87">
        <v>10000</v>
      </c>
      <c r="C87">
        <v>3039906</v>
      </c>
      <c r="D87">
        <v>3914025</v>
      </c>
      <c r="E87">
        <f t="shared" ref="E87:E95" si="15">AVERAGE(C87,D87)</f>
        <v>3476965.5</v>
      </c>
      <c r="G87">
        <f t="shared" ref="G87:G95" si="16">B87</f>
        <v>10000</v>
      </c>
      <c r="H87">
        <f t="shared" ref="H87:H95" si="17">E87</f>
        <v>3476965.5</v>
      </c>
    </row>
    <row r="88" spans="1:8" x14ac:dyDescent="0.45">
      <c r="A88" t="s">
        <v>4</v>
      </c>
      <c r="B88">
        <v>25000</v>
      </c>
      <c r="C88">
        <v>5990833</v>
      </c>
      <c r="D88">
        <v>6043344</v>
      </c>
      <c r="E88">
        <f t="shared" si="15"/>
        <v>6017088.5</v>
      </c>
      <c r="G88">
        <f t="shared" si="16"/>
        <v>25000</v>
      </c>
      <c r="H88">
        <f t="shared" si="17"/>
        <v>6017088.5</v>
      </c>
    </row>
    <row r="89" spans="1:8" x14ac:dyDescent="0.45">
      <c r="A89" t="s">
        <v>4</v>
      </c>
      <c r="B89">
        <v>50000</v>
      </c>
      <c r="C89">
        <v>8205850</v>
      </c>
      <c r="D89">
        <v>8368129</v>
      </c>
      <c r="E89">
        <f t="shared" si="15"/>
        <v>8286989.5</v>
      </c>
      <c r="G89">
        <f t="shared" si="16"/>
        <v>50000</v>
      </c>
      <c r="H89">
        <f t="shared" si="17"/>
        <v>8286989.5</v>
      </c>
    </row>
    <row r="90" spans="1:8" x14ac:dyDescent="0.45">
      <c r="A90" t="s">
        <v>4</v>
      </c>
      <c r="B90">
        <v>75000</v>
      </c>
      <c r="C90">
        <v>24121961</v>
      </c>
      <c r="D90">
        <v>12491841</v>
      </c>
      <c r="E90">
        <f t="shared" si="15"/>
        <v>18306901</v>
      </c>
      <c r="G90">
        <f t="shared" si="16"/>
        <v>75000</v>
      </c>
      <c r="H90">
        <f t="shared" si="17"/>
        <v>18306901</v>
      </c>
    </row>
    <row r="91" spans="1:8" x14ac:dyDescent="0.45">
      <c r="A91" t="s">
        <v>4</v>
      </c>
      <c r="B91">
        <v>100000</v>
      </c>
      <c r="C91">
        <v>17012315</v>
      </c>
      <c r="D91">
        <v>28860874</v>
      </c>
      <c r="E91">
        <f t="shared" si="15"/>
        <v>22936594.5</v>
      </c>
      <c r="G91">
        <f t="shared" si="16"/>
        <v>100000</v>
      </c>
      <c r="H91">
        <f t="shared" si="17"/>
        <v>22936594.5</v>
      </c>
    </row>
    <row r="92" spans="1:8" x14ac:dyDescent="0.45">
      <c r="A92" t="s">
        <v>4</v>
      </c>
      <c r="B92">
        <v>125000</v>
      </c>
      <c r="C92">
        <v>41234925</v>
      </c>
      <c r="D92">
        <v>21197291</v>
      </c>
      <c r="E92">
        <f t="shared" si="15"/>
        <v>31216108</v>
      </c>
      <c r="G92">
        <f t="shared" si="16"/>
        <v>125000</v>
      </c>
      <c r="H92">
        <f t="shared" si="17"/>
        <v>31216108</v>
      </c>
    </row>
    <row r="93" spans="1:8" x14ac:dyDescent="0.45">
      <c r="A93" t="s">
        <v>4</v>
      </c>
      <c r="B93">
        <v>150000</v>
      </c>
      <c r="C93">
        <v>25548193</v>
      </c>
      <c r="D93">
        <v>25628056</v>
      </c>
      <c r="E93">
        <f t="shared" si="15"/>
        <v>25588124.5</v>
      </c>
      <c r="G93">
        <f t="shared" si="16"/>
        <v>150000</v>
      </c>
      <c r="H93">
        <f t="shared" si="17"/>
        <v>25588124.5</v>
      </c>
    </row>
    <row r="94" spans="1:8" x14ac:dyDescent="0.45">
      <c r="A94" t="s">
        <v>4</v>
      </c>
      <c r="B94">
        <v>175000</v>
      </c>
      <c r="C94">
        <v>30049340</v>
      </c>
      <c r="D94">
        <v>30178798</v>
      </c>
      <c r="E94">
        <f t="shared" si="15"/>
        <v>30114069</v>
      </c>
      <c r="G94">
        <f t="shared" si="16"/>
        <v>175000</v>
      </c>
      <c r="H94">
        <f t="shared" si="17"/>
        <v>30114069</v>
      </c>
    </row>
    <row r="95" spans="1:8" x14ac:dyDescent="0.45">
      <c r="A95" t="s">
        <v>4</v>
      </c>
      <c r="B95">
        <v>200000</v>
      </c>
      <c r="C95">
        <v>65546151</v>
      </c>
      <c r="D95">
        <v>34541735</v>
      </c>
      <c r="E95">
        <f t="shared" si="15"/>
        <v>50043943</v>
      </c>
      <c r="G95">
        <f t="shared" si="16"/>
        <v>200000</v>
      </c>
      <c r="H95">
        <f t="shared" si="17"/>
        <v>50043943</v>
      </c>
    </row>
    <row r="96" spans="1:8" x14ac:dyDescent="0.45">
      <c r="G96" s="1" t="s">
        <v>19</v>
      </c>
      <c r="H96" s="1"/>
    </row>
    <row r="97" spans="1:8" x14ac:dyDescent="0.45">
      <c r="A97" t="s">
        <v>0</v>
      </c>
      <c r="B97" t="s">
        <v>1</v>
      </c>
      <c r="C97" t="s">
        <v>6</v>
      </c>
      <c r="D97" t="s">
        <v>7</v>
      </c>
      <c r="E97" t="s">
        <v>8</v>
      </c>
      <c r="G97" t="s">
        <v>9</v>
      </c>
      <c r="H97" t="s">
        <v>26</v>
      </c>
    </row>
    <row r="98" spans="1:8" x14ac:dyDescent="0.45">
      <c r="A98" t="s">
        <v>5</v>
      </c>
      <c r="B98">
        <v>1000</v>
      </c>
      <c r="C98">
        <v>28088134</v>
      </c>
      <c r="D98">
        <v>15756020</v>
      </c>
      <c r="E98">
        <f>AVERAGE(C98,D98)</f>
        <v>21922077</v>
      </c>
      <c r="G98">
        <f>B98</f>
        <v>1000</v>
      </c>
      <c r="H98">
        <f>E98</f>
        <v>21922077</v>
      </c>
    </row>
    <row r="99" spans="1:8" x14ac:dyDescent="0.45">
      <c r="A99" t="s">
        <v>5</v>
      </c>
      <c r="B99">
        <v>10000</v>
      </c>
      <c r="C99">
        <v>122860561</v>
      </c>
      <c r="D99">
        <v>83674362</v>
      </c>
      <c r="E99">
        <f t="shared" ref="E99:E107" si="18">AVERAGE(C99,D99)</f>
        <v>103267461.5</v>
      </c>
      <c r="G99">
        <f t="shared" ref="G99:G107" si="19">B99</f>
        <v>10000</v>
      </c>
      <c r="H99">
        <f t="shared" ref="H99:H107" si="20">E99</f>
        <v>103267461.5</v>
      </c>
    </row>
    <row r="100" spans="1:8" x14ac:dyDescent="0.45">
      <c r="A100" t="s">
        <v>5</v>
      </c>
      <c r="B100">
        <v>25000</v>
      </c>
      <c r="C100">
        <v>374446701</v>
      </c>
      <c r="D100">
        <v>383915775</v>
      </c>
      <c r="E100">
        <f t="shared" si="18"/>
        <v>379181238</v>
      </c>
      <c r="G100">
        <f t="shared" si="19"/>
        <v>25000</v>
      </c>
      <c r="H100">
        <f t="shared" si="20"/>
        <v>379181238</v>
      </c>
    </row>
    <row r="101" spans="1:8" x14ac:dyDescent="0.45">
      <c r="A101" t="s">
        <v>5</v>
      </c>
      <c r="B101">
        <v>50000</v>
      </c>
      <c r="C101">
        <v>1184073314</v>
      </c>
      <c r="D101">
        <v>1239945810</v>
      </c>
      <c r="E101">
        <f t="shared" si="18"/>
        <v>1212009562</v>
      </c>
      <c r="G101">
        <f t="shared" si="19"/>
        <v>50000</v>
      </c>
      <c r="H101">
        <f t="shared" si="20"/>
        <v>1212009562</v>
      </c>
    </row>
    <row r="102" spans="1:8" x14ac:dyDescent="0.45">
      <c r="A102" t="s">
        <v>5</v>
      </c>
      <c r="B102">
        <v>75000</v>
      </c>
      <c r="C102">
        <v>2489142620</v>
      </c>
      <c r="D102">
        <v>2365950937</v>
      </c>
      <c r="E102">
        <f t="shared" si="18"/>
        <v>2427546778.5</v>
      </c>
      <c r="G102">
        <f t="shared" si="19"/>
        <v>75000</v>
      </c>
      <c r="H102">
        <f t="shared" si="20"/>
        <v>2427546778.5</v>
      </c>
    </row>
    <row r="103" spans="1:8" x14ac:dyDescent="0.45">
      <c r="A103" t="s">
        <v>5</v>
      </c>
      <c r="B103">
        <v>100000</v>
      </c>
      <c r="C103">
        <v>4909927102</v>
      </c>
      <c r="D103">
        <v>4281609589</v>
      </c>
      <c r="E103">
        <f t="shared" si="18"/>
        <v>4595768345.5</v>
      </c>
      <c r="G103">
        <f t="shared" si="19"/>
        <v>100000</v>
      </c>
      <c r="H103">
        <f t="shared" si="20"/>
        <v>4595768345.5</v>
      </c>
    </row>
    <row r="104" spans="1:8" x14ac:dyDescent="0.45">
      <c r="A104" t="s">
        <v>5</v>
      </c>
      <c r="B104">
        <v>125000</v>
      </c>
      <c r="C104">
        <v>7040299906</v>
      </c>
      <c r="D104">
        <v>6841302025</v>
      </c>
      <c r="E104">
        <f t="shared" si="18"/>
        <v>6940800965.5</v>
      </c>
      <c r="G104">
        <f t="shared" si="19"/>
        <v>125000</v>
      </c>
      <c r="H104">
        <f t="shared" si="20"/>
        <v>6940800965.5</v>
      </c>
    </row>
    <row r="105" spans="1:8" x14ac:dyDescent="0.45">
      <c r="A105" t="s">
        <v>5</v>
      </c>
      <c r="B105">
        <v>150000</v>
      </c>
      <c r="C105">
        <v>10048819739</v>
      </c>
      <c r="D105">
        <v>9657328996</v>
      </c>
      <c r="E105">
        <f t="shared" si="18"/>
        <v>9853074367.5</v>
      </c>
      <c r="G105">
        <f t="shared" si="19"/>
        <v>150000</v>
      </c>
      <c r="H105">
        <f t="shared" si="20"/>
        <v>9853074367.5</v>
      </c>
    </row>
    <row r="106" spans="1:8" x14ac:dyDescent="0.45">
      <c r="A106" t="s">
        <v>5</v>
      </c>
      <c r="B106">
        <v>175000</v>
      </c>
      <c r="C106">
        <v>13720304574</v>
      </c>
      <c r="D106">
        <v>13205948166</v>
      </c>
      <c r="E106">
        <f t="shared" si="18"/>
        <v>13463126370</v>
      </c>
      <c r="G106">
        <f t="shared" si="19"/>
        <v>175000</v>
      </c>
      <c r="H106">
        <f t="shared" si="20"/>
        <v>13463126370</v>
      </c>
    </row>
    <row r="107" spans="1:8" x14ac:dyDescent="0.45">
      <c r="A107" t="s">
        <v>5</v>
      </c>
      <c r="B107">
        <v>200000</v>
      </c>
      <c r="C107">
        <v>18369195059</v>
      </c>
      <c r="D107">
        <v>16882765600</v>
      </c>
      <c r="E107">
        <f t="shared" si="18"/>
        <v>17625980329.5</v>
      </c>
      <c r="G107">
        <f t="shared" si="19"/>
        <v>200000</v>
      </c>
      <c r="H107">
        <f t="shared" si="20"/>
        <v>17625980329.5</v>
      </c>
    </row>
    <row r="109" spans="1:8" x14ac:dyDescent="0.45">
      <c r="A109" s="1" t="s">
        <v>20</v>
      </c>
      <c r="B109" s="1"/>
      <c r="C109" s="1"/>
      <c r="D109" s="1"/>
      <c r="E109" s="1"/>
      <c r="F109" s="1"/>
      <c r="G109" s="1"/>
      <c r="H109" s="1"/>
    </row>
    <row r="110" spans="1:8" x14ac:dyDescent="0.45">
      <c r="G110" s="1" t="s">
        <v>21</v>
      </c>
      <c r="H110" s="1"/>
    </row>
    <row r="111" spans="1:8" x14ac:dyDescent="0.45">
      <c r="A111" t="s">
        <v>0</v>
      </c>
      <c r="B111" t="s">
        <v>1</v>
      </c>
      <c r="C111" t="s">
        <v>6</v>
      </c>
      <c r="D111" t="s">
        <v>7</v>
      </c>
      <c r="E111" t="s">
        <v>8</v>
      </c>
      <c r="G111" t="s">
        <v>9</v>
      </c>
      <c r="H111" t="s">
        <v>27</v>
      </c>
    </row>
    <row r="112" spans="1:8" x14ac:dyDescent="0.45">
      <c r="A112" t="s">
        <v>2</v>
      </c>
      <c r="B112">
        <v>1000</v>
      </c>
      <c r="C112">
        <v>727155</v>
      </c>
      <c r="D112">
        <v>1281822</v>
      </c>
      <c r="E112">
        <f>AVERAGE(C112,D112)</f>
        <v>1004488.5</v>
      </c>
      <c r="G112">
        <f>B112</f>
        <v>1000</v>
      </c>
      <c r="H112">
        <f>E112</f>
        <v>1004488.5</v>
      </c>
    </row>
    <row r="113" spans="1:8" x14ac:dyDescent="0.45">
      <c r="A113" t="s">
        <v>2</v>
      </c>
      <c r="B113">
        <v>10000</v>
      </c>
      <c r="C113">
        <v>19311572</v>
      </c>
      <c r="D113">
        <v>28402116</v>
      </c>
      <c r="E113">
        <f t="shared" ref="E113:E123" si="21">AVERAGE(C113,D113)</f>
        <v>23856844</v>
      </c>
      <c r="G113">
        <f t="shared" ref="G113:G123" si="22">B113</f>
        <v>10000</v>
      </c>
      <c r="H113">
        <f t="shared" ref="H113:H123" si="23">E113</f>
        <v>23856844</v>
      </c>
    </row>
    <row r="114" spans="1:8" x14ac:dyDescent="0.45">
      <c r="A114" t="s">
        <v>2</v>
      </c>
      <c r="B114">
        <v>25000</v>
      </c>
      <c r="C114">
        <v>19084017</v>
      </c>
      <c r="D114">
        <v>31662285</v>
      </c>
      <c r="E114">
        <f t="shared" si="21"/>
        <v>25373151</v>
      </c>
      <c r="G114">
        <f t="shared" si="22"/>
        <v>25000</v>
      </c>
      <c r="H114">
        <f t="shared" si="23"/>
        <v>25373151</v>
      </c>
    </row>
    <row r="115" spans="1:8" x14ac:dyDescent="0.45">
      <c r="A115" t="s">
        <v>2</v>
      </c>
      <c r="B115">
        <v>50000</v>
      </c>
      <c r="C115">
        <v>18700017</v>
      </c>
      <c r="D115">
        <v>23545050</v>
      </c>
      <c r="E115">
        <f t="shared" si="21"/>
        <v>21122533.5</v>
      </c>
      <c r="G115">
        <f t="shared" si="22"/>
        <v>50000</v>
      </c>
      <c r="H115">
        <f t="shared" si="23"/>
        <v>21122533.5</v>
      </c>
    </row>
    <row r="116" spans="1:8" x14ac:dyDescent="0.45">
      <c r="A116" t="s">
        <v>2</v>
      </c>
      <c r="B116">
        <v>75000</v>
      </c>
      <c r="C116">
        <v>38498791</v>
      </c>
      <c r="D116">
        <v>86856126</v>
      </c>
      <c r="E116">
        <f t="shared" si="21"/>
        <v>62677458.5</v>
      </c>
      <c r="G116">
        <f t="shared" si="22"/>
        <v>75000</v>
      </c>
      <c r="H116">
        <f t="shared" si="23"/>
        <v>62677458.5</v>
      </c>
    </row>
    <row r="117" spans="1:8" x14ac:dyDescent="0.45">
      <c r="A117" t="s">
        <v>2</v>
      </c>
      <c r="B117">
        <v>100000</v>
      </c>
      <c r="C117">
        <v>69195424</v>
      </c>
      <c r="D117">
        <v>143303345</v>
      </c>
      <c r="E117">
        <f t="shared" si="21"/>
        <v>106249384.5</v>
      </c>
      <c r="G117">
        <f t="shared" si="22"/>
        <v>100000</v>
      </c>
      <c r="H117">
        <f t="shared" si="23"/>
        <v>106249384.5</v>
      </c>
    </row>
    <row r="118" spans="1:8" x14ac:dyDescent="0.45">
      <c r="A118" t="s">
        <v>2</v>
      </c>
      <c r="B118">
        <v>125000</v>
      </c>
      <c r="C118">
        <v>109716686</v>
      </c>
      <c r="D118">
        <v>228306937</v>
      </c>
      <c r="E118">
        <f t="shared" si="21"/>
        <v>169011811.5</v>
      </c>
      <c r="G118">
        <f t="shared" si="22"/>
        <v>125000</v>
      </c>
      <c r="H118">
        <f t="shared" si="23"/>
        <v>169011811.5</v>
      </c>
    </row>
    <row r="119" spans="1:8" x14ac:dyDescent="0.45">
      <c r="A119" t="s">
        <v>2</v>
      </c>
      <c r="B119">
        <v>150000</v>
      </c>
      <c r="C119">
        <v>153908008</v>
      </c>
      <c r="D119">
        <v>258103559</v>
      </c>
      <c r="E119">
        <f t="shared" si="21"/>
        <v>206005783.5</v>
      </c>
      <c r="G119">
        <f t="shared" si="22"/>
        <v>150000</v>
      </c>
      <c r="H119">
        <f t="shared" si="23"/>
        <v>206005783.5</v>
      </c>
    </row>
    <row r="120" spans="1:8" x14ac:dyDescent="0.45">
      <c r="A120" t="s">
        <v>2</v>
      </c>
      <c r="B120">
        <v>175000</v>
      </c>
      <c r="C120">
        <v>209288926</v>
      </c>
      <c r="D120">
        <v>330229488</v>
      </c>
      <c r="E120">
        <f>AVERAGE(C120,D120)</f>
        <v>269759207</v>
      </c>
      <c r="G120">
        <f t="shared" si="22"/>
        <v>175000</v>
      </c>
      <c r="H120">
        <f t="shared" si="23"/>
        <v>269759207</v>
      </c>
    </row>
    <row r="121" spans="1:8" x14ac:dyDescent="0.45">
      <c r="A121" t="s">
        <v>2</v>
      </c>
      <c r="B121">
        <v>200000</v>
      </c>
      <c r="C121">
        <v>346326477</v>
      </c>
      <c r="D121">
        <v>413337515</v>
      </c>
      <c r="E121">
        <f t="shared" si="21"/>
        <v>379831996</v>
      </c>
      <c r="G121">
        <f t="shared" si="22"/>
        <v>200000</v>
      </c>
      <c r="H121">
        <f t="shared" si="23"/>
        <v>379831996</v>
      </c>
    </row>
    <row r="122" spans="1:8" x14ac:dyDescent="0.45">
      <c r="A122" t="s">
        <v>2</v>
      </c>
      <c r="B122">
        <v>225000</v>
      </c>
      <c r="C122">
        <v>592415551</v>
      </c>
      <c r="D122">
        <v>460014441</v>
      </c>
      <c r="E122">
        <f t="shared" si="21"/>
        <v>526214996</v>
      </c>
      <c r="G122">
        <f t="shared" si="22"/>
        <v>225000</v>
      </c>
      <c r="H122">
        <f t="shared" si="23"/>
        <v>526214996</v>
      </c>
    </row>
    <row r="123" spans="1:8" x14ac:dyDescent="0.45">
      <c r="A123" t="s">
        <v>2</v>
      </c>
      <c r="B123">
        <v>250000</v>
      </c>
      <c r="C123">
        <v>642490491</v>
      </c>
      <c r="D123">
        <v>707957508</v>
      </c>
      <c r="E123">
        <f t="shared" si="21"/>
        <v>675223999.5</v>
      </c>
      <c r="G123">
        <f t="shared" si="22"/>
        <v>250000</v>
      </c>
      <c r="H123">
        <f t="shared" si="23"/>
        <v>675223999.5</v>
      </c>
    </row>
    <row r="124" spans="1:8" x14ac:dyDescent="0.45">
      <c r="G124" s="1" t="s">
        <v>22</v>
      </c>
      <c r="H124" s="1"/>
    </row>
    <row r="125" spans="1:8" x14ac:dyDescent="0.45">
      <c r="A125" t="s">
        <v>0</v>
      </c>
      <c r="B125" t="s">
        <v>1</v>
      </c>
      <c r="C125" t="s">
        <v>6</v>
      </c>
      <c r="D125" t="s">
        <v>7</v>
      </c>
      <c r="E125" t="s">
        <v>8</v>
      </c>
      <c r="G125" t="s">
        <v>9</v>
      </c>
      <c r="H125" t="s">
        <v>27</v>
      </c>
    </row>
    <row r="126" spans="1:8" x14ac:dyDescent="0.45">
      <c r="A126" t="s">
        <v>3</v>
      </c>
      <c r="B126">
        <v>1000</v>
      </c>
      <c r="C126">
        <v>15450060</v>
      </c>
      <c r="D126">
        <v>34065473</v>
      </c>
      <c r="E126">
        <f>AVERAGE(C126,D126)</f>
        <v>24757766.5</v>
      </c>
      <c r="G126">
        <f>B126</f>
        <v>1000</v>
      </c>
      <c r="H126">
        <f>E126</f>
        <v>24757766.5</v>
      </c>
    </row>
    <row r="127" spans="1:8" x14ac:dyDescent="0.45">
      <c r="A127" t="s">
        <v>3</v>
      </c>
      <c r="B127">
        <v>10000</v>
      </c>
      <c r="C127">
        <v>86589916</v>
      </c>
      <c r="D127">
        <v>148865323</v>
      </c>
      <c r="E127">
        <f t="shared" ref="E127:E137" si="24">AVERAGE(C127,D127)</f>
        <v>117727619.5</v>
      </c>
      <c r="G127">
        <f t="shared" ref="G127:G137" si="25">B127</f>
        <v>10000</v>
      </c>
      <c r="H127">
        <f t="shared" ref="H127:H137" si="26">E127</f>
        <v>117727619.5</v>
      </c>
    </row>
    <row r="128" spans="1:8" x14ac:dyDescent="0.45">
      <c r="A128" t="s">
        <v>3</v>
      </c>
      <c r="B128">
        <v>25000</v>
      </c>
      <c r="C128">
        <v>479115962</v>
      </c>
      <c r="D128">
        <v>900786597</v>
      </c>
      <c r="E128">
        <f t="shared" si="24"/>
        <v>689951279.5</v>
      </c>
      <c r="G128">
        <f t="shared" si="25"/>
        <v>25000</v>
      </c>
      <c r="H128">
        <f t="shared" si="26"/>
        <v>689951279.5</v>
      </c>
    </row>
    <row r="129" spans="1:8" x14ac:dyDescent="0.45">
      <c r="A129" t="s">
        <v>3</v>
      </c>
      <c r="B129">
        <v>50000</v>
      </c>
      <c r="C129">
        <v>1831117100</v>
      </c>
      <c r="D129">
        <v>3536445687</v>
      </c>
      <c r="E129">
        <f t="shared" si="24"/>
        <v>2683781393.5</v>
      </c>
      <c r="G129">
        <f t="shared" si="25"/>
        <v>50000</v>
      </c>
      <c r="H129">
        <f t="shared" si="26"/>
        <v>2683781393.5</v>
      </c>
    </row>
    <row r="130" spans="1:8" x14ac:dyDescent="0.45">
      <c r="A130" t="s">
        <v>3</v>
      </c>
      <c r="B130">
        <v>75000</v>
      </c>
      <c r="C130">
        <v>4241714104</v>
      </c>
      <c r="D130">
        <v>6928940008</v>
      </c>
      <c r="E130">
        <f t="shared" si="24"/>
        <v>5585327056</v>
      </c>
      <c r="G130">
        <f t="shared" si="25"/>
        <v>75000</v>
      </c>
      <c r="H130">
        <f t="shared" si="26"/>
        <v>5585327056</v>
      </c>
    </row>
    <row r="131" spans="1:8" x14ac:dyDescent="0.45">
      <c r="A131" t="s">
        <v>3</v>
      </c>
      <c r="B131">
        <v>100000</v>
      </c>
      <c r="C131">
        <v>7320158706</v>
      </c>
      <c r="D131">
        <v>12715157593</v>
      </c>
      <c r="E131">
        <f t="shared" si="24"/>
        <v>10017658149.5</v>
      </c>
      <c r="G131">
        <f t="shared" si="25"/>
        <v>100000</v>
      </c>
      <c r="H131">
        <f t="shared" si="26"/>
        <v>10017658149.5</v>
      </c>
    </row>
    <row r="132" spans="1:8" x14ac:dyDescent="0.45">
      <c r="A132" t="s">
        <v>3</v>
      </c>
      <c r="B132">
        <v>125000</v>
      </c>
      <c r="C132">
        <v>11672718156</v>
      </c>
      <c r="D132">
        <v>19490538584</v>
      </c>
      <c r="E132">
        <f t="shared" si="24"/>
        <v>15581628370</v>
      </c>
      <c r="G132">
        <f t="shared" si="25"/>
        <v>125000</v>
      </c>
      <c r="H132">
        <f t="shared" si="26"/>
        <v>15581628370</v>
      </c>
    </row>
    <row r="133" spans="1:8" x14ac:dyDescent="0.45">
      <c r="A133" t="s">
        <v>3</v>
      </c>
      <c r="B133">
        <v>150000</v>
      </c>
      <c r="C133">
        <v>16293305351</v>
      </c>
      <c r="D133">
        <v>28739092477</v>
      </c>
      <c r="E133">
        <f t="shared" si="24"/>
        <v>22516198914</v>
      </c>
      <c r="G133">
        <f t="shared" si="25"/>
        <v>150000</v>
      </c>
      <c r="H133">
        <f t="shared" si="26"/>
        <v>22516198914</v>
      </c>
    </row>
    <row r="134" spans="1:8" x14ac:dyDescent="0.45">
      <c r="A134" t="s">
        <v>3</v>
      </c>
      <c r="B134">
        <v>175000</v>
      </c>
      <c r="C134">
        <v>22626143338</v>
      </c>
      <c r="D134">
        <v>41237037550</v>
      </c>
      <c r="E134">
        <f t="shared" si="24"/>
        <v>31931590444</v>
      </c>
      <c r="G134">
        <f t="shared" si="25"/>
        <v>175000</v>
      </c>
      <c r="H134">
        <f t="shared" si="26"/>
        <v>31931590444</v>
      </c>
    </row>
    <row r="135" spans="1:8" x14ac:dyDescent="0.45">
      <c r="A135" t="s">
        <v>3</v>
      </c>
      <c r="B135">
        <v>200000</v>
      </c>
      <c r="C135">
        <v>44581737954</v>
      </c>
      <c r="D135">
        <v>50217168759</v>
      </c>
      <c r="E135">
        <f t="shared" si="24"/>
        <v>47399453356.5</v>
      </c>
      <c r="G135">
        <f t="shared" si="25"/>
        <v>200000</v>
      </c>
      <c r="H135">
        <f t="shared" si="26"/>
        <v>47399453356.5</v>
      </c>
    </row>
    <row r="136" spans="1:8" x14ac:dyDescent="0.45">
      <c r="A136" t="s">
        <v>3</v>
      </c>
      <c r="B136">
        <v>225000</v>
      </c>
      <c r="C136">
        <v>56355998672</v>
      </c>
      <c r="D136">
        <v>61130003027</v>
      </c>
      <c r="E136">
        <f t="shared" si="24"/>
        <v>58743000849.5</v>
      </c>
      <c r="G136">
        <f t="shared" si="25"/>
        <v>225000</v>
      </c>
      <c r="H136">
        <f t="shared" si="26"/>
        <v>58743000849.5</v>
      </c>
    </row>
    <row r="137" spans="1:8" x14ac:dyDescent="0.45">
      <c r="A137" t="s">
        <v>3</v>
      </c>
      <c r="B137">
        <v>250000</v>
      </c>
      <c r="C137">
        <v>71519175185</v>
      </c>
      <c r="D137">
        <v>75966965090</v>
      </c>
      <c r="E137">
        <f t="shared" si="24"/>
        <v>73743070137.5</v>
      </c>
      <c r="G137">
        <f t="shared" si="25"/>
        <v>250000</v>
      </c>
      <c r="H137">
        <f t="shared" si="26"/>
        <v>73743070137.5</v>
      </c>
    </row>
    <row r="138" spans="1:8" x14ac:dyDescent="0.45">
      <c r="G138" s="1" t="s">
        <v>23</v>
      </c>
      <c r="H138" s="1"/>
    </row>
    <row r="139" spans="1:8" x14ac:dyDescent="0.45">
      <c r="A139" t="s">
        <v>0</v>
      </c>
      <c r="B139" t="s">
        <v>1</v>
      </c>
      <c r="C139" t="s">
        <v>6</v>
      </c>
      <c r="D139" t="s">
        <v>7</v>
      </c>
      <c r="E139" t="s">
        <v>8</v>
      </c>
      <c r="G139" t="s">
        <v>9</v>
      </c>
      <c r="H139" t="s">
        <v>27</v>
      </c>
    </row>
    <row r="140" spans="1:8" x14ac:dyDescent="0.45">
      <c r="A140" t="s">
        <v>4</v>
      </c>
      <c r="B140">
        <v>1000</v>
      </c>
      <c r="C140">
        <v>359567</v>
      </c>
      <c r="D140">
        <v>419373</v>
      </c>
      <c r="E140">
        <f>AVERAGE(C140,D140)</f>
        <v>389470</v>
      </c>
      <c r="G140">
        <f>B140</f>
        <v>1000</v>
      </c>
      <c r="H140">
        <f>E140</f>
        <v>389470</v>
      </c>
    </row>
    <row r="141" spans="1:8" x14ac:dyDescent="0.45">
      <c r="A141" t="s">
        <v>4</v>
      </c>
      <c r="B141">
        <v>10000</v>
      </c>
      <c r="C141">
        <v>1629355</v>
      </c>
      <c r="D141">
        <v>2188032</v>
      </c>
      <c r="E141">
        <f t="shared" ref="E141:E151" si="27">AVERAGE(C141,D141)</f>
        <v>1908693.5</v>
      </c>
      <c r="G141">
        <f t="shared" ref="G141:G151" si="28">B141</f>
        <v>10000</v>
      </c>
      <c r="H141">
        <f t="shared" ref="H141:H151" si="29">E141</f>
        <v>1908693.5</v>
      </c>
    </row>
    <row r="142" spans="1:8" x14ac:dyDescent="0.45">
      <c r="A142" t="s">
        <v>4</v>
      </c>
      <c r="B142">
        <v>25000</v>
      </c>
      <c r="C142">
        <v>4486196</v>
      </c>
      <c r="D142">
        <v>11305927</v>
      </c>
      <c r="E142">
        <f t="shared" si="27"/>
        <v>7896061.5</v>
      </c>
      <c r="G142">
        <f t="shared" si="28"/>
        <v>25000</v>
      </c>
      <c r="H142">
        <f t="shared" si="29"/>
        <v>7896061.5</v>
      </c>
    </row>
    <row r="143" spans="1:8" x14ac:dyDescent="0.45">
      <c r="A143" t="s">
        <v>4</v>
      </c>
      <c r="B143">
        <v>50000</v>
      </c>
      <c r="C143">
        <v>7642796</v>
      </c>
      <c r="D143">
        <v>15937627</v>
      </c>
      <c r="E143">
        <f t="shared" si="27"/>
        <v>11790211.5</v>
      </c>
      <c r="G143">
        <f t="shared" si="28"/>
        <v>50000</v>
      </c>
      <c r="H143">
        <f t="shared" si="29"/>
        <v>11790211.5</v>
      </c>
    </row>
    <row r="144" spans="1:8" x14ac:dyDescent="0.45">
      <c r="A144" t="s">
        <v>4</v>
      </c>
      <c r="B144">
        <v>75000</v>
      </c>
      <c r="C144">
        <v>10002954</v>
      </c>
      <c r="D144">
        <v>12391191</v>
      </c>
      <c r="E144">
        <f t="shared" si="27"/>
        <v>11197072.5</v>
      </c>
      <c r="G144">
        <f t="shared" si="28"/>
        <v>75000</v>
      </c>
      <c r="H144">
        <f t="shared" si="29"/>
        <v>11197072.5</v>
      </c>
    </row>
    <row r="145" spans="1:8" x14ac:dyDescent="0.45">
      <c r="A145" t="s">
        <v>4</v>
      </c>
      <c r="B145">
        <v>100000</v>
      </c>
      <c r="C145">
        <v>13328763</v>
      </c>
      <c r="D145">
        <v>16952509</v>
      </c>
      <c r="E145">
        <f t="shared" si="27"/>
        <v>15140636</v>
      </c>
      <c r="G145">
        <f t="shared" si="28"/>
        <v>100000</v>
      </c>
      <c r="H145">
        <f t="shared" si="29"/>
        <v>15140636</v>
      </c>
    </row>
    <row r="146" spans="1:8" x14ac:dyDescent="0.45">
      <c r="A146" t="s">
        <v>4</v>
      </c>
      <c r="B146">
        <v>125000</v>
      </c>
      <c r="C146">
        <v>16704532</v>
      </c>
      <c r="D146">
        <v>31391698</v>
      </c>
      <c r="E146">
        <f t="shared" si="27"/>
        <v>24048115</v>
      </c>
      <c r="G146">
        <f t="shared" si="28"/>
        <v>125000</v>
      </c>
      <c r="H146">
        <f t="shared" si="29"/>
        <v>24048115</v>
      </c>
    </row>
    <row r="147" spans="1:8" x14ac:dyDescent="0.45">
      <c r="A147" t="s">
        <v>4</v>
      </c>
      <c r="B147">
        <v>150000</v>
      </c>
      <c r="C147">
        <v>20474511</v>
      </c>
      <c r="D147">
        <v>26157195</v>
      </c>
      <c r="E147">
        <f t="shared" si="27"/>
        <v>23315853</v>
      </c>
      <c r="G147">
        <f t="shared" si="28"/>
        <v>150000</v>
      </c>
      <c r="H147">
        <f t="shared" si="29"/>
        <v>23315853</v>
      </c>
    </row>
    <row r="148" spans="1:8" x14ac:dyDescent="0.45">
      <c r="A148" t="s">
        <v>4</v>
      </c>
      <c r="B148">
        <v>175000</v>
      </c>
      <c r="C148">
        <v>60811249</v>
      </c>
      <c r="D148">
        <v>30271061</v>
      </c>
      <c r="E148">
        <f t="shared" si="27"/>
        <v>45541155</v>
      </c>
      <c r="G148">
        <f t="shared" si="28"/>
        <v>175000</v>
      </c>
      <c r="H148">
        <f t="shared" si="29"/>
        <v>45541155</v>
      </c>
    </row>
    <row r="149" spans="1:8" x14ac:dyDescent="0.45">
      <c r="A149" t="s">
        <v>4</v>
      </c>
      <c r="B149">
        <v>200000</v>
      </c>
      <c r="C149">
        <v>35471284</v>
      </c>
      <c r="D149">
        <v>68078069</v>
      </c>
      <c r="E149">
        <f t="shared" si="27"/>
        <v>51774676.5</v>
      </c>
      <c r="G149">
        <f t="shared" si="28"/>
        <v>200000</v>
      </c>
      <c r="H149">
        <f t="shared" si="29"/>
        <v>51774676.5</v>
      </c>
    </row>
    <row r="150" spans="1:8" x14ac:dyDescent="0.45">
      <c r="A150" t="s">
        <v>4</v>
      </c>
      <c r="B150">
        <v>225000</v>
      </c>
      <c r="C150">
        <v>39087736</v>
      </c>
      <c r="D150">
        <v>39123110</v>
      </c>
      <c r="E150">
        <f t="shared" si="27"/>
        <v>39105423</v>
      </c>
      <c r="G150">
        <f t="shared" si="28"/>
        <v>225000</v>
      </c>
      <c r="H150">
        <f t="shared" si="29"/>
        <v>39105423</v>
      </c>
    </row>
    <row r="151" spans="1:8" x14ac:dyDescent="0.45">
      <c r="A151" t="s">
        <v>4</v>
      </c>
      <c r="B151">
        <v>250000</v>
      </c>
      <c r="C151">
        <v>43479117</v>
      </c>
      <c r="D151">
        <v>43909795</v>
      </c>
      <c r="E151">
        <f t="shared" si="27"/>
        <v>43694456</v>
      </c>
      <c r="G151">
        <f t="shared" si="28"/>
        <v>250000</v>
      </c>
      <c r="H151">
        <f t="shared" si="29"/>
        <v>43694456</v>
      </c>
    </row>
    <row r="152" spans="1:8" x14ac:dyDescent="0.45">
      <c r="G152" s="1" t="s">
        <v>24</v>
      </c>
      <c r="H152" s="1"/>
    </row>
    <row r="153" spans="1:8" x14ac:dyDescent="0.45">
      <c r="A153" t="s">
        <v>0</v>
      </c>
      <c r="B153" t="s">
        <v>1</v>
      </c>
      <c r="C153" t="s">
        <v>6</v>
      </c>
      <c r="D153" t="s">
        <v>7</v>
      </c>
      <c r="E153" t="s">
        <v>8</v>
      </c>
      <c r="G153" t="s">
        <v>9</v>
      </c>
      <c r="H153" t="s">
        <v>27</v>
      </c>
    </row>
    <row r="154" spans="1:8" x14ac:dyDescent="0.45">
      <c r="A154" t="s">
        <v>5</v>
      </c>
      <c r="B154">
        <v>1000</v>
      </c>
      <c r="C154">
        <v>11786929</v>
      </c>
      <c r="D154">
        <v>20437680</v>
      </c>
      <c r="E154">
        <f>AVERAGE(C154,D154)</f>
        <v>16112304.5</v>
      </c>
      <c r="G154">
        <f>B154</f>
        <v>1000</v>
      </c>
      <c r="H154">
        <f>E154</f>
        <v>16112304.5</v>
      </c>
    </row>
    <row r="155" spans="1:8" x14ac:dyDescent="0.45">
      <c r="A155" t="s">
        <v>5</v>
      </c>
      <c r="B155">
        <v>10000</v>
      </c>
      <c r="C155">
        <v>52355964</v>
      </c>
      <c r="D155">
        <v>76979348</v>
      </c>
      <c r="E155">
        <f t="shared" ref="E155:E165" si="30">AVERAGE(C155,D155)</f>
        <v>64667656</v>
      </c>
      <c r="G155">
        <f t="shared" ref="G155:G165" si="31">B155</f>
        <v>10000</v>
      </c>
      <c r="H155">
        <f t="shared" ref="H155:H165" si="32">E155</f>
        <v>64667656</v>
      </c>
    </row>
    <row r="156" spans="1:8" x14ac:dyDescent="0.45">
      <c r="A156" t="s">
        <v>5</v>
      </c>
      <c r="B156">
        <v>25000</v>
      </c>
      <c r="C156">
        <v>200854791</v>
      </c>
      <c r="D156">
        <v>322604196</v>
      </c>
      <c r="E156">
        <f t="shared" si="30"/>
        <v>261729493.5</v>
      </c>
      <c r="G156">
        <f t="shared" si="31"/>
        <v>25000</v>
      </c>
      <c r="H156">
        <f t="shared" si="32"/>
        <v>261729493.5</v>
      </c>
    </row>
    <row r="157" spans="1:8" x14ac:dyDescent="0.45">
      <c r="A157" t="s">
        <v>5</v>
      </c>
      <c r="B157">
        <v>50000</v>
      </c>
      <c r="C157">
        <v>750022427</v>
      </c>
      <c r="D157">
        <v>1801412010</v>
      </c>
      <c r="E157">
        <f t="shared" si="30"/>
        <v>1275717218.5</v>
      </c>
      <c r="G157">
        <f t="shared" si="31"/>
        <v>50000</v>
      </c>
      <c r="H157">
        <f t="shared" si="32"/>
        <v>1275717218.5</v>
      </c>
    </row>
    <row r="158" spans="1:8" x14ac:dyDescent="0.45">
      <c r="A158" t="s">
        <v>5</v>
      </c>
      <c r="B158">
        <v>75000</v>
      </c>
      <c r="C158">
        <v>1725837014</v>
      </c>
      <c r="D158">
        <v>3669389794</v>
      </c>
      <c r="E158">
        <f t="shared" si="30"/>
        <v>2697613404</v>
      </c>
      <c r="G158">
        <f t="shared" si="31"/>
        <v>75000</v>
      </c>
      <c r="H158">
        <f t="shared" si="32"/>
        <v>2697613404</v>
      </c>
    </row>
    <row r="159" spans="1:8" x14ac:dyDescent="0.45">
      <c r="A159" t="s">
        <v>5</v>
      </c>
      <c r="B159">
        <v>100000</v>
      </c>
      <c r="C159">
        <v>3018878706</v>
      </c>
      <c r="D159">
        <v>6760670851</v>
      </c>
      <c r="E159">
        <f t="shared" si="30"/>
        <v>4889774778.5</v>
      </c>
      <c r="G159">
        <f t="shared" si="31"/>
        <v>100000</v>
      </c>
      <c r="H159">
        <f t="shared" si="32"/>
        <v>4889774778.5</v>
      </c>
    </row>
    <row r="160" spans="1:8" x14ac:dyDescent="0.45">
      <c r="A160" t="s">
        <v>5</v>
      </c>
      <c r="B160">
        <v>125000</v>
      </c>
      <c r="C160">
        <v>4691529033</v>
      </c>
      <c r="D160">
        <v>10954021056</v>
      </c>
      <c r="E160">
        <f t="shared" si="30"/>
        <v>7822775044.5</v>
      </c>
      <c r="G160">
        <f t="shared" si="31"/>
        <v>125000</v>
      </c>
      <c r="H160">
        <f t="shared" si="32"/>
        <v>7822775044.5</v>
      </c>
    </row>
    <row r="161" spans="1:8" x14ac:dyDescent="0.45">
      <c r="A161" t="s">
        <v>5</v>
      </c>
      <c r="B161">
        <v>150000</v>
      </c>
      <c r="C161">
        <v>6774062702</v>
      </c>
      <c r="D161">
        <v>15784497428</v>
      </c>
      <c r="E161">
        <f t="shared" si="30"/>
        <v>11279280065</v>
      </c>
      <c r="G161">
        <f t="shared" si="31"/>
        <v>150000</v>
      </c>
      <c r="H161">
        <f t="shared" si="32"/>
        <v>11279280065</v>
      </c>
    </row>
    <row r="162" spans="1:8" x14ac:dyDescent="0.45">
      <c r="A162" t="s">
        <v>5</v>
      </c>
      <c r="B162">
        <v>175000</v>
      </c>
      <c r="C162">
        <v>14203434117</v>
      </c>
      <c r="D162">
        <v>20479498868</v>
      </c>
      <c r="E162">
        <f t="shared" si="30"/>
        <v>17341466492.5</v>
      </c>
      <c r="G162">
        <f t="shared" si="31"/>
        <v>175000</v>
      </c>
      <c r="H162">
        <f t="shared" si="32"/>
        <v>17341466492.5</v>
      </c>
    </row>
    <row r="163" spans="1:8" x14ac:dyDescent="0.45">
      <c r="A163" t="s">
        <v>5</v>
      </c>
      <c r="B163">
        <v>200000</v>
      </c>
      <c r="C163">
        <v>17781093214</v>
      </c>
      <c r="D163">
        <v>18309300231</v>
      </c>
      <c r="E163">
        <f t="shared" si="30"/>
        <v>18045196722.5</v>
      </c>
      <c r="G163">
        <f t="shared" si="31"/>
        <v>200000</v>
      </c>
      <c r="H163">
        <f t="shared" si="32"/>
        <v>18045196722.5</v>
      </c>
    </row>
    <row r="164" spans="1:8" x14ac:dyDescent="0.45">
      <c r="A164" t="s">
        <v>5</v>
      </c>
      <c r="B164">
        <v>225000</v>
      </c>
      <c r="C164">
        <v>23288012137</v>
      </c>
      <c r="D164">
        <v>23495268745</v>
      </c>
      <c r="E164">
        <f t="shared" si="30"/>
        <v>23391640441</v>
      </c>
      <c r="G164">
        <f t="shared" si="31"/>
        <v>225000</v>
      </c>
      <c r="H164">
        <f t="shared" si="32"/>
        <v>23391640441</v>
      </c>
    </row>
    <row r="165" spans="1:8" x14ac:dyDescent="0.45">
      <c r="A165" t="s">
        <v>5</v>
      </c>
      <c r="B165">
        <v>250000</v>
      </c>
      <c r="C165">
        <v>28304099278</v>
      </c>
      <c r="D165">
        <v>28880099118</v>
      </c>
      <c r="E165">
        <f t="shared" si="30"/>
        <v>28592099198</v>
      </c>
      <c r="G165">
        <f t="shared" si="31"/>
        <v>250000</v>
      </c>
      <c r="H165">
        <f t="shared" si="32"/>
        <v>28592099198</v>
      </c>
    </row>
  </sheetData>
  <mergeCells count="15">
    <mergeCell ref="A1:H1"/>
    <mergeCell ref="G60:H60"/>
    <mergeCell ref="G72:H72"/>
    <mergeCell ref="G84:H84"/>
    <mergeCell ref="G16:H16"/>
    <mergeCell ref="G30:H30"/>
    <mergeCell ref="G44:H44"/>
    <mergeCell ref="A59:H59"/>
    <mergeCell ref="G2:H2"/>
    <mergeCell ref="G124:H124"/>
    <mergeCell ref="G138:H138"/>
    <mergeCell ref="G152:H152"/>
    <mergeCell ref="G96:H96"/>
    <mergeCell ref="A109:H109"/>
    <mergeCell ref="G110:H1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0" sqref="A20"/>
    </sheetView>
  </sheetViews>
  <sheetFormatPr defaultRowHeight="14.25" x14ac:dyDescent="0.45"/>
  <cols>
    <col min="2" max="2" width="11.73046875" bestFit="1" customWidth="1"/>
  </cols>
  <sheetData>
    <row r="1" spans="1:3" x14ac:dyDescent="0.45">
      <c r="A1">
        <v>1</v>
      </c>
    </row>
    <row r="2" spans="1:3" x14ac:dyDescent="0.45">
      <c r="A2">
        <v>1000</v>
      </c>
    </row>
    <row r="3" spans="1:3" x14ac:dyDescent="0.45">
      <c r="A3">
        <v>10000</v>
      </c>
    </row>
    <row r="4" spans="1:3" x14ac:dyDescent="0.45">
      <c r="A4">
        <v>25000</v>
      </c>
    </row>
    <row r="5" spans="1:3" x14ac:dyDescent="0.45">
      <c r="A5">
        <v>50000</v>
      </c>
    </row>
    <row r="6" spans="1:3" x14ac:dyDescent="0.45">
      <c r="A6">
        <v>75000</v>
      </c>
    </row>
    <row r="7" spans="1:3" x14ac:dyDescent="0.45">
      <c r="A7">
        <v>100000</v>
      </c>
    </row>
    <row r="8" spans="1:3" x14ac:dyDescent="0.45">
      <c r="A8">
        <v>125000</v>
      </c>
    </row>
    <row r="9" spans="1:3" x14ac:dyDescent="0.45">
      <c r="A9">
        <v>150000</v>
      </c>
    </row>
    <row r="10" spans="1:3" x14ac:dyDescent="0.45">
      <c r="A10">
        <v>175000</v>
      </c>
    </row>
    <row r="11" spans="1:3" x14ac:dyDescent="0.45">
      <c r="A11">
        <v>200000</v>
      </c>
    </row>
    <row r="12" spans="1:3" x14ac:dyDescent="0.45">
      <c r="A12">
        <v>225000</v>
      </c>
    </row>
    <row r="13" spans="1:3" x14ac:dyDescent="0.45">
      <c r="A13">
        <v>250000</v>
      </c>
    </row>
    <row r="14" spans="1:3" x14ac:dyDescent="0.45">
      <c r="A14" t="s">
        <v>28</v>
      </c>
      <c r="B14" t="s">
        <v>29</v>
      </c>
      <c r="C14" t="s">
        <v>30</v>
      </c>
    </row>
    <row r="15" spans="1:3" x14ac:dyDescent="0.45">
      <c r="A15">
        <f>A1</f>
        <v>1</v>
      </c>
      <c r="B15">
        <f>(POWER(A1,2))</f>
        <v>1</v>
      </c>
      <c r="C15">
        <f>A1*LOG(A1,2)</f>
        <v>0</v>
      </c>
    </row>
    <row r="16" spans="1:3" x14ac:dyDescent="0.45">
      <c r="A16">
        <f>A2</f>
        <v>1000</v>
      </c>
      <c r="B16">
        <f>(POWER(A2,2))</f>
        <v>1000000</v>
      </c>
      <c r="C16">
        <f>A2*LOG(A2,2)</f>
        <v>9965.7842846620879</v>
      </c>
    </row>
    <row r="17" spans="1:3" x14ac:dyDescent="0.45">
      <c r="A17">
        <v>0</v>
      </c>
      <c r="B17">
        <f>(POWER(A3,2))</f>
        <v>100000000</v>
      </c>
      <c r="C17">
        <f>A3*LOG(A3,2)</f>
        <v>132877.1237954945</v>
      </c>
    </row>
    <row r="18" spans="1:3" x14ac:dyDescent="0.45">
      <c r="A18">
        <f>A4</f>
        <v>25000</v>
      </c>
      <c r="B18">
        <f>(POWER(A4,2))</f>
        <v>625000000</v>
      </c>
      <c r="C18">
        <f>A4*LOG(A4,2)</f>
        <v>365241.01186092029</v>
      </c>
    </row>
    <row r="19" spans="1:3" x14ac:dyDescent="0.45">
      <c r="A19">
        <f>A5</f>
        <v>50000</v>
      </c>
      <c r="B19">
        <f>(POWER(A5,2))</f>
        <v>2500000000</v>
      </c>
      <c r="C19">
        <f>A5*LOG(A5,2)</f>
        <v>780482.02372184058</v>
      </c>
    </row>
    <row r="20" spans="1:3" x14ac:dyDescent="0.45">
      <c r="A20">
        <f>A6</f>
        <v>75000</v>
      </c>
      <c r="B20">
        <f>(POWER(A6,2))</f>
        <v>5625000000</v>
      </c>
      <c r="C20">
        <f>A6*LOG(A6,2)</f>
        <v>1214595.2231368476</v>
      </c>
    </row>
    <row r="21" spans="1:3" x14ac:dyDescent="0.45">
      <c r="A21">
        <f>A7</f>
        <v>100000</v>
      </c>
      <c r="B21">
        <f>(POWER(A7,2))</f>
        <v>10000000000</v>
      </c>
      <c r="C21">
        <f>A7*LOG(A7,2)</f>
        <v>1660964.0474436812</v>
      </c>
    </row>
    <row r="22" spans="1:3" x14ac:dyDescent="0.45">
      <c r="A22">
        <f>A8</f>
        <v>125000</v>
      </c>
      <c r="B22">
        <f>(POWER(A8,2))</f>
        <v>15625000000</v>
      </c>
      <c r="C22">
        <f>A8*LOG(A8,2)</f>
        <v>2116446.0711655216</v>
      </c>
    </row>
    <row r="23" spans="1:3" x14ac:dyDescent="0.45">
      <c r="A23">
        <f>A9</f>
        <v>150000</v>
      </c>
      <c r="B23">
        <f>(POWER(A9,2))</f>
        <v>22500000000</v>
      </c>
      <c r="C23">
        <f>A9*LOG(A9,2)</f>
        <v>2579190.4462736952</v>
      </c>
    </row>
    <row r="24" spans="1:3" x14ac:dyDescent="0.45">
      <c r="A24">
        <f>A10</f>
        <v>175000</v>
      </c>
      <c r="B24">
        <f>(POWER(A10,2))</f>
        <v>30625000000</v>
      </c>
      <c r="C24">
        <f>A10*LOG(A10,2)</f>
        <v>3047974.1943865232</v>
      </c>
    </row>
    <row r="25" spans="1:3" x14ac:dyDescent="0.45">
      <c r="A25">
        <f>A11</f>
        <v>200000</v>
      </c>
      <c r="B25">
        <f>(POWER(A11,2))</f>
        <v>40000000000</v>
      </c>
      <c r="C25">
        <f>A11*LOG(A11,2)</f>
        <v>3521928.0948873623</v>
      </c>
    </row>
    <row r="26" spans="1:3" x14ac:dyDescent="0.45">
      <c r="A26">
        <f>A12</f>
        <v>225000</v>
      </c>
      <c r="B26">
        <f>(POWER(A12,2))</f>
        <v>50625000000</v>
      </c>
      <c r="C26">
        <f>A12*LOG(A12,2)</f>
        <v>4000402.2320728032</v>
      </c>
    </row>
    <row r="27" spans="1:3" x14ac:dyDescent="0.45">
      <c r="A27">
        <f>A13</f>
        <v>250000</v>
      </c>
      <c r="B27">
        <f>(POWER(A13,2))</f>
        <v>62500000000</v>
      </c>
      <c r="C27">
        <f>A13*LOG(A13,2)</f>
        <v>4482892.1423310433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Results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Sarafian</dc:creator>
  <cp:lastModifiedBy>Danielle Sarafian</cp:lastModifiedBy>
  <dcterms:created xsi:type="dcterms:W3CDTF">2018-02-13T01:03:52Z</dcterms:created>
  <dcterms:modified xsi:type="dcterms:W3CDTF">2018-02-15T21:09:25Z</dcterms:modified>
</cp:coreProperties>
</file>