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imeline" sheetId="1" r:id="rId3"/>
    <sheet state="visible" name="Materials Bought" sheetId="2" r:id="rId4"/>
    <sheet state="visible" name="Payment" sheetId="3" r:id="rId5"/>
    <sheet state="visible" name="BoM" sheetId="4" r:id="rId6"/>
  </sheets>
  <definedNames/>
  <calcPr/>
</workbook>
</file>

<file path=xl/sharedStrings.xml><?xml version="1.0" encoding="utf-8"?>
<sst xmlns="http://schemas.openxmlformats.org/spreadsheetml/2006/main" count="257" uniqueCount="142">
  <si>
    <t>Order</t>
  </si>
  <si>
    <t>Date</t>
  </si>
  <si>
    <t>Final Amount Paid</t>
  </si>
  <si>
    <t>Payment Made By</t>
  </si>
  <si>
    <t>Estimated Delivery Date</t>
  </si>
  <si>
    <t>Received</t>
  </si>
  <si>
    <t>Notes</t>
  </si>
  <si>
    <t>#1 - Primary Parts</t>
  </si>
  <si>
    <t>Brendan</t>
  </si>
  <si>
    <t>#2 - Add'l Parts</t>
  </si>
  <si>
    <t>Trevor</t>
  </si>
  <si>
    <t>#0 - Wood</t>
  </si>
  <si>
    <t>Amount Spent</t>
  </si>
  <si>
    <t>Amount Owed</t>
  </si>
  <si>
    <t>Amount Due</t>
  </si>
  <si>
    <t>Amount Paid</t>
  </si>
  <si>
    <t>Amount Refunded</t>
  </si>
  <si>
    <t>Balance</t>
  </si>
  <si>
    <t>Rushil</t>
  </si>
  <si>
    <t>Daniel</t>
  </si>
  <si>
    <t>Ben</t>
  </si>
  <si>
    <t>Total Spent</t>
  </si>
  <si>
    <t>Total Due</t>
  </si>
  <si>
    <t>Amount Owed By Each</t>
  </si>
  <si>
    <t>Total Pooled</t>
  </si>
  <si>
    <t>Assignee</t>
  </si>
  <si>
    <t>Tue</t>
  </si>
  <si>
    <t>Wed</t>
  </si>
  <si>
    <t>Thurs</t>
  </si>
  <si>
    <t>Fri</t>
  </si>
  <si>
    <t>Sat</t>
  </si>
  <si>
    <t>Sun</t>
  </si>
  <si>
    <t>Mon</t>
  </si>
  <si>
    <t>Total</t>
  </si>
  <si>
    <t>Thanksgiving Break</t>
  </si>
  <si>
    <t>Midterm Week</t>
  </si>
  <si>
    <t>Team Unavailability</t>
  </si>
  <si>
    <t>Can work from home</t>
  </si>
  <si>
    <t>Reduced availability due to midterms</t>
  </si>
  <si>
    <t>Tron Days</t>
  </si>
  <si>
    <t>Not available</t>
  </si>
  <si>
    <t>Part</t>
  </si>
  <si>
    <t>Quantity</t>
  </si>
  <si>
    <t>Unit Quantity</t>
  </si>
  <si>
    <t>Unit Cost</t>
  </si>
  <si>
    <t>Cost</t>
  </si>
  <si>
    <t>Unit Weight</t>
  </si>
  <si>
    <t>General Tasks</t>
  </si>
  <si>
    <t>Weight</t>
  </si>
  <si>
    <t>Order #</t>
  </si>
  <si>
    <t>Link</t>
  </si>
  <si>
    <t>Extra Notes</t>
  </si>
  <si>
    <t>Total Cost</t>
  </si>
  <si>
    <t>Total Weight</t>
  </si>
  <si>
    <t>Cost Per Person (Before Shipping)</t>
  </si>
  <si>
    <t>Main Electrical System</t>
  </si>
  <si>
    <t>CAD</t>
  </si>
  <si>
    <t>Teensy LC</t>
  </si>
  <si>
    <t>Finalize Design</t>
  </si>
  <si>
    <t>All</t>
  </si>
  <si>
    <t>http://www.robotshop.com/ca/en/teensy-lc-usb-microcontroller-development-board.html</t>
  </si>
  <si>
    <t>Order # 2 tot</t>
  </si>
  <si>
    <t>Teensy Header Pin Kit</t>
  </si>
  <si>
    <t>http://www.robotshop.com/ca/en/break-away-headers-straight.html</t>
  </si>
  <si>
    <t>Order #3 tot</t>
  </si>
  <si>
    <t>19.25+ wood and cut</t>
  </si>
  <si>
    <t>Finalize BOM</t>
  </si>
  <si>
    <t>5v Regulator</t>
  </si>
  <si>
    <t>http://www.robotshop.com/ca/en/lm78m05-voltage-regulator.html</t>
  </si>
  <si>
    <t>General Notes:</t>
  </si>
  <si>
    <t>9 Volt Battery</t>
  </si>
  <si>
    <t>Verify BOM</t>
  </si>
  <si>
    <t>http://www.robotshop.com/ca/en/9v-alkaline-battery.html</t>
  </si>
  <si>
    <t>Be sure to list all prices in CAD</t>
  </si>
  <si>
    <t>9v battery terminals</t>
  </si>
  <si>
    <t>http://www.robotshop.com/ca/en/9v-battery-bh-06.html</t>
  </si>
  <si>
    <t>Jumper Cables</t>
  </si>
  <si>
    <t>http://www.robotshop.com/ca/en/65-22-gauge-assorted-jumper-wires.html</t>
  </si>
  <si>
    <t>Order Parts</t>
  </si>
  <si>
    <t>Planned Part Arrival</t>
  </si>
  <si>
    <t>Test &amp; Debug</t>
  </si>
  <si>
    <t>Order #1 Verified By: Daniel</t>
  </si>
  <si>
    <t>Breadboard</t>
  </si>
  <si>
    <t>RidgidWare</t>
  </si>
  <si>
    <t>one from Rushil</t>
  </si>
  <si>
    <t>Order #2</t>
  </si>
  <si>
    <t>Competition</t>
  </si>
  <si>
    <t>Mechanical Tasks</t>
  </si>
  <si>
    <t>Subtotals</t>
  </si>
  <si>
    <t>Finalize CAD</t>
  </si>
  <si>
    <t>Trevor, Brendan</t>
  </si>
  <si>
    <t>Machine Chassis</t>
  </si>
  <si>
    <t>Drive System</t>
  </si>
  <si>
    <t>Assemble Robot</t>
  </si>
  <si>
    <t>Motors</t>
  </si>
  <si>
    <t>Electrical Tasks</t>
  </si>
  <si>
    <t>http://www.robotshop.com/ca/en/6v-2101-75rpm-micro-metal-gearmotor-encoder.html</t>
  </si>
  <si>
    <t>https://www.pololu.com/product/2371/specs</t>
  </si>
  <si>
    <t>Motor Brackets</t>
  </si>
  <si>
    <t>http://www.robotshop.com/ca/en/pololu-micro-motor-mount.html</t>
  </si>
  <si>
    <t>Motor Controller</t>
  </si>
  <si>
    <t>http://www.robotshop.com/ca/en/l298-dual-h-bridge-dc-motor-controller.html#Useful-Links</t>
  </si>
  <si>
    <t>Wheels</t>
  </si>
  <si>
    <t>Design Electrical Circuit</t>
  </si>
  <si>
    <t>Rushil, Daniel</t>
  </si>
  <si>
    <t>-</t>
  </si>
  <si>
    <t>http://www.robotshop.com/ca/en/pololu-wheel-40-x-7mm-black-pair.html</t>
  </si>
  <si>
    <t>Casters</t>
  </si>
  <si>
    <t>http://www.robotshop.com/ca/en/pololu-ball-caster-3-4-in-metal-ball.html#Dimensions</t>
  </si>
  <si>
    <t>Chassis (wood)</t>
  </si>
  <si>
    <t>Laser cut, 1/8" Ply. WatIMake</t>
  </si>
  <si>
    <t>Order #1 Verified By: Trevor &amp; Brendan</t>
  </si>
  <si>
    <t>M3 Standoffs</t>
  </si>
  <si>
    <t>Build Drive Circuit</t>
  </si>
  <si>
    <t>Build Sensor Circuit</t>
  </si>
  <si>
    <t>Build R2R Bridge</t>
  </si>
  <si>
    <t>Assemble Speaker Circuit</t>
  </si>
  <si>
    <t>Software Tasks</t>
  </si>
  <si>
    <t>Line Follower System</t>
  </si>
  <si>
    <t>Design State Machine</t>
  </si>
  <si>
    <t>Gravity Grayscale Sensor</t>
  </si>
  <si>
    <t>http://www.robotshop.com/ca/en/gravity-grayscale-sensor.html</t>
  </si>
  <si>
    <t>3.3v Voltage Regulator</t>
  </si>
  <si>
    <t>Outline Code</t>
  </si>
  <si>
    <t>http://www.robotshop.com/ca/en/ld1117v33-voltage-regulator.html</t>
  </si>
  <si>
    <t>Implement Drive Code</t>
  </si>
  <si>
    <t>Implement Line Follower Code</t>
  </si>
  <si>
    <t>Implement Speaker Code</t>
  </si>
  <si>
    <t>Sound Emitter System</t>
  </si>
  <si>
    <t>Bug Fixes</t>
  </si>
  <si>
    <t>Speaker</t>
  </si>
  <si>
    <t>Estimated Daily Hours</t>
  </si>
  <si>
    <t>http://www.robotshop.com/ca/en/speaker-pcb-mount.html</t>
  </si>
  <si>
    <t>OpAmp</t>
  </si>
  <si>
    <t>http://www.robotshop.com/ca/en/sfe-opamp-breakout.html</t>
  </si>
  <si>
    <t>Order #1 Verified By: Rushil</t>
  </si>
  <si>
    <t>Potentiometer</t>
  </si>
  <si>
    <t>10Kohm resistors</t>
  </si>
  <si>
    <t>Capacitors</t>
  </si>
  <si>
    <t>(This should be a high estimate, probably won't take nearly as long)</t>
  </si>
  <si>
    <t>RoboSympony</t>
  </si>
  <si>
    <t>Total Cost (CAD)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</si>
</sst>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&quot;$&quot;#,##0.00"/>
    <numFmt numFmtId="166" formatCode="m/d"/>
    <numFmt numFmtId="167" formatCode="##0.0g"/>
    <numFmt numFmtId="168" formatCode="# PC"/>
  </numFmts>
  <fonts count="18">
    <font>
      <sz val="10.0"/>
      <color rgb="FF000000"/>
      <name val="Arial"/>
    </font>
    <font/>
    <font>
      <color rgb="FF93C47D"/>
    </font>
    <font>
      <color rgb="FF000000"/>
    </font>
    <font>
      <color rgb="FFFFFFFF"/>
    </font>
    <font>
      <b/>
    </font>
    <font>
      <name val="Arial"/>
    </font>
    <font>
      <b/>
      <sz val="12.0"/>
      <name val="Arial"/>
    </font>
    <font>
      <color rgb="FFFFFFFF"/>
      <name val="Arial"/>
    </font>
    <font>
      <color rgb="FF000000"/>
      <name val="Arial"/>
    </font>
    <font>
      <color rgb="FF00FFFF"/>
      <name val="Arial"/>
    </font>
    <font>
      <b/>
      <sz val="12.0"/>
    </font>
    <font>
      <b/>
      <name val="Arial"/>
    </font>
    <font>
      <u/>
      <color rgb="FF0000FF"/>
    </font>
    <font>
      <b/>
      <sz val="11.0"/>
    </font>
    <font>
      <sz val="12.0"/>
    </font>
    <font>
      <sz val="11.0"/>
    </font>
    <font>
      <color rgb="FFF3F3F3"/>
    </font>
  </fonts>
  <fills count="24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434343"/>
        <bgColor rgb="FF434343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69138"/>
        <bgColor rgb="FFE69138"/>
      </patternFill>
    </fill>
    <fill>
      <patternFill patternType="solid">
        <fgColor rgb="FFB45F06"/>
        <bgColor rgb="FFB45F06"/>
      </patternFill>
    </fill>
    <fill>
      <patternFill patternType="solid">
        <fgColor rgb="FFFF0000"/>
        <bgColor rgb="FFFF0000"/>
      </patternFill>
    </fill>
    <fill>
      <patternFill patternType="solid">
        <fgColor rgb="FFF1C232"/>
        <bgColor rgb="FFF1C232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E06666"/>
        <bgColor rgb="FFE06666"/>
      </patternFill>
    </fill>
    <fill>
      <patternFill patternType="solid">
        <fgColor rgb="FFA61C00"/>
        <bgColor rgb="FFA61C00"/>
      </patternFill>
    </fill>
    <fill>
      <patternFill patternType="solid">
        <fgColor rgb="FF9FC5E8"/>
        <bgColor rgb="FF9FC5E8"/>
      </patternFill>
    </fill>
    <fill>
      <patternFill patternType="solid">
        <fgColor rgb="FF3D85C6"/>
        <bgColor rgb="FF3D85C6"/>
      </patternFill>
    </fill>
    <fill>
      <patternFill patternType="solid">
        <fgColor rgb="FFBF9000"/>
        <bgColor rgb="FFBF9000"/>
      </patternFill>
    </fill>
    <fill>
      <patternFill patternType="solid">
        <fgColor rgb="FFFFF2CC"/>
        <bgColor rgb="FFFFF2CC"/>
      </patternFill>
    </fill>
  </fills>
  <borders count="15">
    <border/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3" fontId="1" numFmtId="0" xfId="0" applyFont="1"/>
    <xf borderId="0" fillId="0" fontId="1" numFmtId="165" xfId="0" applyFont="1" applyNumberFormat="1"/>
    <xf borderId="0" fillId="2" fontId="2" numFmtId="0" xfId="0" applyFont="1"/>
    <xf borderId="0" fillId="2" fontId="3" numFmtId="165" xfId="0" applyFont="1" applyNumberFormat="1"/>
    <xf borderId="0" fillId="0" fontId="3" numFmtId="0" xfId="0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4" numFmtId="165" xfId="0" applyFont="1" applyNumberFormat="1"/>
    <xf borderId="0" fillId="4" fontId="5" numFmtId="0" xfId="0" applyAlignment="1" applyFill="1" applyFont="1">
      <alignment readingOrder="0"/>
    </xf>
    <xf borderId="0" fillId="4" fontId="6" numFmtId="0" xfId="0" applyAlignment="1" applyFont="1">
      <alignment vertical="bottom"/>
    </xf>
    <xf borderId="1" fillId="4" fontId="1" numFmtId="0" xfId="0" applyAlignment="1" applyBorder="1" applyFont="1">
      <alignment horizontal="center" readingOrder="0"/>
    </xf>
    <xf borderId="0" fillId="4" fontId="1" numFmtId="0" xfId="0" applyAlignment="1" applyFont="1">
      <alignment horizontal="center" readingOrder="0"/>
    </xf>
    <xf borderId="2" fillId="4" fontId="6" numFmtId="0" xfId="0" applyAlignment="1" applyBorder="1" applyFont="1">
      <alignment vertical="bottom"/>
    </xf>
    <xf borderId="2" fillId="4" fontId="1" numFmtId="0" xfId="0" applyBorder="1" applyFont="1"/>
    <xf borderId="3" fillId="4" fontId="6" numFmtId="166" xfId="0" applyAlignment="1" applyBorder="1" applyFont="1" applyNumberFormat="1">
      <alignment horizontal="center" vertical="bottom"/>
    </xf>
    <xf borderId="2" fillId="4" fontId="6" numFmtId="166" xfId="0" applyAlignment="1" applyBorder="1" applyFont="1" applyNumberFormat="1">
      <alignment horizontal="center" vertical="bottom"/>
    </xf>
    <xf borderId="3" fillId="0" fontId="1" numFmtId="0" xfId="0" applyBorder="1" applyFont="1"/>
    <xf borderId="0" fillId="5" fontId="6" numFmtId="0" xfId="0" applyAlignment="1" applyFill="1" applyFont="1">
      <alignment vertical="bottom"/>
    </xf>
    <xf borderId="0" fillId="0" fontId="6" numFmtId="0" xfId="0" applyAlignment="1" applyFont="1">
      <alignment shrinkToFit="0" vertical="bottom" wrapText="0"/>
    </xf>
    <xf borderId="1" fillId="0" fontId="6" numFmtId="0" xfId="0" applyAlignment="1" applyBorder="1" applyFon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borderId="4" fillId="6" fontId="6" numFmtId="0" xfId="0" applyAlignment="1" applyBorder="1" applyFill="1" applyFont="1">
      <alignment horizontal="center" shrinkToFit="0" vertical="bottom" wrapText="0"/>
    </xf>
    <xf borderId="1" fillId="6" fontId="6" numFmtId="0" xfId="0" applyAlignment="1" applyBorder="1" applyFont="1">
      <alignment horizontal="center" shrinkToFit="0" vertical="bottom" wrapText="0"/>
    </xf>
    <xf borderId="4" fillId="0" fontId="6" numFmtId="0" xfId="0" applyAlignment="1" applyBorder="1" applyFont="1">
      <alignment horizontal="center" shrinkToFit="0" vertical="bottom" wrapText="0"/>
    </xf>
    <xf borderId="5" fillId="0" fontId="6" numFmtId="0" xfId="0" applyAlignment="1" applyBorder="1" applyFont="1">
      <alignment horizontal="center" shrinkToFit="0" vertical="bottom" wrapText="0"/>
    </xf>
    <xf borderId="2" fillId="5" fontId="6" numFmtId="0" xfId="0" applyAlignment="1" applyBorder="1" applyFont="1">
      <alignment vertical="bottom"/>
    </xf>
    <xf borderId="2" fillId="0" fontId="6" numFmtId="0" xfId="0" applyAlignment="1" applyBorder="1" applyFont="1">
      <alignment shrinkToFit="0" vertical="bottom" wrapText="0"/>
    </xf>
    <xf borderId="3" fillId="0" fontId="6" numFmtId="0" xfId="0" applyAlignment="1" applyBorder="1" applyFont="1">
      <alignment horizontal="center" shrinkToFit="0" vertical="bottom" wrapText="0"/>
    </xf>
    <xf borderId="2" fillId="0" fontId="6" numFmtId="0" xfId="0" applyAlignment="1" applyBorder="1" applyFont="1">
      <alignment horizontal="center" shrinkToFit="0" vertical="bottom" wrapText="0"/>
    </xf>
    <xf borderId="6" fillId="0" fontId="6" numFmtId="0" xfId="0" applyAlignment="1" applyBorder="1" applyFont="1">
      <alignment horizontal="center" shrinkToFit="0" vertical="bottom" wrapText="0"/>
    </xf>
    <xf borderId="2" fillId="6" fontId="6" numFmtId="0" xfId="0" applyAlignment="1" applyBorder="1" applyFont="1">
      <alignment horizontal="center" shrinkToFit="0" vertical="bottom" wrapText="0"/>
    </xf>
    <xf borderId="2" fillId="0" fontId="1" numFmtId="0" xfId="0" applyBorder="1" applyFont="1"/>
    <xf borderId="7" fillId="0" fontId="1" numFmtId="0" xfId="0" applyBorder="1" applyFont="1"/>
    <xf borderId="0" fillId="4" fontId="7" numFmtId="0" xfId="0" applyAlignment="1" applyFont="1">
      <alignment readingOrder="0" vertical="bottom"/>
    </xf>
    <xf borderId="1" fillId="0" fontId="6" numFmtId="0" xfId="0" applyAlignment="1" applyBorder="1" applyFon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7" fontId="8" numFmtId="0" xfId="0" applyAlignment="1" applyFill="1" applyFont="1">
      <alignment horizontal="center" readingOrder="0" shrinkToFit="0" vertical="bottom" wrapText="0"/>
    </xf>
    <xf borderId="4" fillId="0" fontId="1" numFmtId="0" xfId="0" applyBorder="1" applyFont="1"/>
    <xf borderId="8" fillId="8" fontId="9" numFmtId="0" xfId="0" applyAlignment="1" applyBorder="1" applyFill="1" applyFont="1">
      <alignment horizontal="center" readingOrder="0" shrinkToFit="0" vertical="center" wrapText="0"/>
    </xf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0" fillId="9" fontId="6" numFmtId="0" xfId="0" applyAlignment="1" applyFill="1" applyFont="1">
      <alignment horizontal="center" shrinkToFit="0" vertical="bottom" wrapText="0"/>
    </xf>
    <xf borderId="1" fillId="0" fontId="1" numFmtId="0" xfId="0" applyBorder="1" applyFont="1"/>
    <xf borderId="0" fillId="10" fontId="10" numFmtId="0" xfId="0" applyAlignment="1" applyFill="1" applyFont="1">
      <alignment horizontal="center" readingOrder="0" shrinkToFit="0" vertical="bottom" wrapText="0"/>
    </xf>
    <xf borderId="4" fillId="11" fontId="10" numFmtId="0" xfId="0" applyAlignment="1" applyBorder="1" applyFill="1" applyFont="1">
      <alignment horizontal="center" readingOrder="0" shrinkToFit="0" vertical="bottom" wrapText="0"/>
    </xf>
    <xf borderId="1" fillId="7" fontId="6" numFmtId="0" xfId="0" applyAlignment="1" applyBorder="1" applyFont="1">
      <alignment horizontal="center" shrinkToFit="0" vertical="bottom" wrapText="0"/>
    </xf>
    <xf borderId="0" fillId="0" fontId="1" numFmtId="4" xfId="0" applyAlignment="1" applyFont="1" applyNumberFormat="1">
      <alignment readingOrder="0"/>
    </xf>
    <xf borderId="6" fillId="0" fontId="1" numFmtId="0" xfId="0" applyBorder="1" applyFont="1"/>
    <xf borderId="0" fillId="0" fontId="1" numFmtId="167" xfId="0" applyAlignment="1" applyFont="1" applyNumberFormat="1">
      <alignment readingOrder="0"/>
    </xf>
    <xf borderId="9" fillId="4" fontId="7" numFmtId="0" xfId="0" applyAlignment="1" applyBorder="1" applyFont="1">
      <alignment vertical="bottom"/>
    </xf>
    <xf borderId="0" fillId="2" fontId="11" numFmtId="0" xfId="0" applyAlignment="1" applyFont="1">
      <alignment readingOrder="0"/>
    </xf>
    <xf borderId="9" fillId="0" fontId="6" numFmtId="0" xfId="0" applyAlignment="1" applyBorder="1" applyFont="1">
      <alignment shrinkToFit="0" vertical="bottom" wrapText="0"/>
    </xf>
    <xf borderId="0" fillId="2" fontId="5" numFmtId="0" xfId="0" applyAlignment="1" applyFont="1">
      <alignment readingOrder="0"/>
    </xf>
    <xf borderId="8" fillId="0" fontId="6" numFmtId="0" xfId="0" applyAlignment="1" applyBorder="1" applyFont="1">
      <alignment horizontal="center" shrinkToFit="0" vertical="bottom" wrapText="0"/>
    </xf>
    <xf borderId="0" fillId="0" fontId="5" numFmtId="0" xfId="0" applyAlignment="1" applyFont="1">
      <alignment readingOrder="0"/>
    </xf>
    <xf borderId="9" fillId="0" fontId="6" numFmtId="0" xfId="0" applyAlignment="1" applyBorder="1" applyFont="1">
      <alignment horizontal="center" shrinkToFit="0" vertical="bottom" wrapText="0"/>
    </xf>
    <xf borderId="10" fillId="0" fontId="6" numFmtId="0" xfId="0" applyAlignment="1" applyBorder="1" applyFont="1">
      <alignment horizontal="center" shrinkToFit="0" vertical="bottom" wrapText="0"/>
    </xf>
    <xf borderId="8" fillId="0" fontId="6" numFmtId="0" xfId="0" applyAlignment="1" applyBorder="1" applyFont="1">
      <alignment horizontal="center" shrinkToFit="0" vertical="bottom" wrapText="0"/>
    </xf>
    <xf borderId="0" fillId="2" fontId="5" numFmtId="165" xfId="0" applyAlignment="1" applyFont="1" applyNumberFormat="1">
      <alignment readingOrder="0"/>
    </xf>
    <xf borderId="9" fillId="0" fontId="6" numFmtId="0" xfId="0" applyAlignment="1" applyBorder="1" applyFont="1">
      <alignment horizontal="center" shrinkToFit="0" vertical="bottom" wrapText="0"/>
    </xf>
    <xf borderId="0" fillId="2" fontId="5" numFmtId="167" xfId="0" applyAlignment="1" applyFont="1" applyNumberFormat="1">
      <alignment readingOrder="0"/>
    </xf>
    <xf borderId="0" fillId="2" fontId="5" numFmtId="165" xfId="0" applyFont="1" applyNumberFormat="1"/>
    <xf borderId="0" fillId="0" fontId="1" numFmtId="1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5" fillId="0" fontId="12" numFmtId="0" xfId="0" applyAlignment="1" applyBorder="1" applyFont="1">
      <alignment horizontal="center" shrinkToFit="0" vertical="center" wrapText="0"/>
    </xf>
    <xf borderId="0" fillId="8" fontId="1" numFmtId="165" xfId="0" applyFont="1" applyNumberFormat="1"/>
    <xf borderId="0" fillId="0" fontId="6" numFmtId="0" xfId="0" applyAlignment="1" applyFont="1">
      <alignment shrinkToFit="0" vertical="bottom" wrapText="0"/>
    </xf>
    <xf borderId="1" fillId="12" fontId="6" numFmtId="0" xfId="0" applyAlignment="1" applyBorder="1" applyFill="1" applyFont="1">
      <alignment horizontal="center" shrinkToFit="0" vertical="bottom" wrapText="0"/>
    </xf>
    <xf borderId="0" fillId="8" fontId="1" numFmtId="167" xfId="0" applyFont="1" applyNumberFormat="1"/>
    <xf borderId="0" fillId="12" fontId="6" numFmtId="0" xfId="0" applyAlignment="1" applyFont="1">
      <alignment horizontal="center" shrinkToFit="0" vertical="bottom" wrapText="0"/>
    </xf>
    <xf borderId="0" fillId="0" fontId="13" numFmtId="0" xfId="0" applyAlignment="1" applyFont="1">
      <alignment readingOrder="0"/>
    </xf>
    <xf borderId="0" fillId="13" fontId="6" numFmtId="0" xfId="0" applyAlignment="1" applyFill="1" applyFont="1">
      <alignment horizontal="center" shrinkToFit="0" vertical="bottom" wrapText="0"/>
    </xf>
    <xf borderId="4" fillId="0" fontId="6" numFmtId="0" xfId="0" applyAlignment="1" applyBorder="1" applyFont="1">
      <alignment horizontal="center" shrinkToFit="0" vertical="bottom" wrapText="0"/>
    </xf>
    <xf borderId="0" fillId="0" fontId="1" numFmtId="167" xfId="0" applyFont="1" applyNumberFormat="1"/>
    <xf borderId="0" fillId="5" fontId="6" numFmtId="0" xfId="0" applyAlignment="1" applyFont="1">
      <alignment readingOrder="0" vertical="bottom"/>
    </xf>
    <xf borderId="0" fillId="14" fontId="1" numFmtId="1" xfId="0" applyAlignment="1" applyFill="1" applyFont="1" applyNumberFormat="1">
      <alignment readingOrder="0"/>
    </xf>
    <xf borderId="4" fillId="0" fontId="6" numFmtId="0" xfId="0" applyAlignment="1" applyBorder="1" applyFont="1">
      <alignment horizontal="center" readingOrder="0" shrinkToFit="0" vertical="bottom" wrapText="0"/>
    </xf>
    <xf borderId="0" fillId="15" fontId="5" numFmtId="0" xfId="0" applyAlignment="1" applyFill="1" applyFont="1">
      <alignment readingOrder="0"/>
    </xf>
    <xf borderId="0" fillId="13" fontId="6" numFmtId="0" xfId="0" applyAlignment="1" applyFont="1">
      <alignment horizontal="center" readingOrder="0" shrinkToFit="0" vertical="bottom" wrapText="0"/>
    </xf>
    <xf borderId="0" fillId="15" fontId="1" numFmtId="0" xfId="0" applyFont="1"/>
    <xf borderId="0" fillId="16" fontId="1" numFmtId="1" xfId="0" applyAlignment="1" applyFill="1" applyFont="1" applyNumberForma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15" fontId="1" numFmtId="0" xfId="0" applyAlignment="1" applyFont="1">
      <alignment readingOrder="0"/>
    </xf>
    <xf borderId="4" fillId="13" fontId="6" numFmtId="0" xfId="0" applyAlignment="1" applyBorder="1" applyFont="1">
      <alignment horizontal="center" readingOrder="0" shrinkToFit="0" vertical="bottom" wrapText="0"/>
    </xf>
    <xf borderId="0" fillId="15" fontId="1" numFmtId="1" xfId="0" applyAlignment="1" applyFont="1" applyNumberFormat="1">
      <alignment readingOrder="0"/>
    </xf>
    <xf borderId="0" fillId="15" fontId="1" numFmtId="168" xfId="0" applyAlignment="1" applyFont="1" applyNumberFormat="1">
      <alignment readingOrder="0"/>
    </xf>
    <xf borderId="0" fillId="15" fontId="1" numFmtId="165" xfId="0" applyAlignment="1" applyFont="1" applyNumberFormat="1">
      <alignment readingOrder="0"/>
    </xf>
    <xf borderId="0" fillId="15" fontId="1" numFmtId="167" xfId="0" applyFont="1" applyNumberFormat="1"/>
    <xf borderId="0" fillId="15" fontId="1" numFmtId="0" xfId="0" applyFont="1"/>
    <xf borderId="0" fillId="12" fontId="6" numFmtId="0" xfId="0" applyAlignment="1" applyFont="1">
      <alignment horizontal="center" readingOrder="0" shrinkToFit="0" vertical="bottom" wrapText="0"/>
    </xf>
    <xf borderId="0" fillId="17" fontId="1" numFmtId="1" xfId="0" applyAlignment="1" applyFill="1" applyFont="1" applyNumberFormat="1">
      <alignment readingOrder="0"/>
    </xf>
    <xf borderId="4" fillId="12" fontId="6" numFmtId="0" xfId="0" applyAlignment="1" applyBorder="1" applyFont="1">
      <alignment horizontal="center" readingOrder="0" shrinkToFit="0" vertical="bottom" wrapText="0"/>
    </xf>
    <xf borderId="0" fillId="15" fontId="1" numFmtId="1" xfId="0" applyFont="1" applyNumberFormat="1"/>
    <xf borderId="1" fillId="12" fontId="6" numFmtId="0" xfId="0" applyAlignment="1" applyBorder="1" applyFont="1">
      <alignment horizontal="center" readingOrder="0" shrinkToFit="0" vertical="bottom" wrapText="0"/>
    </xf>
    <xf borderId="0" fillId="0" fontId="1" numFmtId="1" xfId="0" applyFont="1" applyNumberFormat="1"/>
    <xf borderId="0" fillId="0" fontId="1" numFmtId="0" xfId="0" applyFont="1"/>
    <xf borderId="2" fillId="13" fontId="6" numFmtId="0" xfId="0" applyAlignment="1" applyBorder="1" applyFont="1">
      <alignment horizontal="center" readingOrder="0" shrinkToFit="0" vertical="bottom" wrapText="0"/>
    </xf>
    <xf borderId="0" fillId="4" fontId="7" numFmtId="0" xfId="0" applyAlignment="1" applyFont="1">
      <alignment vertical="bottom"/>
    </xf>
    <xf borderId="0" fillId="3" fontId="14" numFmtId="0" xfId="0" applyAlignment="1" applyFont="1">
      <alignment readingOrder="0"/>
    </xf>
    <xf borderId="0" fillId="3" fontId="5" numFmtId="4" xfId="0" applyFont="1" applyNumberFormat="1"/>
    <xf borderId="0" fillId="3" fontId="5" numFmtId="165" xfId="0" applyAlignment="1" applyFont="1" applyNumberFormat="1">
      <alignment readingOrder="0"/>
    </xf>
    <xf borderId="0" fillId="3" fontId="5" numFmtId="167" xfId="0" applyFont="1" applyNumberFormat="1"/>
    <xf borderId="4" fillId="18" fontId="6" numFmtId="0" xfId="0" applyAlignment="1" applyBorder="1" applyFill="1" applyFont="1">
      <alignment horizontal="center" readingOrder="0" shrinkToFit="0" vertical="bottom" wrapText="0"/>
    </xf>
    <xf borderId="0" fillId="3" fontId="5" numFmtId="0" xfId="0" applyFont="1"/>
    <xf borderId="1" fillId="18" fontId="6" numFmtId="0" xfId="0" applyAlignment="1" applyBorder="1" applyFont="1">
      <alignment horizontal="center" readingOrder="0" shrinkToFit="0" vertical="bottom" wrapText="0"/>
    </xf>
    <xf borderId="0" fillId="3" fontId="5" numFmtId="0" xfId="0" applyFont="1"/>
    <xf borderId="0" fillId="18" fontId="6" numFmtId="0" xfId="0" applyAlignment="1" applyFont="1">
      <alignment horizontal="center" readingOrder="0" shrinkToFit="0" vertical="bottom" wrapText="0"/>
    </xf>
    <xf borderId="0" fillId="0" fontId="5" numFmtId="0" xfId="0" applyFont="1"/>
    <xf borderId="0" fillId="19" fontId="6" numFmtId="0" xfId="0" applyAlignment="1" applyFill="1" applyFont="1">
      <alignment horizontal="center" readingOrder="0" shrinkToFit="0" vertical="bottom" wrapText="0"/>
    </xf>
    <xf borderId="0" fillId="15" fontId="5" numFmtId="0" xfId="0" applyFont="1"/>
    <xf borderId="0" fillId="0" fontId="1" numFmtId="4" xfId="0" applyFont="1" applyNumberFormat="1"/>
    <xf borderId="0" fillId="0" fontId="11" numFmtId="0" xfId="0" applyAlignment="1" applyFont="1">
      <alignment readingOrder="0"/>
    </xf>
    <xf borderId="4" fillId="19" fontId="6" numFmtId="0" xfId="0" applyAlignment="1" applyBorder="1" applyFont="1">
      <alignment horizontal="center" readingOrder="0" shrinkToFit="0" vertical="bottom" wrapText="0"/>
    </xf>
    <xf borderId="0" fillId="0" fontId="15" numFmtId="0" xfId="0" applyFont="1"/>
    <xf borderId="9" fillId="0" fontId="6" numFmtId="0" xfId="0" applyAlignment="1" applyBorder="1" applyFont="1">
      <alignment shrinkToFit="0" vertical="bottom" wrapText="0"/>
    </xf>
    <xf borderId="1" fillId="20" fontId="6" numFmtId="0" xfId="0" applyAlignment="1" applyBorder="1" applyFill="1" applyFont="1">
      <alignment horizontal="center" readingOrder="0" shrinkToFit="0" vertical="bottom" wrapText="0"/>
    </xf>
    <xf borderId="0" fillId="20" fontId="6" numFmtId="0" xfId="0" applyAlignment="1" applyFont="1">
      <alignment horizontal="center" readingOrder="0" shrinkToFit="0" vertical="bottom" wrapText="0"/>
    </xf>
    <xf borderId="4" fillId="21" fontId="6" numFmtId="0" xfId="0" applyAlignment="1" applyBorder="1" applyFill="1" applyFont="1">
      <alignment horizontal="center" readingOrder="0" shrinkToFit="0" vertical="bottom" wrapText="0"/>
    </xf>
    <xf borderId="0" fillId="21" fontId="6" numFmtId="0" xfId="0" applyAlignment="1" applyFont="1">
      <alignment horizontal="center" readingOrder="0" shrinkToFit="0" vertical="bottom" wrapText="0"/>
    </xf>
    <xf borderId="0" fillId="20" fontId="6" numFmtId="0" xfId="0" applyAlignment="1" applyFont="1">
      <alignment horizontal="center" shrinkToFit="0" vertical="bottom" wrapText="0"/>
    </xf>
    <xf borderId="4" fillId="21" fontId="6" numFmtId="0" xfId="0" applyAlignment="1" applyBorder="1" applyFont="1">
      <alignment horizontal="center" shrinkToFit="0" vertical="bottom" wrapText="0"/>
    </xf>
    <xf borderId="0" fillId="3" fontId="14" numFmtId="4" xfId="0" applyFont="1" applyNumberFormat="1"/>
    <xf borderId="0" fillId="3" fontId="16" numFmtId="0" xfId="0" applyFont="1"/>
    <xf borderId="4" fillId="20" fontId="6" numFmtId="0" xfId="0" applyAlignment="1" applyBorder="1" applyFont="1">
      <alignment horizontal="center" shrinkToFit="0" vertical="bottom" wrapText="0"/>
    </xf>
    <xf borderId="1" fillId="20" fontId="6" numFmtId="0" xfId="0" applyAlignment="1" applyBorder="1" applyFont="1">
      <alignment horizontal="center" shrinkToFit="0" vertical="bottom" wrapText="0"/>
    </xf>
    <xf borderId="0" fillId="3" fontId="14" numFmtId="165" xfId="0" applyAlignment="1" applyFont="1" applyNumberFormat="1">
      <alignment readingOrder="0"/>
    </xf>
    <xf borderId="0" fillId="21" fontId="6" numFmtId="0" xfId="0" applyAlignment="1" applyFont="1">
      <alignment horizontal="center" shrinkToFit="0" vertical="bottom" wrapText="0"/>
    </xf>
    <xf borderId="0" fillId="3" fontId="14" numFmtId="167" xfId="0" applyFont="1" applyNumberFormat="1"/>
    <xf borderId="3" fillId="20" fontId="6" numFmtId="0" xfId="0" applyAlignment="1" applyBorder="1" applyFont="1">
      <alignment horizontal="center" shrinkToFit="0" vertical="bottom" wrapText="0"/>
    </xf>
    <xf borderId="0" fillId="3" fontId="14" numFmtId="0" xfId="0" applyFont="1"/>
    <xf borderId="2" fillId="20" fontId="6" numFmtId="0" xfId="0" applyAlignment="1" applyBorder="1" applyFont="1">
      <alignment horizontal="center" shrinkToFit="0" vertical="bottom" wrapText="0"/>
    </xf>
    <xf borderId="0" fillId="3" fontId="14" numFmtId="0" xfId="0" applyFont="1"/>
    <xf borderId="2" fillId="21" fontId="6" numFmtId="0" xfId="0" applyAlignment="1" applyBorder="1" applyFont="1">
      <alignment horizontal="center" shrinkToFit="0" vertical="bottom" wrapText="0"/>
    </xf>
    <xf borderId="0" fillId="0" fontId="14" numFmtId="0" xfId="0" applyFont="1"/>
    <xf borderId="0" fillId="0" fontId="16" numFmtId="0" xfId="0" applyFont="1"/>
    <xf borderId="1" fillId="0" fontId="6" numFmtId="0" xfId="0" applyAlignment="1" applyBorder="1" applyFont="1">
      <alignment horizontal="center" readingOrder="0" shrinkToFit="0" vertical="bottom" wrapText="0"/>
    </xf>
    <xf borderId="0" fillId="15" fontId="6" numFmtId="0" xfId="0" applyAlignment="1" applyFont="1">
      <alignment horizontal="center" readingOrder="0" shrinkToFit="0" vertical="bottom" wrapText="0"/>
    </xf>
    <xf borderId="0" fillId="22" fontId="6" numFmtId="0" xfId="0" applyAlignment="1" applyFill="1" applyFont="1">
      <alignment horizontal="center" readingOrder="0" shrinkToFit="0" vertical="bottom" wrapText="0"/>
    </xf>
    <xf borderId="0" fillId="0" fontId="1" numFmtId="0" xfId="0" applyAlignment="1" applyFont="1">
      <alignment horizontal="center"/>
    </xf>
    <xf borderId="4" fillId="15" fontId="6" numFmtId="0" xfId="0" applyAlignment="1" applyBorder="1" applyFont="1">
      <alignment horizontal="center" readingOrder="0" shrinkToFit="0" vertical="bottom" wrapText="0"/>
    </xf>
    <xf borderId="1" fillId="15" fontId="6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center"/>
    </xf>
    <xf borderId="0" fillId="15" fontId="1" numFmtId="0" xfId="0" applyAlignment="1" applyFont="1">
      <alignment horizontal="center" readingOrder="0"/>
    </xf>
    <xf borderId="1" fillId="15" fontId="1" numFmtId="0" xfId="0" applyAlignment="1" applyBorder="1" applyFont="1">
      <alignment horizontal="center" readingOrder="0"/>
    </xf>
    <xf borderId="12" fillId="4" fontId="5" numFmtId="0" xfId="0" applyAlignment="1" applyBorder="1" applyFont="1">
      <alignment readingOrder="0"/>
    </xf>
    <xf borderId="12" fillId="4" fontId="1" numFmtId="0" xfId="0" applyBorder="1" applyFont="1"/>
    <xf borderId="13" fillId="4" fontId="5" numFmtId="0" xfId="0" applyAlignment="1" applyBorder="1" applyFont="1">
      <alignment horizontal="center" shrinkToFit="0" wrapText="0"/>
    </xf>
    <xf borderId="12" fillId="4" fontId="5" numFmtId="0" xfId="0" applyAlignment="1" applyBorder="1" applyFont="1">
      <alignment horizontal="center" shrinkToFit="0" wrapText="0"/>
    </xf>
    <xf borderId="14" fillId="0" fontId="5" numFmtId="0" xfId="0" applyAlignment="1" applyBorder="1" applyFont="1">
      <alignment horizontal="center" shrinkToFit="0" wrapText="0"/>
    </xf>
    <xf borderId="0" fillId="23" fontId="1" numFmtId="0" xfId="0" applyAlignment="1" applyFill="1" applyFont="1">
      <alignment readingOrder="0" shrinkToFit="0" vertical="top" wrapText="1"/>
    </xf>
    <xf borderId="0" fillId="0" fontId="17" numFmtId="14" xfId="0" applyFont="1" applyNumberFormat="1"/>
    <xf borderId="0" fillId="0" fontId="17" numFmtId="0" xfId="0" applyFont="1"/>
    <xf borderId="1" fillId="0" fontId="17" numFmtId="0" xfId="0" applyBorder="1" applyFont="1"/>
    <xf borderId="0" fillId="0" fontId="5" numFmtId="165" xfId="0" applyAlignment="1" applyFont="1" applyNumberForma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>
        <color rgb="FF000000"/>
      </font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://www.robotshop.com/ca/en/pololu-wheel-40-x-7mm-black-pair.html" TargetMode="External"/><Relationship Id="rId10" Type="http://schemas.openxmlformats.org/officeDocument/2006/relationships/hyperlink" Target="http://www.robotshop.com/ca/en/l298-dual-h-bridge-dc-motor-controller.html" TargetMode="External"/><Relationship Id="rId13" Type="http://schemas.openxmlformats.org/officeDocument/2006/relationships/hyperlink" Target="http://www.robotshop.com/ca/en/gravity-grayscale-sensor.html" TargetMode="External"/><Relationship Id="rId12" Type="http://schemas.openxmlformats.org/officeDocument/2006/relationships/hyperlink" Target="http://www.robotshop.com/ca/en/pololu-ball-caster-3-4-in-metal-ball.html" TargetMode="External"/><Relationship Id="rId1" Type="http://schemas.openxmlformats.org/officeDocument/2006/relationships/hyperlink" Target="http://www.robotshop.com/ca/en/teensy-lc-usb-microcontroller-development-board.html" TargetMode="External"/><Relationship Id="rId2" Type="http://schemas.openxmlformats.org/officeDocument/2006/relationships/hyperlink" Target="http://www.robotshop.com/ca/en/break-away-headers-straight.html" TargetMode="External"/><Relationship Id="rId3" Type="http://schemas.openxmlformats.org/officeDocument/2006/relationships/hyperlink" Target="http://www.robotshop.com/ca/en/lm78m05-voltage-regulator.html" TargetMode="External"/><Relationship Id="rId4" Type="http://schemas.openxmlformats.org/officeDocument/2006/relationships/hyperlink" Target="http://www.robotshop.com/ca/en/9v-alkaline-battery.html" TargetMode="External"/><Relationship Id="rId9" Type="http://schemas.openxmlformats.org/officeDocument/2006/relationships/hyperlink" Target="http://www.robotshop.com/ca/en/pololu-micro-motor-mount.html" TargetMode="External"/><Relationship Id="rId15" Type="http://schemas.openxmlformats.org/officeDocument/2006/relationships/hyperlink" Target="http://www.robotshop.com/ca/en/speaker-pcb-mount.html" TargetMode="External"/><Relationship Id="rId14" Type="http://schemas.openxmlformats.org/officeDocument/2006/relationships/hyperlink" Target="http://www.robotshop.com/ca/en/ld1117v33-voltage-regulator.html" TargetMode="External"/><Relationship Id="rId17" Type="http://schemas.openxmlformats.org/officeDocument/2006/relationships/drawing" Target="../drawings/drawing2.xml"/><Relationship Id="rId16" Type="http://schemas.openxmlformats.org/officeDocument/2006/relationships/hyperlink" Target="http://www.robotshop.com/ca/en/sfe-opamp-breakout.html" TargetMode="External"/><Relationship Id="rId5" Type="http://schemas.openxmlformats.org/officeDocument/2006/relationships/hyperlink" Target="http://www.robotshop.com/ca/en/9v-battery-bh-06.html" TargetMode="External"/><Relationship Id="rId6" Type="http://schemas.openxmlformats.org/officeDocument/2006/relationships/hyperlink" Target="http://www.robotshop.com/ca/en/65-22-gauge-assorted-jumper-wires.html" TargetMode="External"/><Relationship Id="rId7" Type="http://schemas.openxmlformats.org/officeDocument/2006/relationships/hyperlink" Target="http://www.robotshop.com/ca/en/6v-2101-75rpm-micro-metal-gearmotor-encoder.html" TargetMode="External"/><Relationship Id="rId8" Type="http://schemas.openxmlformats.org/officeDocument/2006/relationships/hyperlink" Target="https://www.pololu.com/product/2371/specs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://www.robotshop.com/ca/en/gravity-grayscale-sensor.html" TargetMode="External"/><Relationship Id="rId10" Type="http://schemas.openxmlformats.org/officeDocument/2006/relationships/hyperlink" Target="http://www.robotshop.com/ca/en/pololu-ball-caster-3-4-in-metal-ball.html" TargetMode="External"/><Relationship Id="rId13" Type="http://schemas.openxmlformats.org/officeDocument/2006/relationships/drawing" Target="../drawings/drawing4.xml"/><Relationship Id="rId12" Type="http://schemas.openxmlformats.org/officeDocument/2006/relationships/hyperlink" Target="http://www.robotshop.com/ca/en/speaker-pcb-mount.html" TargetMode="External"/><Relationship Id="rId1" Type="http://schemas.openxmlformats.org/officeDocument/2006/relationships/hyperlink" Target="http://www.robotshop.com/ca/en/teensy-lc-usb-microcontroller-development-board.html" TargetMode="External"/><Relationship Id="rId2" Type="http://schemas.openxmlformats.org/officeDocument/2006/relationships/hyperlink" Target="http://www.robotshop.com/ca/en/break-away-headers-straight.html" TargetMode="External"/><Relationship Id="rId3" Type="http://schemas.openxmlformats.org/officeDocument/2006/relationships/hyperlink" Target="http://www.robotshop.com/ca/en/9v-alkaline-battery.html" TargetMode="External"/><Relationship Id="rId4" Type="http://schemas.openxmlformats.org/officeDocument/2006/relationships/hyperlink" Target="http://www.robotshop.com/ca/en/9v-battery-bh-06.html" TargetMode="External"/><Relationship Id="rId9" Type="http://schemas.openxmlformats.org/officeDocument/2006/relationships/hyperlink" Target="http://www.robotshop.com/ca/en/pololu-wheel-40-x-7mm-black-pair.html" TargetMode="External"/><Relationship Id="rId5" Type="http://schemas.openxmlformats.org/officeDocument/2006/relationships/hyperlink" Target="http://www.robotshop.com/ca/en/65-22-gauge-assorted-jumper-wires.html" TargetMode="External"/><Relationship Id="rId6" Type="http://schemas.openxmlformats.org/officeDocument/2006/relationships/hyperlink" Target="http://www.robotshop.com/ca/en/6v-2101-75rpm-micro-metal-gearmotor-encoder.html" TargetMode="External"/><Relationship Id="rId7" Type="http://schemas.openxmlformats.org/officeDocument/2006/relationships/hyperlink" Target="http://www.robotshop.com/ca/en/pololu-micro-motor-mount.html" TargetMode="External"/><Relationship Id="rId8" Type="http://schemas.openxmlformats.org/officeDocument/2006/relationships/hyperlink" Target="http://www.robotshop.com/ca/en/l298-dual-h-bridge-dc-motor-controlle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29"/>
    <col customWidth="1" min="2" max="2" width="14.43"/>
    <col customWidth="1" min="3" max="32" width="5.71"/>
  </cols>
  <sheetData>
    <row r="1">
      <c r="A1" s="16"/>
      <c r="B1" s="17" t="s">
        <v>25</v>
      </c>
      <c r="C1" s="18" t="s">
        <v>26</v>
      </c>
      <c r="D1" s="19" t="s">
        <v>27</v>
      </c>
      <c r="E1" s="19" t="s">
        <v>28</v>
      </c>
      <c r="F1" s="19" t="s">
        <v>29</v>
      </c>
      <c r="G1" s="19" t="s">
        <v>30</v>
      </c>
      <c r="H1" s="18" t="s">
        <v>31</v>
      </c>
      <c r="I1" s="19" t="s">
        <v>32</v>
      </c>
      <c r="J1" s="19" t="s">
        <v>26</v>
      </c>
      <c r="K1" s="19" t="s">
        <v>27</v>
      </c>
      <c r="L1" s="19" t="s">
        <v>28</v>
      </c>
      <c r="M1" s="19" t="s">
        <v>29</v>
      </c>
      <c r="N1" s="19" t="s">
        <v>30</v>
      </c>
      <c r="O1" s="18" t="s">
        <v>31</v>
      </c>
      <c r="P1" s="19" t="s">
        <v>32</v>
      </c>
      <c r="Q1" s="19" t="s">
        <v>26</v>
      </c>
      <c r="R1" s="19" t="s">
        <v>27</v>
      </c>
      <c r="S1" s="19" t="s">
        <v>28</v>
      </c>
      <c r="T1" s="19" t="s">
        <v>29</v>
      </c>
      <c r="U1" s="19" t="s">
        <v>30</v>
      </c>
      <c r="V1" s="18" t="s">
        <v>31</v>
      </c>
      <c r="W1" s="19" t="s">
        <v>32</v>
      </c>
      <c r="X1" s="19" t="s">
        <v>26</v>
      </c>
      <c r="Y1" s="19" t="s">
        <v>27</v>
      </c>
      <c r="Z1" s="19" t="s">
        <v>28</v>
      </c>
      <c r="AA1" s="19" t="s">
        <v>29</v>
      </c>
      <c r="AB1" s="19" t="s">
        <v>30</v>
      </c>
      <c r="AC1" s="18" t="s">
        <v>31</v>
      </c>
      <c r="AD1" s="19" t="s">
        <v>32</v>
      </c>
      <c r="AE1" s="19" t="s">
        <v>26</v>
      </c>
      <c r="AF1" s="18" t="s">
        <v>33</v>
      </c>
    </row>
    <row r="2">
      <c r="A2" s="20"/>
      <c r="B2" s="21"/>
      <c r="C2" s="22">
        <f>DATE(2017,10,3)</f>
        <v>43011</v>
      </c>
      <c r="D2" s="23">
        <f t="shared" ref="D2:AE2" si="1">C2+1</f>
        <v>43012</v>
      </c>
      <c r="E2" s="23">
        <f t="shared" si="1"/>
        <v>43013</v>
      </c>
      <c r="F2" s="23">
        <f t="shared" si="1"/>
        <v>43014</v>
      </c>
      <c r="G2" s="23">
        <f t="shared" si="1"/>
        <v>43015</v>
      </c>
      <c r="H2" s="22">
        <f t="shared" si="1"/>
        <v>43016</v>
      </c>
      <c r="I2" s="23">
        <f t="shared" si="1"/>
        <v>43017</v>
      </c>
      <c r="J2" s="23">
        <f t="shared" si="1"/>
        <v>43018</v>
      </c>
      <c r="K2" s="23">
        <f t="shared" si="1"/>
        <v>43019</v>
      </c>
      <c r="L2" s="23">
        <f t="shared" si="1"/>
        <v>43020</v>
      </c>
      <c r="M2" s="23">
        <f t="shared" si="1"/>
        <v>43021</v>
      </c>
      <c r="N2" s="23">
        <f t="shared" si="1"/>
        <v>43022</v>
      </c>
      <c r="O2" s="22">
        <f t="shared" si="1"/>
        <v>43023</v>
      </c>
      <c r="P2" s="23">
        <f t="shared" si="1"/>
        <v>43024</v>
      </c>
      <c r="Q2" s="23">
        <f t="shared" si="1"/>
        <v>43025</v>
      </c>
      <c r="R2" s="23">
        <f t="shared" si="1"/>
        <v>43026</v>
      </c>
      <c r="S2" s="23">
        <f t="shared" si="1"/>
        <v>43027</v>
      </c>
      <c r="T2" s="23">
        <f t="shared" si="1"/>
        <v>43028</v>
      </c>
      <c r="U2" s="23">
        <f t="shared" si="1"/>
        <v>43029</v>
      </c>
      <c r="V2" s="22">
        <f t="shared" si="1"/>
        <v>43030</v>
      </c>
      <c r="W2" s="23">
        <f t="shared" si="1"/>
        <v>43031</v>
      </c>
      <c r="X2" s="23">
        <f t="shared" si="1"/>
        <v>43032</v>
      </c>
      <c r="Y2" s="23">
        <f t="shared" si="1"/>
        <v>43033</v>
      </c>
      <c r="Z2" s="23">
        <f t="shared" si="1"/>
        <v>43034</v>
      </c>
      <c r="AA2" s="23">
        <f t="shared" si="1"/>
        <v>43035</v>
      </c>
      <c r="AB2" s="23">
        <f t="shared" si="1"/>
        <v>43036</v>
      </c>
      <c r="AC2" s="22">
        <f t="shared" si="1"/>
        <v>43037</v>
      </c>
      <c r="AD2" s="23">
        <f t="shared" si="1"/>
        <v>43038</v>
      </c>
      <c r="AE2" s="23">
        <f t="shared" si="1"/>
        <v>43039</v>
      </c>
      <c r="AF2" s="24"/>
    </row>
    <row r="3">
      <c r="A3" s="25" t="s">
        <v>34</v>
      </c>
      <c r="B3" s="26"/>
      <c r="C3" s="27"/>
      <c r="D3" s="28"/>
      <c r="E3" s="28"/>
      <c r="F3" s="28"/>
      <c r="G3" s="29"/>
      <c r="H3" s="30"/>
      <c r="L3" s="28"/>
      <c r="M3" s="28"/>
      <c r="N3" s="31"/>
      <c r="O3" s="27"/>
      <c r="P3" s="28"/>
      <c r="Q3" s="28"/>
      <c r="R3" s="28"/>
      <c r="S3" s="28"/>
      <c r="T3" s="28"/>
      <c r="U3" s="31"/>
      <c r="V3" s="27"/>
      <c r="W3" s="28"/>
      <c r="X3" s="28"/>
      <c r="Y3" s="28"/>
      <c r="Z3" s="28"/>
      <c r="AA3" s="28"/>
      <c r="AB3" s="31"/>
      <c r="AC3" s="27"/>
      <c r="AD3" s="28"/>
      <c r="AE3" s="28"/>
      <c r="AF3" s="32"/>
    </row>
    <row r="4">
      <c r="A4" s="33" t="s">
        <v>35</v>
      </c>
      <c r="B4" s="34"/>
      <c r="C4" s="35"/>
      <c r="D4" s="36"/>
      <c r="E4" s="36"/>
      <c r="F4" s="36"/>
      <c r="G4" s="37"/>
      <c r="H4" s="35"/>
      <c r="I4" s="36"/>
      <c r="J4" s="36"/>
      <c r="K4" s="36"/>
      <c r="L4" s="36"/>
      <c r="M4" s="36"/>
      <c r="N4" s="37"/>
      <c r="O4" s="35"/>
      <c r="P4" s="38"/>
      <c r="Q4" s="39"/>
      <c r="R4" s="39"/>
      <c r="S4" s="39"/>
      <c r="T4" s="39"/>
      <c r="U4" s="37"/>
      <c r="V4" s="35"/>
      <c r="W4" s="36"/>
      <c r="X4" s="36"/>
      <c r="Y4" s="36"/>
      <c r="Z4" s="36"/>
      <c r="AA4" s="36"/>
      <c r="AB4" s="37"/>
      <c r="AC4" s="35"/>
      <c r="AD4" s="36"/>
      <c r="AE4" s="36"/>
      <c r="AF4" s="40"/>
    </row>
    <row r="5" ht="17.25">
      <c r="A5" s="41" t="s">
        <v>36</v>
      </c>
      <c r="B5" s="26"/>
      <c r="C5" s="42"/>
      <c r="D5" s="43"/>
      <c r="E5" s="43"/>
      <c r="F5" s="43"/>
      <c r="G5" s="31"/>
      <c r="H5" s="27"/>
      <c r="I5" s="28"/>
      <c r="J5" s="28"/>
      <c r="K5" s="28"/>
      <c r="L5" s="28"/>
      <c r="M5" s="28"/>
      <c r="N5" s="31"/>
      <c r="O5" s="27"/>
      <c r="P5" s="28"/>
      <c r="Q5" s="28"/>
      <c r="R5" s="28"/>
      <c r="S5" s="28"/>
      <c r="T5" s="28"/>
      <c r="U5" s="31"/>
      <c r="V5" s="27"/>
      <c r="W5" s="28"/>
      <c r="X5" s="28"/>
      <c r="Y5" s="28"/>
      <c r="Z5" s="28"/>
      <c r="AA5" s="28"/>
      <c r="AB5" s="31"/>
      <c r="AC5" s="27"/>
      <c r="AD5" s="28"/>
      <c r="AE5" s="28"/>
      <c r="AF5" s="32"/>
    </row>
    <row r="6" ht="16.5" customHeight="1">
      <c r="A6" s="3" t="s">
        <v>10</v>
      </c>
      <c r="B6" s="26"/>
      <c r="C6" s="42"/>
      <c r="D6" s="43"/>
      <c r="E6" s="43"/>
      <c r="F6" s="43"/>
      <c r="G6" s="44" t="s">
        <v>37</v>
      </c>
      <c r="K6" s="45"/>
      <c r="L6" s="28"/>
      <c r="M6" s="28"/>
      <c r="N6" s="46" t="s">
        <v>38</v>
      </c>
      <c r="O6" s="47"/>
      <c r="P6" s="47"/>
      <c r="Q6" s="47"/>
      <c r="R6" s="47"/>
      <c r="S6" s="47"/>
      <c r="T6" s="48"/>
      <c r="U6" s="31"/>
      <c r="V6" s="27"/>
      <c r="W6" s="28"/>
      <c r="X6" s="28"/>
      <c r="Y6" s="28"/>
      <c r="Z6" s="28"/>
      <c r="AA6" s="28"/>
      <c r="AB6" s="31"/>
      <c r="AC6" s="27"/>
      <c r="AD6" s="28"/>
      <c r="AE6" s="28"/>
      <c r="AF6" s="49"/>
    </row>
    <row r="7" ht="16.5" customHeight="1">
      <c r="A7" s="3" t="s">
        <v>8</v>
      </c>
      <c r="B7" s="26"/>
      <c r="C7" s="42"/>
      <c r="D7" s="43"/>
      <c r="E7" s="43"/>
      <c r="F7" s="43"/>
      <c r="G7" s="44" t="s">
        <v>37</v>
      </c>
      <c r="K7" s="45"/>
      <c r="L7" s="28"/>
      <c r="M7" s="50"/>
      <c r="N7" s="51"/>
      <c r="T7" s="45"/>
      <c r="U7" s="31"/>
      <c r="V7" s="27"/>
      <c r="W7" s="28"/>
      <c r="X7" s="28"/>
      <c r="Y7" s="28"/>
      <c r="Z7" s="28"/>
      <c r="AA7" s="28"/>
      <c r="AB7" s="31"/>
      <c r="AC7" s="27"/>
      <c r="AD7" s="28"/>
      <c r="AE7" s="28"/>
      <c r="AF7" s="49"/>
    </row>
    <row r="8" ht="16.5" customHeight="1">
      <c r="A8" s="3" t="s">
        <v>18</v>
      </c>
      <c r="B8" s="26"/>
      <c r="C8" s="42"/>
      <c r="D8" s="43"/>
      <c r="E8" s="52" t="s">
        <v>39</v>
      </c>
      <c r="G8" s="53"/>
      <c r="H8" s="27"/>
      <c r="I8" s="28"/>
      <c r="J8" s="28"/>
      <c r="K8" s="28"/>
      <c r="L8" s="28"/>
      <c r="M8" s="28"/>
      <c r="N8" s="51"/>
      <c r="T8" s="45"/>
      <c r="U8" s="31"/>
      <c r="V8" s="27"/>
      <c r="W8" s="28"/>
      <c r="X8" s="28"/>
      <c r="Y8" s="28"/>
      <c r="Z8" s="28"/>
      <c r="AA8" s="28"/>
      <c r="AB8" s="31"/>
      <c r="AC8" s="27"/>
      <c r="AD8" s="28"/>
      <c r="AE8" s="28"/>
      <c r="AF8" s="49"/>
    </row>
    <row r="9" ht="16.5" customHeight="1">
      <c r="A9" s="3" t="s">
        <v>19</v>
      </c>
      <c r="B9" s="26"/>
      <c r="C9" s="42"/>
      <c r="D9" s="43"/>
      <c r="E9" s="43"/>
      <c r="F9" s="43"/>
      <c r="G9" s="31"/>
      <c r="H9" s="27"/>
      <c r="I9" s="28"/>
      <c r="J9" s="28"/>
      <c r="K9" s="28"/>
      <c r="L9" s="28"/>
      <c r="M9" s="28"/>
      <c r="N9" s="51"/>
      <c r="T9" s="45"/>
      <c r="U9" s="31"/>
      <c r="V9" s="54"/>
      <c r="W9" s="28"/>
      <c r="X9" s="28"/>
      <c r="Y9" s="28"/>
      <c r="Z9" s="28"/>
      <c r="AA9" s="44" t="s">
        <v>40</v>
      </c>
      <c r="AD9" s="28"/>
      <c r="AE9" s="28"/>
      <c r="AF9" s="49"/>
    </row>
    <row r="10" ht="16.5" customHeight="1">
      <c r="A10" s="3" t="s">
        <v>20</v>
      </c>
      <c r="B10" s="26"/>
      <c r="C10" s="42"/>
      <c r="D10" s="43"/>
      <c r="E10" s="43"/>
      <c r="F10" s="43"/>
      <c r="G10" s="31"/>
      <c r="H10" s="27"/>
      <c r="I10" s="28"/>
      <c r="J10" s="28"/>
      <c r="K10" s="28"/>
      <c r="L10" s="28"/>
      <c r="M10" s="28"/>
      <c r="N10" s="24"/>
      <c r="O10" s="39"/>
      <c r="P10" s="39"/>
      <c r="Q10" s="39"/>
      <c r="R10" s="39"/>
      <c r="S10" s="39"/>
      <c r="T10" s="56"/>
      <c r="U10" s="31"/>
      <c r="V10" s="27"/>
      <c r="W10" s="28"/>
      <c r="X10" s="28"/>
      <c r="Y10" s="28"/>
      <c r="Z10" s="28"/>
      <c r="AA10" s="28"/>
      <c r="AB10" s="31"/>
      <c r="AC10" s="27"/>
      <c r="AD10" s="28"/>
      <c r="AE10" s="28"/>
      <c r="AF10" s="49"/>
    </row>
    <row r="11" ht="17.25">
      <c r="A11" s="58" t="s">
        <v>47</v>
      </c>
      <c r="B11" s="60"/>
      <c r="C11" s="62"/>
      <c r="D11" s="64"/>
      <c r="E11" s="64"/>
      <c r="F11" s="64"/>
      <c r="G11" s="65"/>
      <c r="H11" s="66"/>
      <c r="I11" s="68"/>
      <c r="J11" s="68"/>
      <c r="K11" s="68"/>
      <c r="L11" s="68"/>
      <c r="M11" s="68"/>
      <c r="N11" s="31"/>
      <c r="O11" s="27"/>
      <c r="P11" s="28"/>
      <c r="Q11" s="28"/>
      <c r="R11" s="28"/>
      <c r="S11" s="28"/>
      <c r="T11" s="28"/>
      <c r="U11" s="65"/>
      <c r="V11" s="66"/>
      <c r="W11" s="68"/>
      <c r="X11" s="68"/>
      <c r="Y11" s="68"/>
      <c r="Z11" s="68"/>
      <c r="AA11" s="68"/>
      <c r="AB11" s="65"/>
      <c r="AC11" s="66"/>
      <c r="AD11" s="68"/>
      <c r="AE11" s="68"/>
      <c r="AF11" s="73">
        <f>SUM(C12:AE18)</f>
        <v>18.5</v>
      </c>
    </row>
    <row r="12">
      <c r="A12" s="25" t="s">
        <v>58</v>
      </c>
      <c r="B12" s="75" t="s">
        <v>59</v>
      </c>
      <c r="C12" s="76"/>
      <c r="D12" s="78">
        <v>1.0</v>
      </c>
      <c r="E12" s="78">
        <v>1.0</v>
      </c>
      <c r="F12" s="80">
        <v>2.0</v>
      </c>
      <c r="G12" s="81"/>
      <c r="H12" s="27"/>
      <c r="I12" s="28"/>
      <c r="J12" s="28"/>
      <c r="K12" s="28"/>
      <c r="L12" s="28"/>
      <c r="M12" s="28"/>
      <c r="N12" s="31"/>
      <c r="O12" s="27"/>
      <c r="P12" s="28"/>
      <c r="Q12" s="28"/>
      <c r="R12" s="28"/>
      <c r="S12" s="28"/>
      <c r="T12" s="28"/>
      <c r="U12" s="31"/>
      <c r="V12" s="27"/>
      <c r="W12" s="28"/>
      <c r="X12" s="28"/>
      <c r="Y12" s="28"/>
      <c r="Z12" s="28"/>
      <c r="AA12" s="28"/>
      <c r="AB12" s="31"/>
      <c r="AC12" s="27"/>
      <c r="AD12" s="28"/>
      <c r="AE12" s="28"/>
      <c r="AF12" s="49"/>
    </row>
    <row r="13">
      <c r="A13" s="83" t="s">
        <v>66</v>
      </c>
      <c r="B13" s="26" t="s">
        <v>59</v>
      </c>
      <c r="C13" s="27"/>
      <c r="D13" s="28"/>
      <c r="G13" s="85"/>
      <c r="H13" s="27"/>
      <c r="I13" s="28"/>
      <c r="J13" s="43"/>
      <c r="K13" s="43"/>
      <c r="L13" s="28"/>
      <c r="N13" s="87">
        <v>0.5</v>
      </c>
      <c r="O13" s="27"/>
      <c r="P13" s="28"/>
      <c r="Q13" s="28"/>
      <c r="R13" s="28"/>
      <c r="S13" s="28"/>
      <c r="T13" s="28"/>
      <c r="U13" s="31"/>
      <c r="V13" s="27"/>
      <c r="W13" s="28"/>
      <c r="X13" s="28"/>
      <c r="Y13" s="28"/>
      <c r="Z13" s="28"/>
      <c r="AA13" s="28"/>
      <c r="AB13" s="31"/>
      <c r="AC13" s="27"/>
      <c r="AD13" s="28"/>
      <c r="AE13" s="28"/>
      <c r="AF13" s="49"/>
    </row>
    <row r="14">
      <c r="A14" s="83" t="s">
        <v>71</v>
      </c>
      <c r="B14" s="90" t="s">
        <v>59</v>
      </c>
      <c r="C14" s="27"/>
      <c r="D14" s="28"/>
      <c r="E14" s="91"/>
      <c r="F14" s="91"/>
      <c r="H14" s="27"/>
      <c r="I14" s="28"/>
      <c r="J14" s="43"/>
      <c r="K14" s="43"/>
      <c r="L14" s="28"/>
      <c r="M14" s="28"/>
      <c r="N14" s="93">
        <v>1.0</v>
      </c>
      <c r="O14" s="27"/>
      <c r="P14" s="28"/>
      <c r="Q14" s="28"/>
      <c r="R14" s="28"/>
      <c r="S14" s="28"/>
      <c r="T14" s="28"/>
      <c r="U14" s="31"/>
      <c r="V14" s="27"/>
      <c r="W14" s="28"/>
      <c r="X14" s="28"/>
      <c r="Y14" s="28"/>
      <c r="Z14" s="28"/>
      <c r="AA14" s="28"/>
      <c r="AB14" s="31"/>
      <c r="AC14" s="27"/>
      <c r="AD14" s="28"/>
      <c r="AE14" s="28"/>
      <c r="AF14" s="49"/>
    </row>
    <row r="15">
      <c r="A15" s="25" t="s">
        <v>78</v>
      </c>
      <c r="B15" s="75"/>
      <c r="C15" s="27"/>
      <c r="D15" s="28"/>
      <c r="E15" s="28"/>
      <c r="F15" s="28"/>
      <c r="H15" s="27"/>
      <c r="I15" s="28"/>
      <c r="J15" s="43"/>
      <c r="K15" s="43"/>
      <c r="L15" s="28"/>
      <c r="M15" s="28"/>
      <c r="N15" s="93">
        <v>1.0</v>
      </c>
      <c r="O15" s="27"/>
      <c r="P15" s="28"/>
      <c r="Q15" s="28"/>
      <c r="R15" s="28"/>
      <c r="S15" s="28"/>
      <c r="T15" s="28"/>
      <c r="U15" s="31"/>
      <c r="V15" s="27"/>
      <c r="W15" s="28"/>
      <c r="X15" s="28"/>
      <c r="Y15" s="28"/>
      <c r="Z15" s="28"/>
      <c r="AA15" s="28"/>
      <c r="AB15" s="31"/>
      <c r="AC15" s="27"/>
      <c r="AD15" s="28"/>
      <c r="AE15" s="28"/>
      <c r="AF15" s="49"/>
    </row>
    <row r="16" ht="1.5" customHeight="1">
      <c r="A16" s="25" t="s">
        <v>79</v>
      </c>
      <c r="B16" s="26"/>
      <c r="C16" s="27"/>
      <c r="D16" s="28"/>
      <c r="E16" s="28"/>
      <c r="F16" s="28"/>
      <c r="G16" s="31"/>
      <c r="H16" s="27"/>
      <c r="I16" s="28"/>
      <c r="J16" s="78">
        <v>0.5</v>
      </c>
      <c r="K16" s="78">
        <v>0.5</v>
      </c>
      <c r="L16" s="28"/>
      <c r="M16" s="28"/>
      <c r="N16" s="31"/>
      <c r="O16" s="27"/>
      <c r="P16" s="28"/>
      <c r="Q16" s="28"/>
      <c r="R16" s="28"/>
      <c r="S16" s="28"/>
      <c r="T16" s="28"/>
      <c r="U16" s="31"/>
      <c r="V16" s="27"/>
      <c r="W16" s="28"/>
      <c r="X16" s="28"/>
      <c r="Y16" s="28"/>
      <c r="Z16" s="28"/>
      <c r="AA16" s="28"/>
      <c r="AB16" s="31"/>
      <c r="AC16" s="27"/>
      <c r="AD16" s="28"/>
      <c r="AE16" s="28"/>
      <c r="AF16" s="49"/>
    </row>
    <row r="17" ht="1.5" customHeight="1">
      <c r="A17" s="25" t="s">
        <v>80</v>
      </c>
      <c r="B17" s="26" t="s">
        <v>59</v>
      </c>
      <c r="C17" s="27"/>
      <c r="D17" s="28"/>
      <c r="E17" s="28"/>
      <c r="F17" s="28"/>
      <c r="G17" s="31"/>
      <c r="H17" s="27"/>
      <c r="I17" s="28"/>
      <c r="J17" s="28"/>
      <c r="K17" s="28"/>
      <c r="L17" s="28"/>
      <c r="M17" s="28"/>
      <c r="N17" s="31"/>
      <c r="O17" s="27"/>
      <c r="P17" s="28"/>
      <c r="Q17" s="28"/>
      <c r="R17" s="28"/>
      <c r="S17" s="28"/>
      <c r="T17" s="28"/>
      <c r="U17" s="31"/>
      <c r="V17" s="27"/>
      <c r="W17" s="28"/>
      <c r="X17" s="28"/>
      <c r="Y17" s="28"/>
      <c r="Z17" s="28"/>
      <c r="AA17" s="99">
        <v>2.0</v>
      </c>
      <c r="AB17" s="101">
        <v>3.0</v>
      </c>
      <c r="AC17" s="103">
        <v>3.0</v>
      </c>
      <c r="AD17" s="87">
        <v>1.0</v>
      </c>
      <c r="AE17" s="28"/>
      <c r="AF17" s="49"/>
    </row>
    <row r="18">
      <c r="A18" s="33" t="s">
        <v>86</v>
      </c>
      <c r="B18" s="34" t="s">
        <v>59</v>
      </c>
      <c r="C18" s="35"/>
      <c r="D18" s="36"/>
      <c r="E18" s="36"/>
      <c r="F18" s="36"/>
      <c r="G18" s="37"/>
      <c r="H18" s="35"/>
      <c r="I18" s="36"/>
      <c r="J18" s="36"/>
      <c r="K18" s="36"/>
      <c r="L18" s="36"/>
      <c r="M18" s="36"/>
      <c r="N18" s="37"/>
      <c r="O18" s="35"/>
      <c r="P18" s="36"/>
      <c r="Q18" s="36"/>
      <c r="R18" s="36"/>
      <c r="S18" s="36"/>
      <c r="T18" s="36"/>
      <c r="U18" s="37"/>
      <c r="V18" s="35"/>
      <c r="W18" s="36"/>
      <c r="X18" s="36"/>
      <c r="Y18" s="36"/>
      <c r="Z18" s="36"/>
      <c r="AA18" s="36"/>
      <c r="AB18" s="37"/>
      <c r="AC18" s="35"/>
      <c r="AD18" s="36"/>
      <c r="AE18" s="106">
        <v>2.0</v>
      </c>
      <c r="AF18" s="40"/>
    </row>
    <row r="19" ht="17.25">
      <c r="A19" s="107" t="s">
        <v>87</v>
      </c>
      <c r="B19" s="26"/>
      <c r="C19" s="27"/>
      <c r="D19" s="28"/>
      <c r="E19" s="28"/>
      <c r="F19" s="28"/>
      <c r="G19" s="31"/>
      <c r="H19" s="27"/>
      <c r="I19" s="28"/>
      <c r="J19" s="28"/>
      <c r="K19" s="28"/>
      <c r="L19" s="28"/>
      <c r="M19" s="28"/>
      <c r="N19" s="31"/>
      <c r="O19" s="27"/>
      <c r="P19" s="28"/>
      <c r="Q19" s="28"/>
      <c r="R19" s="28"/>
      <c r="S19" s="28"/>
      <c r="T19" s="28"/>
      <c r="U19" s="31"/>
      <c r="V19" s="27"/>
      <c r="W19" s="28"/>
      <c r="X19" s="28"/>
      <c r="Y19" s="28"/>
      <c r="Z19" s="28"/>
      <c r="AA19" s="28"/>
      <c r="AB19" s="31"/>
      <c r="AC19" s="27"/>
      <c r="AD19" s="28"/>
      <c r="AE19" s="28"/>
      <c r="AF19" s="73">
        <f>SUM(C20:AE22)</f>
        <v>6</v>
      </c>
    </row>
    <row r="20">
      <c r="A20" s="83" t="s">
        <v>89</v>
      </c>
      <c r="B20" s="26" t="s">
        <v>90</v>
      </c>
      <c r="C20" s="27"/>
      <c r="D20" s="28"/>
      <c r="E20" s="28"/>
      <c r="F20" s="28"/>
      <c r="G20" s="112">
        <v>2.0</v>
      </c>
      <c r="H20" s="114"/>
      <c r="I20" s="116"/>
      <c r="J20" s="116"/>
      <c r="K20" s="116"/>
      <c r="L20" s="116"/>
      <c r="M20" s="116"/>
      <c r="N20" s="116"/>
      <c r="O20" s="118">
        <v>1.0</v>
      </c>
      <c r="P20" s="28"/>
      <c r="Q20" s="28"/>
      <c r="R20" s="28"/>
      <c r="S20" s="28"/>
      <c r="T20" s="28"/>
      <c r="U20" s="31"/>
      <c r="V20" s="27"/>
      <c r="W20" s="28"/>
      <c r="X20" s="28"/>
      <c r="Y20" s="28"/>
      <c r="Z20" s="28"/>
      <c r="AA20" s="28"/>
      <c r="AB20" s="31"/>
      <c r="AC20" s="27"/>
      <c r="AD20" s="28"/>
      <c r="AE20" s="28"/>
      <c r="AF20" s="49"/>
    </row>
    <row r="21">
      <c r="A21" s="25" t="s">
        <v>91</v>
      </c>
      <c r="B21" s="26" t="s">
        <v>90</v>
      </c>
      <c r="C21" s="27"/>
      <c r="D21" s="28"/>
      <c r="E21" s="28"/>
      <c r="F21" s="28"/>
      <c r="G21" s="31"/>
      <c r="H21" s="27"/>
      <c r="I21" s="28"/>
      <c r="J21" s="28"/>
      <c r="K21" s="28"/>
      <c r="L21" s="28"/>
      <c r="M21" s="28"/>
      <c r="N21" s="28"/>
      <c r="O21" s="27"/>
      <c r="P21" s="28"/>
      <c r="Q21" s="122">
        <v>1.0</v>
      </c>
      <c r="R21" s="28"/>
      <c r="S21" s="28"/>
      <c r="T21" s="28"/>
      <c r="U21" s="31"/>
      <c r="V21" s="27"/>
      <c r="W21" s="28"/>
      <c r="X21" s="28"/>
      <c r="Y21" s="28"/>
      <c r="Z21" s="28"/>
      <c r="AA21" s="28"/>
      <c r="AB21" s="31"/>
      <c r="AC21" s="27"/>
      <c r="AD21" s="28"/>
      <c r="AE21" s="28"/>
      <c r="AF21" s="49"/>
    </row>
    <row r="22">
      <c r="A22" s="33" t="s">
        <v>93</v>
      </c>
      <c r="B22" s="26" t="s">
        <v>90</v>
      </c>
      <c r="C22" s="35"/>
      <c r="D22" s="36"/>
      <c r="E22" s="36"/>
      <c r="F22" s="36"/>
      <c r="G22" s="37"/>
      <c r="H22" s="35"/>
      <c r="I22" s="36"/>
      <c r="J22" s="36"/>
      <c r="K22" s="36"/>
      <c r="L22" s="36"/>
      <c r="M22" s="36"/>
      <c r="N22" s="37"/>
      <c r="P22" s="36"/>
      <c r="Q22" s="36"/>
      <c r="R22" s="112"/>
      <c r="S22" s="112"/>
      <c r="T22" s="112"/>
      <c r="U22" s="122">
        <v>2.0</v>
      </c>
      <c r="V22" s="35"/>
      <c r="W22" s="36"/>
      <c r="X22" s="36"/>
      <c r="Y22" s="36"/>
      <c r="Z22" s="36"/>
      <c r="AA22" s="36"/>
      <c r="AB22" s="37"/>
      <c r="AC22" s="35"/>
      <c r="AD22" s="36"/>
      <c r="AE22" s="36"/>
      <c r="AF22" s="40"/>
    </row>
    <row r="23" ht="17.25">
      <c r="A23" s="107" t="s">
        <v>95</v>
      </c>
      <c r="B23" s="124"/>
      <c r="C23" s="27"/>
      <c r="D23" s="28"/>
      <c r="E23" s="28"/>
      <c r="F23" s="28"/>
      <c r="G23" s="31"/>
      <c r="H23" s="27"/>
      <c r="I23" s="28"/>
      <c r="J23" s="28"/>
      <c r="K23" s="28"/>
      <c r="L23" s="28"/>
      <c r="M23" s="28"/>
      <c r="N23" s="31"/>
      <c r="O23" s="66"/>
      <c r="P23" s="28"/>
      <c r="Q23" s="28"/>
      <c r="R23" s="28"/>
      <c r="S23" s="28"/>
      <c r="T23" s="28"/>
      <c r="U23" s="31"/>
      <c r="V23" s="27"/>
      <c r="W23" s="28"/>
      <c r="X23" s="28"/>
      <c r="Y23" s="28"/>
      <c r="Z23" s="28"/>
      <c r="AA23" s="28"/>
      <c r="AB23" s="31"/>
      <c r="AC23" s="27"/>
      <c r="AD23" s="28"/>
      <c r="AE23" s="28"/>
      <c r="AF23" s="73">
        <f>SUM(C24:AE28)</f>
        <v>6</v>
      </c>
    </row>
    <row r="24">
      <c r="A24" s="25" t="s">
        <v>103</v>
      </c>
      <c r="B24" s="90" t="s">
        <v>104</v>
      </c>
      <c r="C24" s="125" t="s">
        <v>105</v>
      </c>
      <c r="D24" s="126" t="s">
        <v>105</v>
      </c>
      <c r="E24" s="126">
        <v>0.5</v>
      </c>
      <c r="F24" s="126">
        <v>0.5</v>
      </c>
      <c r="G24" s="127">
        <v>3.0</v>
      </c>
      <c r="H24" s="27"/>
      <c r="I24" s="28"/>
      <c r="J24" s="28"/>
      <c r="K24" s="28"/>
      <c r="L24" s="28"/>
      <c r="M24" s="28"/>
      <c r="N24" s="31"/>
      <c r="O24" s="27"/>
      <c r="P24" s="28"/>
      <c r="Q24" s="28"/>
      <c r="R24" s="28"/>
      <c r="S24" s="28"/>
      <c r="T24" s="28"/>
      <c r="U24" s="31"/>
      <c r="V24" s="27"/>
      <c r="W24" s="28"/>
      <c r="X24" s="28"/>
      <c r="Y24" s="28"/>
      <c r="Z24" s="28"/>
      <c r="AA24" s="28"/>
      <c r="AB24" s="31"/>
      <c r="AC24" s="27"/>
      <c r="AD24" s="28"/>
      <c r="AE24" s="28"/>
      <c r="AF24" s="49"/>
    </row>
    <row r="25">
      <c r="A25" s="25" t="s">
        <v>113</v>
      </c>
      <c r="B25" s="90" t="s">
        <v>104</v>
      </c>
      <c r="C25" s="27"/>
      <c r="D25" s="28"/>
      <c r="E25" s="28"/>
      <c r="F25" s="28"/>
      <c r="G25" s="31"/>
      <c r="H25" s="27"/>
      <c r="I25" s="28"/>
      <c r="J25" s="128">
        <v>2.0</v>
      </c>
      <c r="K25" s="28"/>
      <c r="L25" s="28"/>
      <c r="M25" s="28"/>
      <c r="N25" s="31"/>
      <c r="O25" s="27"/>
      <c r="P25" s="28"/>
      <c r="Q25" s="28"/>
      <c r="R25" s="28"/>
      <c r="S25" s="28"/>
      <c r="T25" s="28"/>
      <c r="U25" s="31"/>
      <c r="V25" s="27"/>
      <c r="W25" s="28"/>
      <c r="X25" s="28"/>
      <c r="Y25" s="28"/>
      <c r="Z25" s="28"/>
      <c r="AA25" s="28"/>
      <c r="AB25" s="31"/>
      <c r="AC25" s="27"/>
      <c r="AD25" s="28"/>
      <c r="AE25" s="28"/>
      <c r="AF25" s="49"/>
    </row>
    <row r="26">
      <c r="A26" s="25" t="s">
        <v>114</v>
      </c>
      <c r="B26" s="90" t="s">
        <v>104</v>
      </c>
      <c r="C26" s="27"/>
      <c r="D26" s="28"/>
      <c r="E26" s="28"/>
      <c r="F26" s="28"/>
      <c r="G26" s="31"/>
      <c r="H26" s="27"/>
      <c r="I26" s="28"/>
      <c r="J26" s="28"/>
      <c r="K26" s="129"/>
      <c r="L26" s="129"/>
      <c r="M26" s="129"/>
      <c r="N26" s="130"/>
      <c r="O26" s="27"/>
      <c r="P26" s="28"/>
      <c r="Q26" s="28"/>
      <c r="R26" s="28"/>
      <c r="S26" s="28"/>
      <c r="T26" s="28"/>
      <c r="U26" s="31"/>
      <c r="V26" s="27"/>
      <c r="W26" s="28"/>
      <c r="X26" s="28"/>
      <c r="Y26" s="28"/>
      <c r="Z26" s="28"/>
      <c r="AA26" s="28"/>
      <c r="AB26" s="31"/>
      <c r="AC26" s="27"/>
      <c r="AD26" s="28"/>
      <c r="AE26" s="28"/>
      <c r="AF26" s="49"/>
    </row>
    <row r="27">
      <c r="A27" s="83" t="s">
        <v>115</v>
      </c>
      <c r="B27" s="90" t="s">
        <v>104</v>
      </c>
      <c r="C27" s="27"/>
      <c r="D27" s="28"/>
      <c r="E27" s="28"/>
      <c r="F27" s="28"/>
      <c r="G27" s="31"/>
      <c r="H27" s="27"/>
      <c r="I27" s="28"/>
      <c r="J27" s="91"/>
      <c r="K27" s="28"/>
      <c r="L27" s="129"/>
      <c r="M27" s="129"/>
      <c r="N27" s="133"/>
      <c r="O27" s="134"/>
      <c r="P27" s="129"/>
      <c r="Q27" s="136"/>
      <c r="R27" s="28"/>
      <c r="S27" s="28"/>
      <c r="T27" s="28"/>
      <c r="U27" s="31"/>
      <c r="V27" s="27"/>
      <c r="W27" s="28"/>
      <c r="X27" s="28"/>
      <c r="Y27" s="28"/>
      <c r="Z27" s="28"/>
      <c r="AA27" s="28"/>
      <c r="AB27" s="31"/>
      <c r="AC27" s="27"/>
      <c r="AD27" s="28"/>
      <c r="AE27" s="28"/>
      <c r="AF27" s="49"/>
    </row>
    <row r="28">
      <c r="A28" s="33" t="s">
        <v>116</v>
      </c>
      <c r="B28" s="90" t="s">
        <v>104</v>
      </c>
      <c r="C28" s="35"/>
      <c r="D28" s="36"/>
      <c r="E28" s="36"/>
      <c r="F28" s="36"/>
      <c r="G28" s="37"/>
      <c r="H28" s="35"/>
      <c r="I28" s="36"/>
      <c r="J28" s="36"/>
      <c r="K28" s="36"/>
      <c r="L28" s="36"/>
      <c r="M28" s="36"/>
      <c r="N28" s="37"/>
      <c r="O28" s="138"/>
      <c r="P28" s="140"/>
      <c r="Q28" s="140"/>
      <c r="R28" s="142"/>
      <c r="S28" s="36"/>
      <c r="T28" s="36"/>
      <c r="U28" s="37"/>
      <c r="V28" s="35"/>
      <c r="W28" s="36"/>
      <c r="X28" s="36"/>
      <c r="Y28" s="36"/>
      <c r="Z28" s="36"/>
      <c r="AA28" s="36"/>
      <c r="AB28" s="37"/>
      <c r="AC28" s="35"/>
      <c r="AD28" s="36"/>
      <c r="AE28" s="36"/>
      <c r="AF28" s="40"/>
    </row>
    <row r="29" ht="17.25">
      <c r="A29" s="107" t="s">
        <v>117</v>
      </c>
      <c r="B29" s="124"/>
      <c r="C29" s="27"/>
      <c r="D29" s="28"/>
      <c r="E29" s="28"/>
      <c r="F29" s="28"/>
      <c r="G29" s="31"/>
      <c r="H29" s="27"/>
      <c r="I29" s="28"/>
      <c r="J29" s="28"/>
      <c r="K29" s="28"/>
      <c r="L29" s="28"/>
      <c r="M29" s="28"/>
      <c r="N29" s="31"/>
      <c r="O29" s="27"/>
      <c r="P29" s="28"/>
      <c r="Q29" s="28"/>
      <c r="R29" s="28"/>
      <c r="S29" s="28"/>
      <c r="T29" s="28"/>
      <c r="U29" s="31"/>
      <c r="V29" s="27"/>
      <c r="W29" s="28"/>
      <c r="X29" s="28"/>
      <c r="Y29" s="28"/>
      <c r="Z29" s="28"/>
      <c r="AA29" s="28"/>
      <c r="AB29" s="31"/>
      <c r="AC29" s="27"/>
      <c r="AD29" s="28"/>
      <c r="AE29" s="28"/>
      <c r="AF29" s="73">
        <f>SUM(C30:AE35)</f>
        <v>25.5</v>
      </c>
    </row>
    <row r="30">
      <c r="A30" s="25" t="s">
        <v>119</v>
      </c>
      <c r="B30" s="90" t="s">
        <v>20</v>
      </c>
      <c r="C30" s="145"/>
      <c r="D30" s="146">
        <v>1.0</v>
      </c>
      <c r="E30" s="146">
        <v>1.0</v>
      </c>
      <c r="F30" s="147">
        <v>1.0</v>
      </c>
      <c r="G30" s="31"/>
      <c r="H30" s="27"/>
      <c r="I30" s="28"/>
      <c r="J30" s="28"/>
      <c r="K30" s="28"/>
      <c r="L30" s="28"/>
      <c r="M30" s="28"/>
      <c r="N30" s="31"/>
      <c r="O30" s="27"/>
      <c r="P30" s="28"/>
      <c r="Q30" s="28"/>
      <c r="R30" s="28"/>
      <c r="S30" s="28"/>
      <c r="T30" s="28"/>
      <c r="U30" s="31"/>
      <c r="V30" s="27"/>
      <c r="W30" s="28"/>
      <c r="X30" s="28"/>
      <c r="Y30" s="28"/>
      <c r="Z30" s="28"/>
      <c r="AA30" s="28"/>
      <c r="AB30" s="31"/>
      <c r="AC30" s="27"/>
      <c r="AD30" s="28"/>
      <c r="AE30" s="28"/>
      <c r="AF30" s="49"/>
    </row>
    <row r="31">
      <c r="A31" s="25" t="s">
        <v>123</v>
      </c>
      <c r="B31" s="90" t="s">
        <v>20</v>
      </c>
      <c r="C31" s="27"/>
      <c r="D31" s="28"/>
      <c r="E31" s="28"/>
      <c r="F31" s="28"/>
      <c r="G31" s="85"/>
      <c r="H31" s="145"/>
      <c r="I31" s="146">
        <v>1.0</v>
      </c>
      <c r="J31" s="91"/>
      <c r="K31" s="92">
        <v>1.0</v>
      </c>
      <c r="L31" s="147">
        <v>1.0</v>
      </c>
      <c r="M31" s="28"/>
      <c r="N31" s="31"/>
      <c r="O31" s="27"/>
      <c r="P31" s="28"/>
      <c r="Q31" s="28"/>
      <c r="R31" s="28"/>
      <c r="S31" s="28"/>
      <c r="T31" s="28"/>
      <c r="U31" s="31"/>
      <c r="V31" s="27"/>
      <c r="W31" s="28"/>
      <c r="X31" s="28"/>
      <c r="Y31" s="28"/>
      <c r="Z31" s="28"/>
      <c r="AA31" s="28"/>
      <c r="AB31" s="31"/>
      <c r="AC31" s="27"/>
      <c r="AD31" s="28"/>
      <c r="AE31" s="28"/>
      <c r="AF31" s="49"/>
    </row>
    <row r="32">
      <c r="A32" s="25" t="s">
        <v>125</v>
      </c>
      <c r="B32" s="90" t="s">
        <v>20</v>
      </c>
      <c r="C32" s="27"/>
      <c r="D32" s="28"/>
      <c r="E32" s="28"/>
      <c r="F32" s="28"/>
      <c r="G32" s="31"/>
      <c r="H32" s="27"/>
      <c r="I32" s="28"/>
      <c r="J32" s="28"/>
      <c r="K32" s="148"/>
      <c r="L32" s="28"/>
      <c r="M32" s="146">
        <v>1.0</v>
      </c>
      <c r="N32" s="149">
        <v>2.0</v>
      </c>
      <c r="O32" s="150">
        <v>1.0</v>
      </c>
      <c r="P32" s="147">
        <v>0.5</v>
      </c>
      <c r="Q32" s="28"/>
      <c r="R32" s="28"/>
      <c r="S32" s="28"/>
      <c r="T32" s="28"/>
      <c r="U32" s="31"/>
      <c r="V32" s="27"/>
      <c r="W32" s="28"/>
      <c r="X32" s="28"/>
      <c r="Y32" s="28"/>
      <c r="Z32" s="28"/>
      <c r="AA32" s="28"/>
      <c r="AB32" s="31"/>
      <c r="AC32" s="27"/>
      <c r="AD32" s="28"/>
      <c r="AE32" s="28"/>
      <c r="AF32" s="49"/>
    </row>
    <row r="33">
      <c r="A33" s="25" t="s">
        <v>126</v>
      </c>
      <c r="B33" s="90" t="s">
        <v>20</v>
      </c>
      <c r="C33" s="27"/>
      <c r="D33" s="28"/>
      <c r="E33" s="28"/>
      <c r="F33" s="28"/>
      <c r="G33" s="31"/>
      <c r="H33" s="27"/>
      <c r="I33" s="28"/>
      <c r="J33" s="28"/>
      <c r="K33" s="28"/>
      <c r="L33" s="28"/>
      <c r="M33" s="28"/>
      <c r="N33" s="31"/>
      <c r="O33" s="151"/>
      <c r="P33" s="148"/>
      <c r="Q33" s="28"/>
      <c r="R33" s="146">
        <v>0.5</v>
      </c>
      <c r="S33" s="146">
        <v>0.5</v>
      </c>
      <c r="T33" s="152">
        <v>0.5</v>
      </c>
      <c r="U33" s="147">
        <v>2.0</v>
      </c>
      <c r="V33" s="27"/>
      <c r="W33" s="28"/>
      <c r="X33" s="28"/>
      <c r="Y33" s="28"/>
      <c r="Z33" s="28"/>
      <c r="AA33" s="28"/>
      <c r="AB33" s="31"/>
      <c r="AC33" s="27"/>
      <c r="AD33" s="28"/>
      <c r="AE33" s="28"/>
      <c r="AF33" s="49"/>
    </row>
    <row r="34">
      <c r="A34" s="25" t="s">
        <v>127</v>
      </c>
      <c r="B34" s="90" t="s">
        <v>20</v>
      </c>
      <c r="C34" s="27"/>
      <c r="D34" s="28"/>
      <c r="E34" s="28"/>
      <c r="F34" s="28"/>
      <c r="G34" s="31"/>
      <c r="H34" s="27"/>
      <c r="I34" s="28"/>
      <c r="J34" s="28"/>
      <c r="K34" s="28"/>
      <c r="L34" s="28"/>
      <c r="M34" s="28"/>
      <c r="N34" s="31"/>
      <c r="O34" s="27"/>
      <c r="P34" s="28"/>
      <c r="Q34" s="148"/>
      <c r="R34" s="148"/>
      <c r="S34" s="148"/>
      <c r="T34" s="148"/>
      <c r="U34" s="148"/>
      <c r="V34" s="153">
        <v>1.5</v>
      </c>
      <c r="W34" s="152">
        <v>1.0</v>
      </c>
      <c r="X34" s="28"/>
      <c r="Y34" s="147">
        <v>1.0</v>
      </c>
      <c r="Z34" s="28"/>
      <c r="AA34" s="28"/>
      <c r="AB34" s="31"/>
      <c r="AC34" s="27"/>
      <c r="AD34" s="28"/>
      <c r="AE34" s="28"/>
      <c r="AF34" s="49"/>
    </row>
    <row r="35">
      <c r="A35" s="83" t="s">
        <v>129</v>
      </c>
      <c r="B35" s="90" t="s">
        <v>20</v>
      </c>
      <c r="C35" s="27"/>
      <c r="D35" s="28"/>
      <c r="E35" s="28"/>
      <c r="F35" s="28"/>
      <c r="G35" s="31"/>
      <c r="H35" s="27"/>
      <c r="I35" s="28"/>
      <c r="J35" s="28"/>
      <c r="K35" s="28"/>
      <c r="L35" s="28"/>
      <c r="M35" s="28"/>
      <c r="N35" s="31"/>
      <c r="O35" s="27"/>
      <c r="P35" s="28"/>
      <c r="Q35" s="148"/>
      <c r="R35" s="148"/>
      <c r="S35" s="148"/>
      <c r="T35" s="148"/>
      <c r="U35" s="148"/>
      <c r="V35" s="151"/>
      <c r="W35" s="148"/>
      <c r="X35" s="28"/>
      <c r="Y35" s="28"/>
      <c r="Z35" s="146">
        <v>1.0</v>
      </c>
      <c r="AA35" s="146">
        <v>2.0</v>
      </c>
      <c r="AB35" s="149">
        <v>2.0</v>
      </c>
      <c r="AC35" s="150">
        <v>2.0</v>
      </c>
      <c r="AD35" s="147">
        <v>1.0</v>
      </c>
      <c r="AE35" s="28"/>
      <c r="AF35" s="40"/>
    </row>
    <row r="36">
      <c r="A36" s="154" t="s">
        <v>131</v>
      </c>
      <c r="B36" s="155"/>
      <c r="C36" s="156">
        <f t="shared" ref="C36:AE36" si="2">Sum(C11:C35)</f>
        <v>0</v>
      </c>
      <c r="D36" s="157">
        <f t="shared" si="2"/>
        <v>2</v>
      </c>
      <c r="E36" s="157">
        <f t="shared" si="2"/>
        <v>2.5</v>
      </c>
      <c r="F36" s="157">
        <f t="shared" si="2"/>
        <v>3.5</v>
      </c>
      <c r="G36" s="157">
        <f t="shared" si="2"/>
        <v>5</v>
      </c>
      <c r="H36" s="156">
        <f t="shared" si="2"/>
        <v>0</v>
      </c>
      <c r="I36" s="157">
        <f t="shared" si="2"/>
        <v>1</v>
      </c>
      <c r="J36" s="157">
        <f t="shared" si="2"/>
        <v>2.5</v>
      </c>
      <c r="K36" s="157">
        <f t="shared" si="2"/>
        <v>1.5</v>
      </c>
      <c r="L36" s="157">
        <f t="shared" si="2"/>
        <v>1</v>
      </c>
      <c r="M36" s="157">
        <f t="shared" si="2"/>
        <v>1</v>
      </c>
      <c r="N36" s="157">
        <f t="shared" si="2"/>
        <v>4.5</v>
      </c>
      <c r="O36" s="156">
        <f t="shared" si="2"/>
        <v>2</v>
      </c>
      <c r="P36" s="157">
        <f t="shared" si="2"/>
        <v>0.5</v>
      </c>
      <c r="Q36" s="157">
        <f t="shared" si="2"/>
        <v>1</v>
      </c>
      <c r="R36" s="157">
        <f t="shared" si="2"/>
        <v>0.5</v>
      </c>
      <c r="S36" s="157">
        <f t="shared" si="2"/>
        <v>0.5</v>
      </c>
      <c r="T36" s="157">
        <f t="shared" si="2"/>
        <v>0.5</v>
      </c>
      <c r="U36" s="157">
        <f t="shared" si="2"/>
        <v>4</v>
      </c>
      <c r="V36" s="156">
        <f t="shared" si="2"/>
        <v>1.5</v>
      </c>
      <c r="W36" s="157">
        <f t="shared" si="2"/>
        <v>1</v>
      </c>
      <c r="X36" s="157">
        <f t="shared" si="2"/>
        <v>0</v>
      </c>
      <c r="Y36" s="157">
        <f t="shared" si="2"/>
        <v>1</v>
      </c>
      <c r="Z36" s="157">
        <f t="shared" si="2"/>
        <v>1</v>
      </c>
      <c r="AA36" s="157">
        <f t="shared" si="2"/>
        <v>4</v>
      </c>
      <c r="AB36" s="157">
        <f t="shared" si="2"/>
        <v>5</v>
      </c>
      <c r="AC36" s="156">
        <f t="shared" si="2"/>
        <v>5</v>
      </c>
      <c r="AD36" s="157">
        <f t="shared" si="2"/>
        <v>2</v>
      </c>
      <c r="AE36" s="157">
        <f t="shared" si="2"/>
        <v>2</v>
      </c>
      <c r="AF36" s="158">
        <f>SUM(AF11:AF35)</f>
        <v>56</v>
      </c>
    </row>
    <row r="37">
      <c r="A37" s="159" t="s">
        <v>139</v>
      </c>
      <c r="C37" s="51"/>
      <c r="G37" s="45"/>
      <c r="H37" s="51"/>
      <c r="N37" s="45"/>
      <c r="O37" s="51"/>
      <c r="U37" s="45"/>
      <c r="V37" s="51"/>
      <c r="AB37" s="45"/>
      <c r="AC37" s="51"/>
    </row>
    <row r="38">
      <c r="C38" s="51"/>
      <c r="G38" s="45"/>
      <c r="H38" s="51"/>
      <c r="N38" s="45"/>
      <c r="O38" s="51"/>
      <c r="U38" s="45"/>
      <c r="V38" s="51"/>
      <c r="AB38" s="45"/>
      <c r="AC38" s="51"/>
    </row>
    <row r="39">
      <c r="A39" s="160">
        <f>TODAY()</f>
        <v>43189</v>
      </c>
      <c r="B39" s="161"/>
      <c r="C39" s="162" t="b">
        <f t="shared" ref="C39:AE39" si="3">C2&lt;TODAY()</f>
        <v>1</v>
      </c>
      <c r="D39" s="161" t="b">
        <f t="shared" si="3"/>
        <v>1</v>
      </c>
      <c r="E39" s="161" t="b">
        <f t="shared" si="3"/>
        <v>1</v>
      </c>
      <c r="F39" s="161" t="b">
        <f t="shared" si="3"/>
        <v>1</v>
      </c>
      <c r="G39" s="161" t="b">
        <f t="shared" si="3"/>
        <v>1</v>
      </c>
      <c r="H39" s="162" t="b">
        <f t="shared" si="3"/>
        <v>1</v>
      </c>
      <c r="I39" s="161" t="b">
        <f t="shared" si="3"/>
        <v>1</v>
      </c>
      <c r="J39" s="161" t="b">
        <f t="shared" si="3"/>
        <v>1</v>
      </c>
      <c r="K39" s="161" t="b">
        <f t="shared" si="3"/>
        <v>1</v>
      </c>
      <c r="L39" s="161" t="b">
        <f t="shared" si="3"/>
        <v>1</v>
      </c>
      <c r="M39" s="161" t="b">
        <f t="shared" si="3"/>
        <v>1</v>
      </c>
      <c r="N39" s="161" t="b">
        <f t="shared" si="3"/>
        <v>1</v>
      </c>
      <c r="O39" s="162" t="b">
        <f t="shared" si="3"/>
        <v>1</v>
      </c>
      <c r="P39" s="161" t="b">
        <f t="shared" si="3"/>
        <v>1</v>
      </c>
      <c r="Q39" s="161" t="b">
        <f t="shared" si="3"/>
        <v>1</v>
      </c>
      <c r="R39" s="161" t="b">
        <f t="shared" si="3"/>
        <v>1</v>
      </c>
      <c r="S39" s="161" t="b">
        <f t="shared" si="3"/>
        <v>1</v>
      </c>
      <c r="T39" s="161" t="b">
        <f t="shared" si="3"/>
        <v>1</v>
      </c>
      <c r="U39" s="161" t="b">
        <f t="shared" si="3"/>
        <v>1</v>
      </c>
      <c r="V39" s="162" t="b">
        <f t="shared" si="3"/>
        <v>1</v>
      </c>
      <c r="W39" s="161" t="b">
        <f t="shared" si="3"/>
        <v>1</v>
      </c>
      <c r="X39" s="161" t="b">
        <f t="shared" si="3"/>
        <v>1</v>
      </c>
      <c r="Y39" s="161" t="b">
        <f t="shared" si="3"/>
        <v>1</v>
      </c>
      <c r="Z39" s="161" t="b">
        <f t="shared" si="3"/>
        <v>1</v>
      </c>
      <c r="AA39" s="161" t="b">
        <f t="shared" si="3"/>
        <v>1</v>
      </c>
      <c r="AB39" s="161" t="b">
        <f t="shared" si="3"/>
        <v>1</v>
      </c>
      <c r="AC39" s="162" t="b">
        <f t="shared" si="3"/>
        <v>1</v>
      </c>
      <c r="AD39" s="161" t="b">
        <f t="shared" si="3"/>
        <v>1</v>
      </c>
      <c r="AE39" s="161" t="b">
        <f t="shared" si="3"/>
        <v>1</v>
      </c>
    </row>
    <row r="40">
      <c r="A40" s="161"/>
      <c r="B40" s="161"/>
      <c r="C40" s="162" t="b">
        <f t="shared" ref="C40:AE40" si="4">C2=TODAY()</f>
        <v>0</v>
      </c>
      <c r="D40" s="161" t="b">
        <f t="shared" si="4"/>
        <v>0</v>
      </c>
      <c r="E40" s="161" t="b">
        <f t="shared" si="4"/>
        <v>0</v>
      </c>
      <c r="F40" s="161" t="b">
        <f t="shared" si="4"/>
        <v>0</v>
      </c>
      <c r="G40" s="161" t="b">
        <f t="shared" si="4"/>
        <v>0</v>
      </c>
      <c r="H40" s="162" t="b">
        <f t="shared" si="4"/>
        <v>0</v>
      </c>
      <c r="I40" s="161" t="b">
        <f t="shared" si="4"/>
        <v>0</v>
      </c>
      <c r="J40" s="161" t="b">
        <f t="shared" si="4"/>
        <v>0</v>
      </c>
      <c r="K40" s="161" t="b">
        <f t="shared" si="4"/>
        <v>0</v>
      </c>
      <c r="L40" s="161" t="b">
        <f t="shared" si="4"/>
        <v>0</v>
      </c>
      <c r="M40" s="161" t="b">
        <f t="shared" si="4"/>
        <v>0</v>
      </c>
      <c r="N40" s="161" t="b">
        <f t="shared" si="4"/>
        <v>0</v>
      </c>
      <c r="O40" s="162" t="b">
        <f t="shared" si="4"/>
        <v>0</v>
      </c>
      <c r="P40" s="161" t="b">
        <f t="shared" si="4"/>
        <v>0</v>
      </c>
      <c r="Q40" s="161" t="b">
        <f t="shared" si="4"/>
        <v>0</v>
      </c>
      <c r="R40" s="161" t="b">
        <f t="shared" si="4"/>
        <v>0</v>
      </c>
      <c r="S40" s="161" t="b">
        <f t="shared" si="4"/>
        <v>0</v>
      </c>
      <c r="T40" s="161" t="b">
        <f t="shared" si="4"/>
        <v>0</v>
      </c>
      <c r="U40" s="161" t="b">
        <f t="shared" si="4"/>
        <v>0</v>
      </c>
      <c r="V40" s="162" t="b">
        <f t="shared" si="4"/>
        <v>0</v>
      </c>
      <c r="W40" s="161" t="b">
        <f t="shared" si="4"/>
        <v>0</v>
      </c>
      <c r="X40" s="161" t="b">
        <f t="shared" si="4"/>
        <v>0</v>
      </c>
      <c r="Y40" s="161" t="b">
        <f t="shared" si="4"/>
        <v>0</v>
      </c>
      <c r="Z40" s="161" t="b">
        <f t="shared" si="4"/>
        <v>0</v>
      </c>
      <c r="AA40" s="161" t="b">
        <f t="shared" si="4"/>
        <v>0</v>
      </c>
      <c r="AB40" s="161" t="b">
        <f t="shared" si="4"/>
        <v>0</v>
      </c>
      <c r="AC40" s="162" t="b">
        <f t="shared" si="4"/>
        <v>0</v>
      </c>
      <c r="AD40" s="161" t="b">
        <f t="shared" si="4"/>
        <v>0</v>
      </c>
      <c r="AE40" s="161" t="b">
        <f t="shared" si="4"/>
        <v>0</v>
      </c>
    </row>
    <row r="41">
      <c r="C41" s="51"/>
      <c r="G41" s="45"/>
      <c r="H41" s="51"/>
      <c r="N41" s="45"/>
      <c r="O41" s="51"/>
      <c r="U41" s="45"/>
      <c r="V41" s="51"/>
      <c r="AB41" s="45"/>
      <c r="AC41" s="51"/>
    </row>
    <row r="42">
      <c r="C42" s="51"/>
      <c r="G42" s="45"/>
      <c r="H42" s="51"/>
      <c r="N42" s="45"/>
      <c r="O42" s="51"/>
      <c r="U42" s="45"/>
      <c r="V42" s="51"/>
      <c r="AB42" s="45"/>
      <c r="AC42" s="51"/>
    </row>
    <row r="43">
      <c r="C43" s="51"/>
      <c r="G43" s="45"/>
      <c r="H43" s="51"/>
      <c r="N43" s="45"/>
      <c r="O43" s="51"/>
      <c r="U43" s="45"/>
      <c r="V43" s="51"/>
      <c r="AB43" s="45"/>
      <c r="AC43" s="51"/>
    </row>
    <row r="44">
      <c r="C44" s="51"/>
      <c r="G44" s="45"/>
      <c r="H44" s="51"/>
      <c r="N44" s="45"/>
      <c r="O44" s="51"/>
      <c r="U44" s="45"/>
      <c r="V44" s="51"/>
      <c r="AB44" s="45"/>
      <c r="AC44" s="51"/>
    </row>
    <row r="45">
      <c r="C45" s="51"/>
      <c r="G45" s="45"/>
      <c r="H45" s="51"/>
      <c r="N45" s="45"/>
      <c r="O45" s="51"/>
      <c r="U45" s="45"/>
      <c r="V45" s="51"/>
      <c r="AB45" s="45"/>
      <c r="AC45" s="51"/>
    </row>
    <row r="46">
      <c r="C46" s="51"/>
      <c r="G46" s="45"/>
      <c r="H46" s="51"/>
      <c r="N46" s="45"/>
      <c r="O46" s="51"/>
      <c r="U46" s="45"/>
      <c r="V46" s="51"/>
      <c r="AB46" s="45"/>
      <c r="AC46" s="51"/>
    </row>
    <row r="47">
      <c r="C47" s="51"/>
      <c r="G47" s="45"/>
      <c r="H47" s="51"/>
      <c r="N47" s="45"/>
      <c r="O47" s="51"/>
      <c r="U47" s="45"/>
      <c r="V47" s="51"/>
      <c r="AB47" s="45"/>
      <c r="AC47" s="51"/>
    </row>
    <row r="48">
      <c r="C48" s="51"/>
      <c r="G48" s="45"/>
      <c r="H48" s="51"/>
      <c r="N48" s="45"/>
      <c r="O48" s="51"/>
      <c r="U48" s="45"/>
      <c r="V48" s="51"/>
      <c r="AB48" s="45"/>
      <c r="AC48" s="51"/>
    </row>
    <row r="49">
      <c r="C49" s="51"/>
      <c r="G49" s="45"/>
      <c r="H49" s="51"/>
      <c r="N49" s="45"/>
      <c r="O49" s="51"/>
      <c r="U49" s="45"/>
      <c r="V49" s="51"/>
      <c r="AB49" s="45"/>
      <c r="AC49" s="51"/>
    </row>
    <row r="50">
      <c r="C50" s="51"/>
      <c r="G50" s="45"/>
      <c r="H50" s="51"/>
      <c r="N50" s="45"/>
      <c r="O50" s="51"/>
      <c r="U50" s="45"/>
      <c r="V50" s="51"/>
      <c r="AB50" s="45"/>
      <c r="AC50" s="51"/>
    </row>
    <row r="51">
      <c r="C51" s="51"/>
      <c r="G51" s="45"/>
      <c r="H51" s="51"/>
      <c r="N51" s="45"/>
      <c r="O51" s="51"/>
      <c r="U51" s="45"/>
      <c r="V51" s="51"/>
      <c r="AB51" s="45"/>
      <c r="AC51" s="51"/>
    </row>
    <row r="52">
      <c r="C52" s="51"/>
      <c r="G52" s="45"/>
      <c r="H52" s="51"/>
      <c r="N52" s="45"/>
      <c r="O52" s="51"/>
      <c r="U52" s="45"/>
      <c r="V52" s="51"/>
      <c r="AB52" s="45"/>
      <c r="AC52" s="51"/>
    </row>
    <row r="53">
      <c r="C53" s="51"/>
      <c r="G53" s="45"/>
      <c r="H53" s="51"/>
      <c r="N53" s="45"/>
      <c r="O53" s="51"/>
      <c r="U53" s="45"/>
      <c r="V53" s="51"/>
      <c r="AB53" s="45"/>
      <c r="AC53" s="51"/>
    </row>
    <row r="54">
      <c r="C54" s="51"/>
      <c r="G54" s="45"/>
      <c r="H54" s="51"/>
      <c r="N54" s="45"/>
      <c r="O54" s="51"/>
      <c r="U54" s="45"/>
      <c r="V54" s="51"/>
      <c r="AB54" s="45"/>
      <c r="AC54" s="51"/>
    </row>
    <row r="55">
      <c r="C55" s="51"/>
      <c r="G55" s="45"/>
      <c r="H55" s="51"/>
      <c r="N55" s="45"/>
      <c r="O55" s="51"/>
      <c r="U55" s="45"/>
      <c r="V55" s="51"/>
      <c r="AB55" s="45"/>
      <c r="AC55" s="51"/>
    </row>
    <row r="56">
      <c r="C56" s="51"/>
      <c r="G56" s="45"/>
      <c r="H56" s="51"/>
      <c r="N56" s="45"/>
      <c r="O56" s="51"/>
      <c r="U56" s="45"/>
      <c r="V56" s="51"/>
      <c r="AB56" s="45"/>
      <c r="AC56" s="51"/>
    </row>
    <row r="57">
      <c r="C57" s="51"/>
      <c r="G57" s="45"/>
      <c r="H57" s="51"/>
      <c r="N57" s="45"/>
      <c r="O57" s="51"/>
      <c r="U57" s="45"/>
      <c r="V57" s="51"/>
      <c r="AB57" s="45"/>
      <c r="AC57" s="51"/>
    </row>
    <row r="58">
      <c r="C58" s="51"/>
      <c r="G58" s="45"/>
      <c r="H58" s="51"/>
      <c r="N58" s="45"/>
      <c r="O58" s="51"/>
      <c r="U58" s="45"/>
      <c r="V58" s="51"/>
      <c r="AB58" s="45"/>
      <c r="AC58" s="51"/>
    </row>
    <row r="59">
      <c r="C59" s="51"/>
      <c r="G59" s="45"/>
      <c r="H59" s="51"/>
      <c r="N59" s="45"/>
      <c r="O59" s="51"/>
      <c r="U59" s="45"/>
      <c r="V59" s="51"/>
      <c r="AB59" s="45"/>
      <c r="AC59" s="51"/>
    </row>
    <row r="60">
      <c r="C60" s="51"/>
      <c r="G60" s="45"/>
      <c r="H60" s="51"/>
      <c r="N60" s="45"/>
      <c r="O60" s="51"/>
      <c r="U60" s="45"/>
      <c r="V60" s="51"/>
      <c r="AB60" s="45"/>
      <c r="AC60" s="51"/>
    </row>
    <row r="61">
      <c r="C61" s="51"/>
      <c r="G61" s="45"/>
      <c r="H61" s="51"/>
      <c r="N61" s="45"/>
      <c r="O61" s="51"/>
      <c r="U61" s="45"/>
      <c r="V61" s="51"/>
      <c r="AB61" s="45"/>
      <c r="AC61" s="51"/>
    </row>
    <row r="62">
      <c r="C62" s="51"/>
      <c r="G62" s="45"/>
      <c r="H62" s="51"/>
      <c r="N62" s="45"/>
      <c r="O62" s="51"/>
      <c r="U62" s="45"/>
      <c r="V62" s="51"/>
      <c r="AB62" s="45"/>
      <c r="AC62" s="51"/>
    </row>
    <row r="63">
      <c r="C63" s="51"/>
      <c r="G63" s="45"/>
      <c r="H63" s="51"/>
      <c r="N63" s="45"/>
      <c r="O63" s="51"/>
      <c r="U63" s="45"/>
      <c r="V63" s="51"/>
      <c r="AB63" s="45"/>
      <c r="AC63" s="51"/>
    </row>
    <row r="64">
      <c r="C64" s="51"/>
      <c r="G64" s="45"/>
      <c r="H64" s="51"/>
      <c r="N64" s="45"/>
      <c r="O64" s="51"/>
      <c r="U64" s="45"/>
      <c r="V64" s="51"/>
      <c r="AB64" s="45"/>
      <c r="AC64" s="51"/>
    </row>
    <row r="65">
      <c r="C65" s="51"/>
      <c r="G65" s="45"/>
      <c r="H65" s="51"/>
      <c r="N65" s="45"/>
      <c r="O65" s="51"/>
      <c r="U65" s="45"/>
      <c r="V65" s="51"/>
      <c r="AB65" s="45"/>
      <c r="AC65" s="51"/>
    </row>
    <row r="66">
      <c r="C66" s="51"/>
      <c r="G66" s="45"/>
      <c r="H66" s="51"/>
      <c r="N66" s="45"/>
      <c r="O66" s="51"/>
      <c r="U66" s="45"/>
      <c r="V66" s="51"/>
      <c r="AB66" s="45"/>
      <c r="AC66" s="51"/>
    </row>
    <row r="67">
      <c r="C67" s="51"/>
      <c r="G67" s="45"/>
      <c r="H67" s="51"/>
      <c r="N67" s="45"/>
      <c r="O67" s="51"/>
      <c r="U67" s="45"/>
      <c r="V67" s="51"/>
      <c r="AB67" s="45"/>
      <c r="AC67" s="51"/>
    </row>
    <row r="68">
      <c r="C68" s="51"/>
      <c r="G68" s="45"/>
      <c r="H68" s="51"/>
      <c r="N68" s="45"/>
      <c r="O68" s="51"/>
      <c r="U68" s="45"/>
      <c r="V68" s="51"/>
      <c r="AB68" s="45"/>
      <c r="AC68" s="51"/>
    </row>
    <row r="69">
      <c r="C69" s="51"/>
      <c r="G69" s="45"/>
      <c r="H69" s="51"/>
      <c r="N69" s="45"/>
      <c r="O69" s="51"/>
      <c r="U69" s="45"/>
      <c r="V69" s="51"/>
      <c r="AB69" s="45"/>
      <c r="AC69" s="51"/>
    </row>
    <row r="70">
      <c r="C70" s="51"/>
      <c r="G70" s="45"/>
      <c r="H70" s="51"/>
      <c r="N70" s="45"/>
      <c r="O70" s="51"/>
      <c r="U70" s="45"/>
      <c r="V70" s="51"/>
      <c r="AB70" s="45"/>
      <c r="AC70" s="51"/>
    </row>
    <row r="71">
      <c r="C71" s="51"/>
      <c r="G71" s="45"/>
      <c r="H71" s="51"/>
      <c r="N71" s="45"/>
      <c r="O71" s="51"/>
      <c r="U71" s="45"/>
      <c r="V71" s="51"/>
      <c r="AB71" s="45"/>
      <c r="AC71" s="51"/>
    </row>
    <row r="72">
      <c r="C72" s="51"/>
      <c r="G72" s="45"/>
      <c r="H72" s="51"/>
      <c r="N72" s="45"/>
      <c r="O72" s="51"/>
      <c r="U72" s="45"/>
      <c r="V72" s="51"/>
      <c r="AB72" s="45"/>
      <c r="AC72" s="51"/>
    </row>
    <row r="73">
      <c r="C73" s="51"/>
      <c r="G73" s="45"/>
      <c r="H73" s="51"/>
      <c r="N73" s="45"/>
      <c r="O73" s="51"/>
      <c r="U73" s="45"/>
      <c r="V73" s="51"/>
      <c r="AB73" s="45"/>
      <c r="AC73" s="51"/>
    </row>
    <row r="74">
      <c r="C74" s="51"/>
      <c r="G74" s="45"/>
      <c r="H74" s="51"/>
      <c r="N74" s="45"/>
      <c r="O74" s="51"/>
      <c r="U74" s="45"/>
      <c r="V74" s="51"/>
      <c r="AB74" s="45"/>
      <c r="AC74" s="51"/>
    </row>
    <row r="75">
      <c r="C75" s="51"/>
      <c r="G75" s="45"/>
      <c r="H75" s="51"/>
      <c r="N75" s="45"/>
      <c r="O75" s="51"/>
      <c r="U75" s="45"/>
      <c r="V75" s="51"/>
      <c r="AB75" s="45"/>
      <c r="AC75" s="51"/>
    </row>
    <row r="76">
      <c r="C76" s="51"/>
      <c r="G76" s="45"/>
      <c r="H76" s="51"/>
      <c r="N76" s="45"/>
      <c r="O76" s="51"/>
      <c r="U76" s="45"/>
      <c r="V76" s="51"/>
      <c r="AB76" s="45"/>
      <c r="AC76" s="51"/>
    </row>
    <row r="77">
      <c r="C77" s="51"/>
      <c r="G77" s="45"/>
      <c r="H77" s="51"/>
      <c r="N77" s="45"/>
      <c r="O77" s="51"/>
      <c r="U77" s="45"/>
      <c r="V77" s="51"/>
      <c r="AB77" s="45"/>
      <c r="AC77" s="51"/>
    </row>
    <row r="78">
      <c r="C78" s="51"/>
      <c r="G78" s="45"/>
      <c r="H78" s="51"/>
      <c r="N78" s="45"/>
      <c r="O78" s="51"/>
      <c r="U78" s="45"/>
      <c r="V78" s="51"/>
      <c r="AB78" s="45"/>
      <c r="AC78" s="51"/>
    </row>
    <row r="79">
      <c r="C79" s="51"/>
      <c r="G79" s="45"/>
      <c r="H79" s="51"/>
      <c r="N79" s="45"/>
      <c r="O79" s="51"/>
      <c r="U79" s="45"/>
      <c r="V79" s="51"/>
      <c r="AB79" s="45"/>
      <c r="AC79" s="51"/>
    </row>
    <row r="80">
      <c r="C80" s="51"/>
      <c r="G80" s="45"/>
      <c r="H80" s="51"/>
      <c r="N80" s="45"/>
      <c r="O80" s="51"/>
      <c r="U80" s="45"/>
      <c r="V80" s="51"/>
      <c r="AB80" s="45"/>
      <c r="AC80" s="51"/>
    </row>
    <row r="81">
      <c r="C81" s="51"/>
      <c r="G81" s="45"/>
      <c r="H81" s="51"/>
      <c r="N81" s="45"/>
      <c r="O81" s="51"/>
      <c r="U81" s="45"/>
      <c r="V81" s="51"/>
      <c r="AB81" s="45"/>
      <c r="AC81" s="51"/>
    </row>
    <row r="82">
      <c r="C82" s="51"/>
      <c r="G82" s="45"/>
      <c r="H82" s="51"/>
      <c r="N82" s="45"/>
      <c r="O82" s="51"/>
      <c r="U82" s="45"/>
      <c r="V82" s="51"/>
      <c r="AB82" s="45"/>
      <c r="AC82" s="51"/>
    </row>
    <row r="83">
      <c r="C83" s="51"/>
      <c r="G83" s="45"/>
      <c r="H83" s="51"/>
      <c r="N83" s="45"/>
      <c r="O83" s="51"/>
      <c r="U83" s="45"/>
      <c r="V83" s="51"/>
      <c r="AB83" s="45"/>
      <c r="AC83" s="51"/>
    </row>
    <row r="84">
      <c r="C84" s="51"/>
      <c r="G84" s="45"/>
      <c r="H84" s="51"/>
      <c r="N84" s="45"/>
      <c r="O84" s="51"/>
      <c r="U84" s="45"/>
      <c r="V84" s="51"/>
      <c r="AB84" s="45"/>
      <c r="AC84" s="51"/>
    </row>
    <row r="85">
      <c r="C85" s="51"/>
      <c r="G85" s="45"/>
      <c r="H85" s="51"/>
      <c r="N85" s="45"/>
      <c r="O85" s="51"/>
      <c r="U85" s="45"/>
      <c r="V85" s="51"/>
      <c r="AB85" s="45"/>
      <c r="AC85" s="51"/>
    </row>
    <row r="86">
      <c r="C86" s="51"/>
      <c r="G86" s="45"/>
      <c r="H86" s="51"/>
      <c r="N86" s="45"/>
      <c r="O86" s="51"/>
      <c r="U86" s="45"/>
      <c r="V86" s="51"/>
      <c r="AB86" s="45"/>
      <c r="AC86" s="51"/>
    </row>
    <row r="87">
      <c r="C87" s="51"/>
      <c r="G87" s="45"/>
      <c r="H87" s="51"/>
      <c r="N87" s="45"/>
      <c r="O87" s="51"/>
      <c r="U87" s="45"/>
      <c r="V87" s="51"/>
      <c r="AB87" s="45"/>
      <c r="AC87" s="51"/>
    </row>
    <row r="88">
      <c r="C88" s="51"/>
      <c r="G88" s="45"/>
      <c r="H88" s="51"/>
      <c r="N88" s="45"/>
      <c r="O88" s="51"/>
      <c r="U88" s="45"/>
      <c r="V88" s="51"/>
      <c r="AB88" s="45"/>
      <c r="AC88" s="51"/>
    </row>
    <row r="89">
      <c r="C89" s="51"/>
      <c r="G89" s="45"/>
      <c r="H89" s="51"/>
      <c r="N89" s="45"/>
      <c r="O89" s="51"/>
      <c r="U89" s="45"/>
      <c r="V89" s="51"/>
      <c r="AB89" s="45"/>
      <c r="AC89" s="51"/>
    </row>
    <row r="90">
      <c r="C90" s="51"/>
      <c r="G90" s="45"/>
      <c r="H90" s="51"/>
      <c r="N90" s="45"/>
      <c r="O90" s="51"/>
      <c r="U90" s="45"/>
      <c r="V90" s="51"/>
      <c r="AB90" s="45"/>
      <c r="AC90" s="51"/>
    </row>
    <row r="91">
      <c r="C91" s="51"/>
      <c r="G91" s="45"/>
      <c r="H91" s="51"/>
      <c r="N91" s="45"/>
      <c r="O91" s="51"/>
      <c r="U91" s="45"/>
      <c r="V91" s="51"/>
      <c r="AB91" s="45"/>
      <c r="AC91" s="51"/>
    </row>
    <row r="92">
      <c r="C92" s="51"/>
      <c r="G92" s="45"/>
      <c r="H92" s="51"/>
      <c r="N92" s="45"/>
      <c r="O92" s="51"/>
      <c r="U92" s="45"/>
      <c r="V92" s="51"/>
      <c r="AB92" s="45"/>
      <c r="AC92" s="51"/>
    </row>
    <row r="93">
      <c r="C93" s="51"/>
      <c r="G93" s="45"/>
      <c r="H93" s="51"/>
      <c r="N93" s="45"/>
      <c r="O93" s="51"/>
      <c r="U93" s="45"/>
      <c r="V93" s="51"/>
      <c r="AB93" s="45"/>
      <c r="AC93" s="51"/>
    </row>
    <row r="94">
      <c r="C94" s="51"/>
      <c r="G94" s="45"/>
      <c r="H94" s="51"/>
      <c r="N94" s="45"/>
      <c r="O94" s="51"/>
      <c r="U94" s="45"/>
      <c r="V94" s="51"/>
      <c r="AB94" s="45"/>
      <c r="AC94" s="51"/>
    </row>
    <row r="95">
      <c r="C95" s="51"/>
      <c r="G95" s="45"/>
      <c r="H95" s="51"/>
      <c r="N95" s="45"/>
      <c r="O95" s="51"/>
      <c r="U95" s="45"/>
      <c r="V95" s="51"/>
      <c r="AB95" s="45"/>
      <c r="AC95" s="51"/>
    </row>
    <row r="96">
      <c r="C96" s="51"/>
      <c r="G96" s="45"/>
      <c r="H96" s="51"/>
      <c r="N96" s="45"/>
      <c r="O96" s="51"/>
      <c r="U96" s="45"/>
      <c r="V96" s="51"/>
      <c r="AB96" s="45"/>
      <c r="AC96" s="51"/>
    </row>
    <row r="97">
      <c r="C97" s="51"/>
      <c r="G97" s="45"/>
      <c r="H97" s="51"/>
      <c r="N97" s="45"/>
      <c r="O97" s="51"/>
      <c r="U97" s="45"/>
      <c r="V97" s="51"/>
      <c r="AB97" s="45"/>
      <c r="AC97" s="51"/>
    </row>
    <row r="98">
      <c r="C98" s="51"/>
      <c r="G98" s="45"/>
      <c r="H98" s="51"/>
      <c r="N98" s="45"/>
      <c r="O98" s="51"/>
      <c r="U98" s="45"/>
      <c r="V98" s="51"/>
      <c r="AB98" s="45"/>
      <c r="AC98" s="51"/>
    </row>
    <row r="99">
      <c r="C99" s="51"/>
      <c r="G99" s="45"/>
      <c r="H99" s="51"/>
      <c r="N99" s="45"/>
      <c r="O99" s="51"/>
      <c r="U99" s="45"/>
      <c r="V99" s="51"/>
      <c r="AB99" s="45"/>
      <c r="AC99" s="51"/>
    </row>
    <row r="100">
      <c r="C100" s="51"/>
      <c r="G100" s="45"/>
      <c r="H100" s="51"/>
      <c r="N100" s="45"/>
      <c r="O100" s="51"/>
      <c r="U100" s="45"/>
      <c r="V100" s="51"/>
      <c r="AB100" s="45"/>
      <c r="AC100" s="51"/>
    </row>
    <row r="101">
      <c r="C101" s="51"/>
      <c r="G101" s="45"/>
      <c r="H101" s="51"/>
      <c r="N101" s="45"/>
      <c r="O101" s="51"/>
      <c r="U101" s="45"/>
      <c r="V101" s="51"/>
      <c r="AB101" s="45"/>
      <c r="AC101" s="51"/>
    </row>
    <row r="102">
      <c r="C102" s="51"/>
      <c r="G102" s="45"/>
      <c r="H102" s="51"/>
      <c r="N102" s="45"/>
      <c r="O102" s="51"/>
      <c r="U102" s="45"/>
      <c r="V102" s="51"/>
      <c r="AB102" s="45"/>
      <c r="AC102" s="51"/>
    </row>
    <row r="103">
      <c r="C103" s="51"/>
      <c r="G103" s="45"/>
      <c r="H103" s="51"/>
      <c r="N103" s="45"/>
      <c r="O103" s="51"/>
      <c r="U103" s="45"/>
      <c r="V103" s="51"/>
      <c r="AB103" s="45"/>
      <c r="AC103" s="51"/>
    </row>
    <row r="104">
      <c r="C104" s="51"/>
      <c r="G104" s="45"/>
      <c r="H104" s="51"/>
      <c r="N104" s="45"/>
      <c r="O104" s="51"/>
      <c r="U104" s="45"/>
      <c r="V104" s="51"/>
      <c r="AB104" s="45"/>
      <c r="AC104" s="51"/>
    </row>
    <row r="105">
      <c r="C105" s="51"/>
      <c r="G105" s="45"/>
      <c r="H105" s="51"/>
      <c r="N105" s="45"/>
      <c r="O105" s="51"/>
      <c r="U105" s="45"/>
      <c r="V105" s="51"/>
      <c r="AB105" s="45"/>
      <c r="AC105" s="51"/>
    </row>
    <row r="106">
      <c r="C106" s="51"/>
      <c r="G106" s="45"/>
      <c r="H106" s="51"/>
      <c r="N106" s="45"/>
      <c r="O106" s="51"/>
      <c r="U106" s="45"/>
      <c r="V106" s="51"/>
      <c r="AB106" s="45"/>
      <c r="AC106" s="51"/>
    </row>
    <row r="107">
      <c r="C107" s="51"/>
      <c r="G107" s="45"/>
      <c r="H107" s="51"/>
      <c r="N107" s="45"/>
      <c r="O107" s="51"/>
      <c r="U107" s="45"/>
      <c r="V107" s="51"/>
      <c r="AB107" s="45"/>
      <c r="AC107" s="51"/>
    </row>
    <row r="108">
      <c r="C108" s="51"/>
      <c r="G108" s="45"/>
      <c r="H108" s="51"/>
      <c r="N108" s="45"/>
      <c r="O108" s="51"/>
      <c r="U108" s="45"/>
      <c r="V108" s="51"/>
      <c r="AB108" s="45"/>
      <c r="AC108" s="51"/>
    </row>
    <row r="109">
      <c r="C109" s="51"/>
      <c r="G109" s="45"/>
      <c r="H109" s="51"/>
      <c r="N109" s="45"/>
      <c r="O109" s="51"/>
      <c r="U109" s="45"/>
      <c r="V109" s="51"/>
      <c r="AB109" s="45"/>
      <c r="AC109" s="51"/>
    </row>
    <row r="110">
      <c r="C110" s="51"/>
      <c r="G110" s="45"/>
      <c r="H110" s="51"/>
      <c r="N110" s="45"/>
      <c r="O110" s="51"/>
      <c r="U110" s="45"/>
      <c r="V110" s="51"/>
      <c r="AB110" s="45"/>
      <c r="AC110" s="51"/>
    </row>
    <row r="111">
      <c r="C111" s="51"/>
      <c r="G111" s="45"/>
      <c r="H111" s="51"/>
      <c r="N111" s="45"/>
      <c r="O111" s="51"/>
      <c r="U111" s="45"/>
      <c r="V111" s="51"/>
      <c r="AB111" s="45"/>
      <c r="AC111" s="51"/>
    </row>
    <row r="112">
      <c r="C112" s="51"/>
      <c r="G112" s="45"/>
      <c r="H112" s="51"/>
      <c r="N112" s="45"/>
      <c r="O112" s="51"/>
      <c r="U112" s="45"/>
      <c r="V112" s="51"/>
      <c r="AB112" s="45"/>
      <c r="AC112" s="51"/>
    </row>
    <row r="113">
      <c r="C113" s="51"/>
      <c r="G113" s="45"/>
      <c r="H113" s="51"/>
      <c r="N113" s="45"/>
      <c r="O113" s="51"/>
      <c r="U113" s="45"/>
      <c r="V113" s="51"/>
      <c r="AB113" s="45"/>
      <c r="AC113" s="51"/>
    </row>
    <row r="114">
      <c r="C114" s="51"/>
      <c r="G114" s="45"/>
      <c r="H114" s="51"/>
      <c r="N114" s="45"/>
      <c r="O114" s="51"/>
      <c r="U114" s="45"/>
      <c r="V114" s="51"/>
      <c r="AB114" s="45"/>
      <c r="AC114" s="51"/>
    </row>
    <row r="115">
      <c r="C115" s="51"/>
      <c r="G115" s="45"/>
      <c r="H115" s="51"/>
      <c r="N115" s="45"/>
      <c r="O115" s="51"/>
      <c r="U115" s="45"/>
      <c r="V115" s="51"/>
      <c r="AB115" s="45"/>
      <c r="AC115" s="51"/>
    </row>
    <row r="116">
      <c r="C116" s="51"/>
      <c r="G116" s="45"/>
      <c r="H116" s="51"/>
      <c r="N116" s="45"/>
      <c r="O116" s="51"/>
      <c r="U116" s="45"/>
      <c r="V116" s="51"/>
      <c r="AB116" s="45"/>
      <c r="AC116" s="51"/>
    </row>
    <row r="117">
      <c r="C117" s="51"/>
      <c r="G117" s="45"/>
      <c r="H117" s="51"/>
      <c r="N117" s="45"/>
      <c r="O117" s="51"/>
      <c r="U117" s="45"/>
      <c r="V117" s="51"/>
      <c r="AB117" s="45"/>
      <c r="AC117" s="51"/>
    </row>
    <row r="118">
      <c r="C118" s="51"/>
      <c r="G118" s="45"/>
      <c r="H118" s="51"/>
      <c r="N118" s="45"/>
      <c r="O118" s="51"/>
      <c r="U118" s="45"/>
      <c r="V118" s="51"/>
      <c r="AB118" s="45"/>
      <c r="AC118" s="51"/>
    </row>
    <row r="119">
      <c r="C119" s="51"/>
      <c r="G119" s="45"/>
      <c r="H119" s="51"/>
      <c r="N119" s="45"/>
      <c r="O119" s="51"/>
      <c r="U119" s="45"/>
      <c r="V119" s="51"/>
      <c r="AB119" s="45"/>
      <c r="AC119" s="51"/>
    </row>
    <row r="120">
      <c r="C120" s="51"/>
      <c r="G120" s="45"/>
      <c r="H120" s="51"/>
      <c r="N120" s="45"/>
      <c r="O120" s="51"/>
      <c r="U120" s="45"/>
      <c r="V120" s="51"/>
      <c r="AB120" s="45"/>
      <c r="AC120" s="51"/>
    </row>
    <row r="121">
      <c r="C121" s="51"/>
      <c r="G121" s="45"/>
      <c r="H121" s="51"/>
      <c r="N121" s="45"/>
      <c r="O121" s="51"/>
      <c r="U121" s="45"/>
      <c r="V121" s="51"/>
      <c r="AB121" s="45"/>
      <c r="AC121" s="51"/>
    </row>
    <row r="122">
      <c r="C122" s="51"/>
      <c r="G122" s="45"/>
      <c r="H122" s="51"/>
      <c r="N122" s="45"/>
      <c r="O122" s="51"/>
      <c r="U122" s="45"/>
      <c r="V122" s="51"/>
      <c r="AB122" s="45"/>
      <c r="AC122" s="51"/>
    </row>
    <row r="123">
      <c r="C123" s="51"/>
      <c r="G123" s="45"/>
      <c r="H123" s="51"/>
      <c r="N123" s="45"/>
      <c r="O123" s="51"/>
      <c r="U123" s="45"/>
      <c r="V123" s="51"/>
      <c r="AB123" s="45"/>
      <c r="AC123" s="51"/>
    </row>
    <row r="124">
      <c r="C124" s="51"/>
      <c r="G124" s="45"/>
      <c r="H124" s="51"/>
      <c r="N124" s="45"/>
      <c r="O124" s="51"/>
      <c r="U124" s="45"/>
      <c r="V124" s="51"/>
      <c r="AB124" s="45"/>
      <c r="AC124" s="51"/>
    </row>
    <row r="125">
      <c r="C125" s="51"/>
      <c r="G125" s="45"/>
      <c r="H125" s="51"/>
      <c r="N125" s="45"/>
      <c r="O125" s="51"/>
      <c r="U125" s="45"/>
      <c r="V125" s="51"/>
      <c r="AB125" s="45"/>
      <c r="AC125" s="51"/>
    </row>
    <row r="126">
      <c r="C126" s="51"/>
      <c r="G126" s="45"/>
      <c r="H126" s="51"/>
      <c r="N126" s="45"/>
      <c r="O126" s="51"/>
      <c r="U126" s="45"/>
      <c r="V126" s="51"/>
      <c r="AB126" s="45"/>
      <c r="AC126" s="51"/>
    </row>
    <row r="127">
      <c r="C127" s="51"/>
      <c r="G127" s="45"/>
      <c r="H127" s="51"/>
      <c r="N127" s="45"/>
      <c r="O127" s="51"/>
      <c r="U127" s="45"/>
      <c r="V127" s="51"/>
      <c r="AB127" s="45"/>
      <c r="AC127" s="51"/>
    </row>
    <row r="128">
      <c r="C128" s="51"/>
      <c r="G128" s="45"/>
      <c r="H128" s="51"/>
      <c r="N128" s="45"/>
      <c r="O128" s="51"/>
      <c r="U128" s="45"/>
      <c r="V128" s="51"/>
      <c r="AB128" s="45"/>
      <c r="AC128" s="51"/>
    </row>
    <row r="129">
      <c r="C129" s="51"/>
      <c r="G129" s="45"/>
      <c r="H129" s="51"/>
      <c r="N129" s="45"/>
      <c r="O129" s="51"/>
      <c r="U129" s="45"/>
      <c r="V129" s="51"/>
      <c r="AB129" s="45"/>
      <c r="AC129" s="51"/>
    </row>
    <row r="130">
      <c r="C130" s="51"/>
      <c r="G130" s="45"/>
      <c r="H130" s="51"/>
      <c r="N130" s="45"/>
      <c r="O130" s="51"/>
      <c r="U130" s="45"/>
      <c r="V130" s="51"/>
      <c r="AB130" s="45"/>
      <c r="AC130" s="51"/>
    </row>
    <row r="131">
      <c r="C131" s="51"/>
      <c r="G131" s="45"/>
      <c r="H131" s="51"/>
      <c r="N131" s="45"/>
      <c r="O131" s="51"/>
      <c r="U131" s="45"/>
      <c r="V131" s="51"/>
      <c r="AB131" s="45"/>
      <c r="AC131" s="51"/>
    </row>
    <row r="132">
      <c r="C132" s="51"/>
      <c r="G132" s="45"/>
      <c r="H132" s="51"/>
      <c r="N132" s="45"/>
      <c r="O132" s="51"/>
      <c r="U132" s="45"/>
      <c r="V132" s="51"/>
      <c r="AB132" s="45"/>
      <c r="AC132" s="51"/>
    </row>
    <row r="133">
      <c r="C133" s="51"/>
      <c r="G133" s="45"/>
      <c r="H133" s="51"/>
      <c r="N133" s="45"/>
      <c r="O133" s="51"/>
      <c r="U133" s="45"/>
      <c r="V133" s="51"/>
      <c r="AB133" s="45"/>
      <c r="AC133" s="51"/>
    </row>
    <row r="134">
      <c r="C134" s="51"/>
      <c r="G134" s="45"/>
      <c r="H134" s="51"/>
      <c r="N134" s="45"/>
      <c r="O134" s="51"/>
      <c r="U134" s="45"/>
      <c r="V134" s="51"/>
      <c r="AB134" s="45"/>
      <c r="AC134" s="51"/>
    </row>
    <row r="135">
      <c r="C135" s="51"/>
      <c r="G135" s="45"/>
      <c r="H135" s="51"/>
      <c r="N135" s="45"/>
      <c r="O135" s="51"/>
      <c r="U135" s="45"/>
      <c r="V135" s="51"/>
      <c r="AB135" s="45"/>
      <c r="AC135" s="51"/>
    </row>
    <row r="136">
      <c r="C136" s="51"/>
      <c r="G136" s="45"/>
      <c r="H136" s="51"/>
      <c r="N136" s="45"/>
      <c r="O136" s="51"/>
      <c r="U136" s="45"/>
      <c r="V136" s="51"/>
      <c r="AB136" s="45"/>
      <c r="AC136" s="51"/>
    </row>
    <row r="137">
      <c r="C137" s="51"/>
      <c r="G137" s="45"/>
      <c r="H137" s="51"/>
      <c r="N137" s="45"/>
      <c r="O137" s="51"/>
      <c r="U137" s="45"/>
      <c r="V137" s="51"/>
      <c r="AB137" s="45"/>
      <c r="AC137" s="51"/>
    </row>
    <row r="138">
      <c r="C138" s="51"/>
      <c r="G138" s="45"/>
      <c r="H138" s="51"/>
      <c r="N138" s="45"/>
      <c r="O138" s="51"/>
      <c r="U138" s="45"/>
      <c r="V138" s="51"/>
      <c r="AB138" s="45"/>
      <c r="AC138" s="51"/>
    </row>
    <row r="139">
      <c r="C139" s="51"/>
      <c r="G139" s="45"/>
      <c r="H139" s="51"/>
      <c r="N139" s="45"/>
      <c r="O139" s="51"/>
      <c r="U139" s="45"/>
      <c r="V139" s="51"/>
      <c r="AB139" s="45"/>
      <c r="AC139" s="51"/>
    </row>
    <row r="140">
      <c r="C140" s="51"/>
      <c r="G140" s="45"/>
      <c r="H140" s="51"/>
      <c r="N140" s="45"/>
      <c r="O140" s="51"/>
      <c r="U140" s="45"/>
      <c r="V140" s="51"/>
      <c r="AB140" s="45"/>
      <c r="AC140" s="51"/>
    </row>
    <row r="141">
      <c r="C141" s="51"/>
      <c r="G141" s="45"/>
      <c r="H141" s="51"/>
      <c r="N141" s="45"/>
      <c r="O141" s="51"/>
      <c r="U141" s="45"/>
      <c r="V141" s="51"/>
      <c r="AB141" s="45"/>
      <c r="AC141" s="51"/>
    </row>
    <row r="142">
      <c r="C142" s="51"/>
      <c r="G142" s="45"/>
      <c r="H142" s="51"/>
      <c r="N142" s="45"/>
      <c r="O142" s="51"/>
      <c r="U142" s="45"/>
      <c r="V142" s="51"/>
      <c r="AB142" s="45"/>
      <c r="AC142" s="51"/>
    </row>
    <row r="143">
      <c r="C143" s="51"/>
      <c r="G143" s="45"/>
      <c r="H143" s="51"/>
      <c r="N143" s="45"/>
      <c r="O143" s="51"/>
      <c r="U143" s="45"/>
      <c r="V143" s="51"/>
      <c r="AB143" s="45"/>
      <c r="AC143" s="51"/>
    </row>
    <row r="144">
      <c r="C144" s="51"/>
      <c r="G144" s="45"/>
      <c r="H144" s="51"/>
      <c r="N144" s="45"/>
      <c r="O144" s="51"/>
      <c r="U144" s="45"/>
      <c r="V144" s="51"/>
      <c r="AB144" s="45"/>
      <c r="AC144" s="51"/>
    </row>
    <row r="145">
      <c r="C145" s="51"/>
      <c r="G145" s="45"/>
      <c r="H145" s="51"/>
      <c r="N145" s="45"/>
      <c r="O145" s="51"/>
      <c r="U145" s="45"/>
      <c r="V145" s="51"/>
      <c r="AB145" s="45"/>
      <c r="AC145" s="51"/>
    </row>
    <row r="146">
      <c r="C146" s="51"/>
      <c r="G146" s="45"/>
      <c r="H146" s="51"/>
      <c r="N146" s="45"/>
      <c r="O146" s="51"/>
      <c r="U146" s="45"/>
      <c r="V146" s="51"/>
      <c r="AB146" s="45"/>
      <c r="AC146" s="51"/>
    </row>
    <row r="147">
      <c r="C147" s="51"/>
      <c r="G147" s="45"/>
      <c r="H147" s="51"/>
      <c r="N147" s="45"/>
      <c r="O147" s="51"/>
      <c r="U147" s="45"/>
      <c r="V147" s="51"/>
      <c r="AB147" s="45"/>
      <c r="AC147" s="51"/>
    </row>
    <row r="148">
      <c r="C148" s="51"/>
      <c r="G148" s="45"/>
      <c r="H148" s="51"/>
      <c r="N148" s="45"/>
      <c r="O148" s="51"/>
      <c r="U148" s="45"/>
      <c r="V148" s="51"/>
      <c r="AB148" s="45"/>
      <c r="AC148" s="51"/>
    </row>
    <row r="149">
      <c r="C149" s="51"/>
      <c r="G149" s="45"/>
      <c r="H149" s="51"/>
      <c r="N149" s="45"/>
      <c r="O149" s="51"/>
      <c r="U149" s="45"/>
      <c r="V149" s="51"/>
      <c r="AB149" s="45"/>
      <c r="AC149" s="51"/>
    </row>
    <row r="150">
      <c r="C150" s="51"/>
      <c r="G150" s="45"/>
      <c r="H150" s="51"/>
      <c r="N150" s="45"/>
      <c r="O150" s="51"/>
      <c r="U150" s="45"/>
      <c r="V150" s="51"/>
      <c r="AB150" s="45"/>
      <c r="AC150" s="51"/>
    </row>
    <row r="151">
      <c r="C151" s="51"/>
      <c r="G151" s="45"/>
      <c r="H151" s="51"/>
      <c r="N151" s="45"/>
      <c r="O151" s="51"/>
      <c r="U151" s="45"/>
      <c r="V151" s="51"/>
      <c r="AB151" s="45"/>
      <c r="AC151" s="51"/>
    </row>
    <row r="152">
      <c r="C152" s="51"/>
      <c r="G152" s="45"/>
      <c r="H152" s="51"/>
      <c r="N152" s="45"/>
      <c r="O152" s="51"/>
      <c r="U152" s="45"/>
      <c r="V152" s="51"/>
      <c r="AB152" s="45"/>
      <c r="AC152" s="51"/>
    </row>
    <row r="153">
      <c r="C153" s="51"/>
      <c r="G153" s="45"/>
      <c r="H153" s="51"/>
      <c r="N153" s="45"/>
      <c r="O153" s="51"/>
      <c r="U153" s="45"/>
      <c r="V153" s="51"/>
      <c r="AB153" s="45"/>
      <c r="AC153" s="51"/>
    </row>
    <row r="154">
      <c r="C154" s="51"/>
      <c r="G154" s="45"/>
      <c r="H154" s="51"/>
      <c r="N154" s="45"/>
      <c r="O154" s="51"/>
      <c r="U154" s="45"/>
      <c r="V154" s="51"/>
      <c r="AB154" s="45"/>
      <c r="AC154" s="51"/>
    </row>
    <row r="155">
      <c r="C155" s="51"/>
      <c r="G155" s="45"/>
      <c r="H155" s="51"/>
      <c r="N155" s="45"/>
      <c r="O155" s="51"/>
      <c r="U155" s="45"/>
      <c r="V155" s="51"/>
      <c r="AB155" s="45"/>
      <c r="AC155" s="51"/>
    </row>
    <row r="156">
      <c r="C156" s="51"/>
      <c r="G156" s="45"/>
      <c r="H156" s="51"/>
      <c r="N156" s="45"/>
      <c r="O156" s="51"/>
      <c r="U156" s="45"/>
      <c r="V156" s="51"/>
      <c r="AB156" s="45"/>
      <c r="AC156" s="51"/>
    </row>
    <row r="157">
      <c r="C157" s="51"/>
      <c r="G157" s="45"/>
      <c r="H157" s="51"/>
      <c r="N157" s="45"/>
      <c r="O157" s="51"/>
      <c r="U157" s="45"/>
      <c r="V157" s="51"/>
      <c r="AB157" s="45"/>
      <c r="AC157" s="51"/>
    </row>
    <row r="158">
      <c r="C158" s="51"/>
      <c r="G158" s="45"/>
      <c r="H158" s="51"/>
      <c r="N158" s="45"/>
      <c r="O158" s="51"/>
      <c r="U158" s="45"/>
      <c r="V158" s="51"/>
      <c r="AB158" s="45"/>
      <c r="AC158" s="51"/>
    </row>
    <row r="159">
      <c r="C159" s="51"/>
      <c r="G159" s="45"/>
      <c r="H159" s="51"/>
      <c r="N159" s="45"/>
      <c r="O159" s="51"/>
      <c r="U159" s="45"/>
      <c r="V159" s="51"/>
      <c r="AB159" s="45"/>
      <c r="AC159" s="51"/>
    </row>
    <row r="160">
      <c r="C160" s="51"/>
      <c r="G160" s="45"/>
      <c r="H160" s="51"/>
      <c r="N160" s="45"/>
      <c r="O160" s="51"/>
      <c r="U160" s="45"/>
      <c r="V160" s="51"/>
      <c r="AB160" s="45"/>
      <c r="AC160" s="51"/>
    </row>
    <row r="161">
      <c r="C161" s="51"/>
      <c r="G161" s="45"/>
      <c r="H161" s="51"/>
      <c r="N161" s="45"/>
      <c r="O161" s="51"/>
      <c r="U161" s="45"/>
      <c r="V161" s="51"/>
      <c r="AB161" s="45"/>
      <c r="AC161" s="51"/>
    </row>
    <row r="162">
      <c r="C162" s="51"/>
      <c r="G162" s="45"/>
      <c r="H162" s="51"/>
      <c r="N162" s="45"/>
      <c r="O162" s="51"/>
      <c r="U162" s="45"/>
      <c r="V162" s="51"/>
      <c r="AB162" s="45"/>
      <c r="AC162" s="51"/>
    </row>
    <row r="163">
      <c r="C163" s="51"/>
      <c r="G163" s="45"/>
      <c r="H163" s="51"/>
      <c r="N163" s="45"/>
      <c r="O163" s="51"/>
      <c r="U163" s="45"/>
      <c r="V163" s="51"/>
      <c r="AB163" s="45"/>
      <c r="AC163" s="51"/>
    </row>
    <row r="164">
      <c r="C164" s="51"/>
      <c r="G164" s="45"/>
      <c r="H164" s="51"/>
      <c r="N164" s="45"/>
      <c r="O164" s="51"/>
      <c r="U164" s="45"/>
      <c r="V164" s="51"/>
      <c r="AB164" s="45"/>
      <c r="AC164" s="51"/>
    </row>
    <row r="165">
      <c r="C165" s="51"/>
      <c r="G165" s="45"/>
      <c r="H165" s="51"/>
      <c r="N165" s="45"/>
      <c r="O165" s="51"/>
      <c r="U165" s="45"/>
      <c r="V165" s="51"/>
      <c r="AB165" s="45"/>
      <c r="AC165" s="51"/>
    </row>
    <row r="166">
      <c r="C166" s="51"/>
      <c r="G166" s="45"/>
      <c r="H166" s="51"/>
      <c r="N166" s="45"/>
      <c r="O166" s="51"/>
      <c r="U166" s="45"/>
      <c r="V166" s="51"/>
      <c r="AB166" s="45"/>
      <c r="AC166" s="51"/>
    </row>
    <row r="167">
      <c r="C167" s="51"/>
      <c r="G167" s="45"/>
      <c r="H167" s="51"/>
      <c r="N167" s="45"/>
      <c r="O167" s="51"/>
      <c r="U167" s="45"/>
      <c r="V167" s="51"/>
      <c r="AB167" s="45"/>
      <c r="AC167" s="51"/>
    </row>
    <row r="168">
      <c r="C168" s="51"/>
      <c r="G168" s="45"/>
      <c r="H168" s="51"/>
      <c r="N168" s="45"/>
      <c r="O168" s="51"/>
      <c r="U168" s="45"/>
      <c r="V168" s="51"/>
      <c r="AB168" s="45"/>
      <c r="AC168" s="51"/>
    </row>
    <row r="169">
      <c r="C169" s="51"/>
      <c r="G169" s="45"/>
      <c r="H169" s="51"/>
      <c r="N169" s="45"/>
      <c r="O169" s="51"/>
      <c r="U169" s="45"/>
      <c r="V169" s="51"/>
      <c r="AB169" s="45"/>
      <c r="AC169" s="51"/>
    </row>
    <row r="170">
      <c r="C170" s="51"/>
      <c r="G170" s="45"/>
      <c r="H170" s="51"/>
      <c r="N170" s="45"/>
      <c r="O170" s="51"/>
      <c r="U170" s="45"/>
      <c r="V170" s="51"/>
      <c r="AB170" s="45"/>
      <c r="AC170" s="51"/>
    </row>
    <row r="171">
      <c r="C171" s="51"/>
      <c r="G171" s="45"/>
      <c r="H171" s="51"/>
      <c r="N171" s="45"/>
      <c r="O171" s="51"/>
      <c r="U171" s="45"/>
      <c r="V171" s="51"/>
      <c r="AB171" s="45"/>
      <c r="AC171" s="51"/>
    </row>
    <row r="172">
      <c r="C172" s="51"/>
      <c r="G172" s="45"/>
      <c r="H172" s="51"/>
      <c r="N172" s="45"/>
      <c r="O172" s="51"/>
      <c r="U172" s="45"/>
      <c r="V172" s="51"/>
      <c r="AB172" s="45"/>
      <c r="AC172" s="51"/>
    </row>
    <row r="173">
      <c r="C173" s="51"/>
      <c r="G173" s="45"/>
      <c r="H173" s="51"/>
      <c r="N173" s="45"/>
      <c r="O173" s="51"/>
      <c r="U173" s="45"/>
      <c r="V173" s="51"/>
      <c r="AB173" s="45"/>
      <c r="AC173" s="51"/>
    </row>
    <row r="174">
      <c r="C174" s="51"/>
      <c r="G174" s="45"/>
      <c r="H174" s="51"/>
      <c r="N174" s="45"/>
      <c r="O174" s="51"/>
      <c r="U174" s="45"/>
      <c r="V174" s="51"/>
      <c r="AB174" s="45"/>
      <c r="AC174" s="51"/>
    </row>
    <row r="175">
      <c r="C175" s="51"/>
      <c r="G175" s="45"/>
      <c r="H175" s="51"/>
      <c r="N175" s="45"/>
      <c r="O175" s="51"/>
      <c r="U175" s="45"/>
      <c r="V175" s="51"/>
      <c r="AB175" s="45"/>
      <c r="AC175" s="51"/>
    </row>
    <row r="176">
      <c r="C176" s="51"/>
      <c r="G176" s="45"/>
      <c r="H176" s="51"/>
      <c r="N176" s="45"/>
      <c r="O176" s="51"/>
      <c r="U176" s="45"/>
      <c r="V176" s="51"/>
      <c r="AB176" s="45"/>
      <c r="AC176" s="51"/>
    </row>
    <row r="177">
      <c r="C177" s="51"/>
      <c r="G177" s="45"/>
      <c r="H177" s="51"/>
      <c r="N177" s="45"/>
      <c r="O177" s="51"/>
      <c r="U177" s="45"/>
      <c r="V177" s="51"/>
      <c r="AB177" s="45"/>
      <c r="AC177" s="51"/>
    </row>
    <row r="178">
      <c r="C178" s="51"/>
      <c r="G178" s="45"/>
      <c r="H178" s="51"/>
      <c r="N178" s="45"/>
      <c r="O178" s="51"/>
      <c r="U178" s="45"/>
      <c r="V178" s="51"/>
      <c r="AB178" s="45"/>
      <c r="AC178" s="51"/>
    </row>
    <row r="179">
      <c r="C179" s="51"/>
      <c r="G179" s="45"/>
      <c r="H179" s="51"/>
      <c r="N179" s="45"/>
      <c r="O179" s="51"/>
      <c r="U179" s="45"/>
      <c r="V179" s="51"/>
      <c r="AB179" s="45"/>
      <c r="AC179" s="51"/>
    </row>
    <row r="180">
      <c r="C180" s="51"/>
      <c r="G180" s="45"/>
      <c r="H180" s="51"/>
      <c r="N180" s="45"/>
      <c r="O180" s="51"/>
      <c r="U180" s="45"/>
      <c r="V180" s="51"/>
      <c r="AB180" s="45"/>
      <c r="AC180" s="51"/>
    </row>
    <row r="181">
      <c r="C181" s="51"/>
      <c r="G181" s="45"/>
      <c r="H181" s="51"/>
      <c r="N181" s="45"/>
      <c r="O181" s="51"/>
      <c r="U181" s="45"/>
      <c r="V181" s="51"/>
      <c r="AB181" s="45"/>
      <c r="AC181" s="51"/>
    </row>
    <row r="182">
      <c r="C182" s="51"/>
      <c r="G182" s="45"/>
      <c r="H182" s="51"/>
      <c r="N182" s="45"/>
      <c r="O182" s="51"/>
      <c r="U182" s="45"/>
      <c r="V182" s="51"/>
      <c r="AB182" s="45"/>
      <c r="AC182" s="51"/>
    </row>
    <row r="183">
      <c r="C183" s="51"/>
      <c r="G183" s="45"/>
      <c r="H183" s="51"/>
      <c r="N183" s="45"/>
      <c r="O183" s="51"/>
      <c r="U183" s="45"/>
      <c r="V183" s="51"/>
      <c r="AB183" s="45"/>
      <c r="AC183" s="51"/>
    </row>
    <row r="184">
      <c r="C184" s="51"/>
      <c r="G184" s="45"/>
      <c r="H184" s="51"/>
      <c r="N184" s="45"/>
      <c r="O184" s="51"/>
      <c r="U184" s="45"/>
      <c r="V184" s="51"/>
      <c r="AB184" s="45"/>
      <c r="AC184" s="51"/>
    </row>
    <row r="185">
      <c r="C185" s="51"/>
      <c r="G185" s="45"/>
      <c r="H185" s="51"/>
      <c r="N185" s="45"/>
      <c r="O185" s="51"/>
      <c r="U185" s="45"/>
      <c r="V185" s="51"/>
      <c r="AB185" s="45"/>
      <c r="AC185" s="51"/>
    </row>
    <row r="186">
      <c r="C186" s="51"/>
      <c r="G186" s="45"/>
      <c r="H186" s="51"/>
      <c r="N186" s="45"/>
      <c r="O186" s="51"/>
      <c r="U186" s="45"/>
      <c r="V186" s="51"/>
      <c r="AB186" s="45"/>
      <c r="AC186" s="51"/>
    </row>
    <row r="187">
      <c r="C187" s="51"/>
      <c r="G187" s="45"/>
      <c r="H187" s="51"/>
      <c r="N187" s="45"/>
      <c r="O187" s="51"/>
      <c r="U187" s="45"/>
      <c r="V187" s="51"/>
      <c r="AB187" s="45"/>
      <c r="AC187" s="51"/>
    </row>
    <row r="188">
      <c r="C188" s="51"/>
      <c r="G188" s="45"/>
      <c r="H188" s="51"/>
      <c r="N188" s="45"/>
      <c r="O188" s="51"/>
      <c r="U188" s="45"/>
      <c r="V188" s="51"/>
      <c r="AB188" s="45"/>
      <c r="AC188" s="51"/>
    </row>
    <row r="189">
      <c r="C189" s="51"/>
      <c r="G189" s="45"/>
      <c r="H189" s="51"/>
      <c r="N189" s="45"/>
      <c r="O189" s="51"/>
      <c r="U189" s="45"/>
      <c r="V189" s="51"/>
      <c r="AB189" s="45"/>
      <c r="AC189" s="51"/>
    </row>
    <row r="190">
      <c r="C190" s="51"/>
      <c r="G190" s="45"/>
      <c r="H190" s="51"/>
      <c r="N190" s="45"/>
      <c r="O190" s="51"/>
      <c r="U190" s="45"/>
      <c r="V190" s="51"/>
      <c r="AB190" s="45"/>
      <c r="AC190" s="51"/>
    </row>
    <row r="191">
      <c r="C191" s="51"/>
      <c r="G191" s="45"/>
      <c r="H191" s="51"/>
      <c r="N191" s="45"/>
      <c r="O191" s="51"/>
      <c r="U191" s="45"/>
      <c r="V191" s="51"/>
      <c r="AB191" s="45"/>
      <c r="AC191" s="51"/>
    </row>
    <row r="192">
      <c r="C192" s="51"/>
      <c r="G192" s="45"/>
      <c r="H192" s="51"/>
      <c r="N192" s="45"/>
      <c r="O192" s="51"/>
      <c r="U192" s="45"/>
      <c r="V192" s="51"/>
      <c r="AB192" s="45"/>
      <c r="AC192" s="51"/>
    </row>
    <row r="193">
      <c r="C193" s="51"/>
      <c r="G193" s="45"/>
      <c r="H193" s="51"/>
      <c r="N193" s="45"/>
      <c r="O193" s="51"/>
      <c r="U193" s="45"/>
      <c r="V193" s="51"/>
      <c r="AB193" s="45"/>
      <c r="AC193" s="51"/>
    </row>
    <row r="194">
      <c r="C194" s="51"/>
      <c r="G194" s="45"/>
      <c r="H194" s="51"/>
      <c r="N194" s="45"/>
      <c r="O194" s="51"/>
      <c r="U194" s="45"/>
      <c r="V194" s="51"/>
      <c r="AB194" s="45"/>
      <c r="AC194" s="51"/>
    </row>
    <row r="195">
      <c r="C195" s="51"/>
      <c r="G195" s="45"/>
      <c r="H195" s="51"/>
      <c r="N195" s="45"/>
      <c r="O195" s="51"/>
      <c r="U195" s="45"/>
      <c r="V195" s="51"/>
      <c r="AB195" s="45"/>
      <c r="AC195" s="51"/>
    </row>
    <row r="196">
      <c r="C196" s="51"/>
      <c r="G196" s="45"/>
      <c r="H196" s="51"/>
      <c r="N196" s="45"/>
      <c r="O196" s="51"/>
      <c r="U196" s="45"/>
      <c r="V196" s="51"/>
      <c r="AB196" s="45"/>
      <c r="AC196" s="51"/>
    </row>
    <row r="197">
      <c r="C197" s="51"/>
      <c r="G197" s="45"/>
      <c r="H197" s="51"/>
      <c r="N197" s="45"/>
      <c r="O197" s="51"/>
      <c r="U197" s="45"/>
      <c r="V197" s="51"/>
      <c r="AB197" s="45"/>
      <c r="AC197" s="51"/>
    </row>
    <row r="198">
      <c r="C198" s="51"/>
      <c r="G198" s="45"/>
      <c r="H198" s="51"/>
      <c r="N198" s="45"/>
      <c r="O198" s="51"/>
      <c r="U198" s="45"/>
      <c r="V198" s="51"/>
      <c r="AB198" s="45"/>
      <c r="AC198" s="51"/>
    </row>
    <row r="199">
      <c r="C199" s="51"/>
      <c r="G199" s="45"/>
      <c r="H199" s="51"/>
      <c r="N199" s="45"/>
      <c r="O199" s="51"/>
      <c r="U199" s="45"/>
      <c r="V199" s="51"/>
      <c r="AB199" s="45"/>
      <c r="AC199" s="51"/>
    </row>
    <row r="200">
      <c r="C200" s="51"/>
      <c r="G200" s="45"/>
      <c r="H200" s="51"/>
      <c r="N200" s="45"/>
      <c r="O200" s="51"/>
      <c r="U200" s="45"/>
      <c r="V200" s="51"/>
      <c r="AB200" s="45"/>
      <c r="AC200" s="51"/>
    </row>
    <row r="201">
      <c r="C201" s="51"/>
      <c r="G201" s="45"/>
      <c r="H201" s="51"/>
      <c r="N201" s="45"/>
      <c r="O201" s="51"/>
      <c r="U201" s="45"/>
      <c r="V201" s="51"/>
      <c r="AB201" s="45"/>
      <c r="AC201" s="51"/>
    </row>
    <row r="202">
      <c r="C202" s="51"/>
      <c r="G202" s="45"/>
      <c r="H202" s="51"/>
      <c r="N202" s="45"/>
      <c r="O202" s="51"/>
      <c r="U202" s="45"/>
      <c r="V202" s="51"/>
      <c r="AB202" s="45"/>
      <c r="AC202" s="51"/>
    </row>
    <row r="203">
      <c r="C203" s="51"/>
      <c r="G203" s="45"/>
      <c r="H203" s="51"/>
      <c r="N203" s="45"/>
      <c r="O203" s="51"/>
      <c r="U203" s="45"/>
      <c r="V203" s="51"/>
      <c r="AB203" s="45"/>
      <c r="AC203" s="51"/>
    </row>
    <row r="204">
      <c r="C204" s="51"/>
      <c r="G204" s="45"/>
      <c r="H204" s="51"/>
      <c r="N204" s="45"/>
      <c r="O204" s="51"/>
      <c r="U204" s="45"/>
      <c r="V204" s="51"/>
      <c r="AB204" s="45"/>
      <c r="AC204" s="51"/>
    </row>
    <row r="205">
      <c r="C205" s="51"/>
      <c r="G205" s="45"/>
      <c r="H205" s="51"/>
      <c r="N205" s="45"/>
      <c r="O205" s="51"/>
      <c r="U205" s="45"/>
      <c r="V205" s="51"/>
      <c r="AB205" s="45"/>
      <c r="AC205" s="51"/>
    </row>
    <row r="206">
      <c r="C206" s="51"/>
      <c r="G206" s="45"/>
      <c r="H206" s="51"/>
      <c r="N206" s="45"/>
      <c r="O206" s="51"/>
      <c r="U206" s="45"/>
      <c r="V206" s="51"/>
      <c r="AB206" s="45"/>
      <c r="AC206" s="51"/>
    </row>
    <row r="207">
      <c r="C207" s="51"/>
      <c r="G207" s="45"/>
      <c r="H207" s="51"/>
      <c r="N207" s="45"/>
      <c r="O207" s="51"/>
      <c r="U207" s="45"/>
      <c r="V207" s="51"/>
      <c r="AB207" s="45"/>
      <c r="AC207" s="51"/>
    </row>
    <row r="208">
      <c r="C208" s="51"/>
      <c r="G208" s="45"/>
      <c r="H208" s="51"/>
      <c r="N208" s="45"/>
      <c r="O208" s="51"/>
      <c r="U208" s="45"/>
      <c r="V208" s="51"/>
      <c r="AB208" s="45"/>
      <c r="AC208" s="51"/>
    </row>
    <row r="209">
      <c r="C209" s="51"/>
      <c r="G209" s="45"/>
      <c r="H209" s="51"/>
      <c r="N209" s="45"/>
      <c r="O209" s="51"/>
      <c r="U209" s="45"/>
      <c r="V209" s="51"/>
      <c r="AB209" s="45"/>
      <c r="AC209" s="51"/>
    </row>
    <row r="210">
      <c r="C210" s="51"/>
      <c r="G210" s="45"/>
      <c r="H210" s="51"/>
      <c r="N210" s="45"/>
      <c r="O210" s="51"/>
      <c r="U210" s="45"/>
      <c r="V210" s="51"/>
      <c r="AB210" s="45"/>
      <c r="AC210" s="51"/>
    </row>
    <row r="211">
      <c r="C211" s="51"/>
      <c r="G211" s="45"/>
      <c r="H211" s="51"/>
      <c r="N211" s="45"/>
      <c r="O211" s="51"/>
      <c r="U211" s="45"/>
      <c r="V211" s="51"/>
      <c r="AB211" s="45"/>
      <c r="AC211" s="51"/>
    </row>
    <row r="212">
      <c r="C212" s="51"/>
      <c r="G212" s="45"/>
      <c r="H212" s="51"/>
      <c r="N212" s="45"/>
      <c r="O212" s="51"/>
      <c r="U212" s="45"/>
      <c r="V212" s="51"/>
      <c r="AB212" s="45"/>
      <c r="AC212" s="51"/>
    </row>
    <row r="213">
      <c r="C213" s="51"/>
      <c r="G213" s="45"/>
      <c r="H213" s="51"/>
      <c r="N213" s="45"/>
      <c r="O213" s="51"/>
      <c r="U213" s="45"/>
      <c r="V213" s="51"/>
      <c r="AB213" s="45"/>
      <c r="AC213" s="51"/>
    </row>
    <row r="214">
      <c r="C214" s="51"/>
      <c r="G214" s="45"/>
      <c r="H214" s="51"/>
      <c r="N214" s="45"/>
      <c r="O214" s="51"/>
      <c r="U214" s="45"/>
      <c r="V214" s="51"/>
      <c r="AB214" s="45"/>
      <c r="AC214" s="51"/>
    </row>
    <row r="215">
      <c r="C215" s="51"/>
      <c r="G215" s="45"/>
      <c r="H215" s="51"/>
      <c r="N215" s="45"/>
      <c r="O215" s="51"/>
      <c r="U215" s="45"/>
      <c r="V215" s="51"/>
      <c r="AB215" s="45"/>
      <c r="AC215" s="51"/>
    </row>
    <row r="216">
      <c r="C216" s="51"/>
      <c r="G216" s="45"/>
      <c r="H216" s="51"/>
      <c r="N216" s="45"/>
      <c r="O216" s="51"/>
      <c r="U216" s="45"/>
      <c r="V216" s="51"/>
      <c r="AB216" s="45"/>
      <c r="AC216" s="51"/>
    </row>
    <row r="217">
      <c r="C217" s="51"/>
      <c r="G217" s="45"/>
      <c r="H217" s="51"/>
      <c r="N217" s="45"/>
      <c r="O217" s="51"/>
      <c r="U217" s="45"/>
      <c r="V217" s="51"/>
      <c r="AB217" s="45"/>
      <c r="AC217" s="51"/>
    </row>
    <row r="218">
      <c r="C218" s="51"/>
      <c r="G218" s="45"/>
      <c r="H218" s="51"/>
      <c r="N218" s="45"/>
      <c r="O218" s="51"/>
      <c r="U218" s="45"/>
      <c r="V218" s="51"/>
      <c r="AB218" s="45"/>
      <c r="AC218" s="51"/>
    </row>
    <row r="219">
      <c r="C219" s="51"/>
      <c r="G219" s="45"/>
      <c r="H219" s="51"/>
      <c r="N219" s="45"/>
      <c r="O219" s="51"/>
      <c r="U219" s="45"/>
      <c r="V219" s="51"/>
      <c r="AB219" s="45"/>
      <c r="AC219" s="51"/>
    </row>
    <row r="220">
      <c r="C220" s="51"/>
      <c r="G220" s="45"/>
      <c r="H220" s="51"/>
      <c r="N220" s="45"/>
      <c r="O220" s="51"/>
      <c r="U220" s="45"/>
      <c r="V220" s="51"/>
      <c r="AB220" s="45"/>
      <c r="AC220" s="51"/>
    </row>
    <row r="221">
      <c r="C221" s="51"/>
      <c r="G221" s="45"/>
      <c r="H221" s="51"/>
      <c r="N221" s="45"/>
      <c r="O221" s="51"/>
      <c r="U221" s="45"/>
      <c r="V221" s="51"/>
      <c r="AB221" s="45"/>
      <c r="AC221" s="51"/>
    </row>
    <row r="222">
      <c r="C222" s="51"/>
      <c r="G222" s="45"/>
      <c r="H222" s="51"/>
      <c r="N222" s="45"/>
      <c r="O222" s="51"/>
      <c r="U222" s="45"/>
      <c r="V222" s="51"/>
      <c r="AB222" s="45"/>
      <c r="AC222" s="51"/>
    </row>
    <row r="223">
      <c r="C223" s="51"/>
      <c r="G223" s="45"/>
      <c r="H223" s="51"/>
      <c r="N223" s="45"/>
      <c r="O223" s="51"/>
      <c r="U223" s="45"/>
      <c r="V223" s="51"/>
      <c r="AB223" s="45"/>
      <c r="AC223" s="51"/>
    </row>
    <row r="224">
      <c r="C224" s="51"/>
      <c r="G224" s="45"/>
      <c r="H224" s="51"/>
      <c r="N224" s="45"/>
      <c r="O224" s="51"/>
      <c r="U224" s="45"/>
      <c r="V224" s="51"/>
      <c r="AB224" s="45"/>
      <c r="AC224" s="51"/>
    </row>
    <row r="225">
      <c r="C225" s="51"/>
      <c r="G225" s="45"/>
      <c r="H225" s="51"/>
      <c r="N225" s="45"/>
      <c r="O225" s="51"/>
      <c r="U225" s="45"/>
      <c r="V225" s="51"/>
      <c r="AB225" s="45"/>
      <c r="AC225" s="51"/>
    </row>
    <row r="226">
      <c r="C226" s="51"/>
      <c r="G226" s="45"/>
      <c r="H226" s="51"/>
      <c r="N226" s="45"/>
      <c r="O226" s="51"/>
      <c r="U226" s="45"/>
      <c r="V226" s="51"/>
      <c r="AB226" s="45"/>
      <c r="AC226" s="51"/>
    </row>
    <row r="227">
      <c r="C227" s="51"/>
      <c r="G227" s="45"/>
      <c r="H227" s="51"/>
      <c r="N227" s="45"/>
      <c r="O227" s="51"/>
      <c r="U227" s="45"/>
      <c r="V227" s="51"/>
      <c r="AB227" s="45"/>
      <c r="AC227" s="51"/>
    </row>
    <row r="228">
      <c r="C228" s="51"/>
      <c r="G228" s="45"/>
      <c r="H228" s="51"/>
      <c r="N228" s="45"/>
      <c r="O228" s="51"/>
      <c r="U228" s="45"/>
      <c r="V228" s="51"/>
      <c r="AB228" s="45"/>
      <c r="AC228" s="51"/>
    </row>
    <row r="229">
      <c r="C229" s="51"/>
      <c r="G229" s="45"/>
      <c r="H229" s="51"/>
      <c r="N229" s="45"/>
      <c r="O229" s="51"/>
      <c r="U229" s="45"/>
      <c r="V229" s="51"/>
      <c r="AB229" s="45"/>
      <c r="AC229" s="51"/>
    </row>
    <row r="230">
      <c r="C230" s="51"/>
      <c r="G230" s="45"/>
      <c r="H230" s="51"/>
      <c r="N230" s="45"/>
      <c r="O230" s="51"/>
      <c r="U230" s="45"/>
      <c r="V230" s="51"/>
      <c r="AB230" s="45"/>
      <c r="AC230" s="51"/>
    </row>
    <row r="231">
      <c r="C231" s="51"/>
      <c r="G231" s="45"/>
      <c r="H231" s="51"/>
      <c r="N231" s="45"/>
      <c r="O231" s="51"/>
      <c r="U231" s="45"/>
      <c r="V231" s="51"/>
      <c r="AB231" s="45"/>
      <c r="AC231" s="51"/>
    </row>
    <row r="232">
      <c r="C232" s="51"/>
      <c r="G232" s="45"/>
      <c r="H232" s="51"/>
      <c r="N232" s="45"/>
      <c r="O232" s="51"/>
      <c r="U232" s="45"/>
      <c r="V232" s="51"/>
      <c r="AB232" s="45"/>
      <c r="AC232" s="51"/>
    </row>
    <row r="233">
      <c r="C233" s="51"/>
      <c r="G233" s="45"/>
      <c r="H233" s="51"/>
      <c r="N233" s="45"/>
      <c r="O233" s="51"/>
      <c r="U233" s="45"/>
      <c r="V233" s="51"/>
      <c r="AB233" s="45"/>
      <c r="AC233" s="51"/>
    </row>
    <row r="234">
      <c r="C234" s="51"/>
      <c r="G234" s="45"/>
      <c r="H234" s="51"/>
      <c r="N234" s="45"/>
      <c r="O234" s="51"/>
      <c r="U234" s="45"/>
      <c r="V234" s="51"/>
      <c r="AB234" s="45"/>
      <c r="AC234" s="51"/>
    </row>
    <row r="235">
      <c r="C235" s="51"/>
      <c r="G235" s="45"/>
      <c r="H235" s="51"/>
      <c r="N235" s="45"/>
      <c r="O235" s="51"/>
      <c r="U235" s="45"/>
      <c r="V235" s="51"/>
      <c r="AB235" s="45"/>
      <c r="AC235" s="51"/>
    </row>
    <row r="236">
      <c r="C236" s="51"/>
      <c r="G236" s="45"/>
      <c r="H236" s="51"/>
      <c r="N236" s="45"/>
      <c r="O236" s="51"/>
      <c r="U236" s="45"/>
      <c r="V236" s="51"/>
      <c r="AB236" s="45"/>
      <c r="AC236" s="51"/>
    </row>
    <row r="237">
      <c r="C237" s="51"/>
      <c r="G237" s="45"/>
      <c r="H237" s="51"/>
      <c r="N237" s="45"/>
      <c r="O237" s="51"/>
      <c r="U237" s="45"/>
      <c r="V237" s="51"/>
      <c r="AB237" s="45"/>
      <c r="AC237" s="51"/>
    </row>
    <row r="238">
      <c r="C238" s="51"/>
      <c r="G238" s="45"/>
      <c r="H238" s="51"/>
      <c r="N238" s="45"/>
      <c r="O238" s="51"/>
      <c r="U238" s="45"/>
      <c r="V238" s="51"/>
      <c r="AB238" s="45"/>
      <c r="AC238" s="51"/>
    </row>
    <row r="239">
      <c r="C239" s="51"/>
      <c r="G239" s="45"/>
      <c r="H239" s="51"/>
      <c r="N239" s="45"/>
      <c r="O239" s="51"/>
      <c r="U239" s="45"/>
      <c r="V239" s="51"/>
      <c r="AB239" s="45"/>
      <c r="AC239" s="51"/>
    </row>
    <row r="240">
      <c r="C240" s="51"/>
      <c r="G240" s="45"/>
      <c r="H240" s="51"/>
      <c r="N240" s="45"/>
      <c r="O240" s="51"/>
      <c r="U240" s="45"/>
      <c r="V240" s="51"/>
      <c r="AB240" s="45"/>
      <c r="AC240" s="51"/>
    </row>
    <row r="241">
      <c r="C241" s="51"/>
      <c r="G241" s="45"/>
      <c r="H241" s="51"/>
      <c r="N241" s="45"/>
      <c r="O241" s="51"/>
      <c r="U241" s="45"/>
      <c r="V241" s="51"/>
      <c r="AB241" s="45"/>
      <c r="AC241" s="51"/>
    </row>
    <row r="242">
      <c r="C242" s="51"/>
      <c r="G242" s="45"/>
      <c r="H242" s="51"/>
      <c r="N242" s="45"/>
      <c r="O242" s="51"/>
      <c r="U242" s="45"/>
      <c r="V242" s="51"/>
      <c r="AB242" s="45"/>
      <c r="AC242" s="51"/>
    </row>
    <row r="243">
      <c r="C243" s="51"/>
      <c r="G243" s="45"/>
      <c r="H243" s="51"/>
      <c r="N243" s="45"/>
      <c r="O243" s="51"/>
      <c r="U243" s="45"/>
      <c r="V243" s="51"/>
      <c r="AB243" s="45"/>
      <c r="AC243" s="51"/>
    </row>
    <row r="244">
      <c r="C244" s="51"/>
      <c r="G244" s="45"/>
      <c r="H244" s="51"/>
      <c r="N244" s="45"/>
      <c r="O244" s="51"/>
      <c r="U244" s="45"/>
      <c r="V244" s="51"/>
      <c r="AB244" s="45"/>
      <c r="AC244" s="51"/>
    </row>
    <row r="245">
      <c r="C245" s="51"/>
      <c r="G245" s="45"/>
      <c r="H245" s="51"/>
      <c r="N245" s="45"/>
      <c r="O245" s="51"/>
      <c r="U245" s="45"/>
      <c r="V245" s="51"/>
      <c r="AB245" s="45"/>
      <c r="AC245" s="51"/>
    </row>
    <row r="246">
      <c r="C246" s="51"/>
      <c r="G246" s="45"/>
      <c r="H246" s="51"/>
      <c r="N246" s="45"/>
      <c r="O246" s="51"/>
      <c r="U246" s="45"/>
      <c r="V246" s="51"/>
      <c r="AB246" s="45"/>
      <c r="AC246" s="51"/>
    </row>
    <row r="247">
      <c r="C247" s="51"/>
      <c r="G247" s="45"/>
      <c r="H247" s="51"/>
      <c r="N247" s="45"/>
      <c r="O247" s="51"/>
      <c r="U247" s="45"/>
      <c r="V247" s="51"/>
      <c r="AB247" s="45"/>
      <c r="AC247" s="51"/>
    </row>
    <row r="248">
      <c r="C248" s="51"/>
      <c r="G248" s="45"/>
      <c r="H248" s="51"/>
      <c r="N248" s="45"/>
      <c r="O248" s="51"/>
      <c r="U248" s="45"/>
      <c r="V248" s="51"/>
      <c r="AB248" s="45"/>
      <c r="AC248" s="51"/>
    </row>
    <row r="249">
      <c r="C249" s="51"/>
      <c r="G249" s="45"/>
      <c r="H249" s="51"/>
      <c r="N249" s="45"/>
      <c r="O249" s="51"/>
      <c r="U249" s="45"/>
      <c r="V249" s="51"/>
      <c r="AB249" s="45"/>
      <c r="AC249" s="51"/>
    </row>
    <row r="250">
      <c r="C250" s="51"/>
      <c r="G250" s="45"/>
      <c r="H250" s="51"/>
      <c r="N250" s="45"/>
      <c r="O250" s="51"/>
      <c r="U250" s="45"/>
      <c r="V250" s="51"/>
      <c r="AB250" s="45"/>
      <c r="AC250" s="51"/>
    </row>
    <row r="251">
      <c r="C251" s="51"/>
      <c r="G251" s="45"/>
      <c r="H251" s="51"/>
      <c r="N251" s="45"/>
      <c r="O251" s="51"/>
      <c r="U251" s="45"/>
      <c r="V251" s="51"/>
      <c r="AB251" s="45"/>
      <c r="AC251" s="51"/>
    </row>
    <row r="252">
      <c r="C252" s="51"/>
      <c r="G252" s="45"/>
      <c r="H252" s="51"/>
      <c r="N252" s="45"/>
      <c r="O252" s="51"/>
      <c r="U252" s="45"/>
      <c r="V252" s="51"/>
      <c r="AB252" s="45"/>
      <c r="AC252" s="51"/>
    </row>
    <row r="253">
      <c r="C253" s="51"/>
      <c r="G253" s="45"/>
      <c r="H253" s="51"/>
      <c r="N253" s="45"/>
      <c r="O253" s="51"/>
      <c r="U253" s="45"/>
      <c r="V253" s="51"/>
      <c r="AB253" s="45"/>
      <c r="AC253" s="51"/>
    </row>
    <row r="254">
      <c r="C254" s="51"/>
      <c r="G254" s="45"/>
      <c r="H254" s="51"/>
      <c r="N254" s="45"/>
      <c r="O254" s="51"/>
      <c r="U254" s="45"/>
      <c r="V254" s="51"/>
      <c r="AB254" s="45"/>
      <c r="AC254" s="51"/>
    </row>
    <row r="255">
      <c r="C255" s="51"/>
      <c r="G255" s="45"/>
      <c r="H255" s="51"/>
      <c r="N255" s="45"/>
      <c r="O255" s="51"/>
      <c r="U255" s="45"/>
      <c r="V255" s="51"/>
      <c r="AB255" s="45"/>
      <c r="AC255" s="51"/>
    </row>
    <row r="256">
      <c r="C256" s="51"/>
      <c r="G256" s="45"/>
      <c r="H256" s="51"/>
      <c r="N256" s="45"/>
      <c r="O256" s="51"/>
      <c r="U256" s="45"/>
      <c r="V256" s="51"/>
      <c r="AB256" s="45"/>
      <c r="AC256" s="51"/>
    </row>
    <row r="257">
      <c r="C257" s="51"/>
      <c r="G257" s="45"/>
      <c r="H257" s="51"/>
      <c r="N257" s="45"/>
      <c r="O257" s="51"/>
      <c r="U257" s="45"/>
      <c r="V257" s="51"/>
      <c r="AB257" s="45"/>
      <c r="AC257" s="51"/>
    </row>
    <row r="258">
      <c r="C258" s="51"/>
      <c r="G258" s="45"/>
      <c r="H258" s="51"/>
      <c r="N258" s="45"/>
      <c r="O258" s="51"/>
      <c r="U258" s="45"/>
      <c r="V258" s="51"/>
      <c r="AB258" s="45"/>
      <c r="AC258" s="51"/>
    </row>
    <row r="259">
      <c r="C259" s="51"/>
      <c r="G259" s="45"/>
      <c r="H259" s="51"/>
      <c r="N259" s="45"/>
      <c r="O259" s="51"/>
      <c r="U259" s="45"/>
      <c r="V259" s="51"/>
      <c r="AB259" s="45"/>
      <c r="AC259" s="51"/>
    </row>
    <row r="260">
      <c r="C260" s="51"/>
      <c r="G260" s="45"/>
      <c r="H260" s="51"/>
      <c r="N260" s="45"/>
      <c r="O260" s="51"/>
      <c r="U260" s="45"/>
      <c r="V260" s="51"/>
      <c r="AB260" s="45"/>
      <c r="AC260" s="51"/>
    </row>
    <row r="261">
      <c r="C261" s="51"/>
      <c r="G261" s="45"/>
      <c r="H261" s="51"/>
      <c r="N261" s="45"/>
      <c r="O261" s="51"/>
      <c r="U261" s="45"/>
      <c r="V261" s="51"/>
      <c r="AB261" s="45"/>
      <c r="AC261" s="51"/>
    </row>
    <row r="262">
      <c r="C262" s="51"/>
      <c r="G262" s="45"/>
      <c r="H262" s="51"/>
      <c r="N262" s="45"/>
      <c r="O262" s="51"/>
      <c r="U262" s="45"/>
      <c r="V262" s="51"/>
      <c r="AB262" s="45"/>
      <c r="AC262" s="51"/>
    </row>
    <row r="263">
      <c r="C263" s="51"/>
      <c r="G263" s="45"/>
      <c r="H263" s="51"/>
      <c r="N263" s="45"/>
      <c r="O263" s="51"/>
      <c r="U263" s="45"/>
      <c r="V263" s="51"/>
      <c r="AB263" s="45"/>
      <c r="AC263" s="51"/>
    </row>
    <row r="264">
      <c r="C264" s="51"/>
      <c r="G264" s="45"/>
      <c r="H264" s="51"/>
      <c r="N264" s="45"/>
      <c r="O264" s="51"/>
      <c r="U264" s="45"/>
      <c r="V264" s="51"/>
      <c r="AB264" s="45"/>
      <c r="AC264" s="51"/>
    </row>
    <row r="265">
      <c r="C265" s="51"/>
      <c r="G265" s="45"/>
      <c r="H265" s="51"/>
      <c r="N265" s="45"/>
      <c r="O265" s="51"/>
      <c r="U265" s="45"/>
      <c r="V265" s="51"/>
      <c r="AB265" s="45"/>
      <c r="AC265" s="51"/>
    </row>
    <row r="266">
      <c r="C266" s="51"/>
      <c r="G266" s="45"/>
      <c r="H266" s="51"/>
      <c r="N266" s="45"/>
      <c r="O266" s="51"/>
      <c r="U266" s="45"/>
      <c r="V266" s="51"/>
      <c r="AB266" s="45"/>
      <c r="AC266" s="51"/>
    </row>
    <row r="267">
      <c r="C267" s="51"/>
      <c r="G267" s="45"/>
      <c r="H267" s="51"/>
      <c r="N267" s="45"/>
      <c r="O267" s="51"/>
      <c r="U267" s="45"/>
      <c r="V267" s="51"/>
      <c r="AB267" s="45"/>
      <c r="AC267" s="51"/>
    </row>
    <row r="268">
      <c r="C268" s="51"/>
      <c r="G268" s="45"/>
      <c r="H268" s="51"/>
      <c r="N268" s="45"/>
      <c r="O268" s="51"/>
      <c r="U268" s="45"/>
      <c r="V268" s="51"/>
      <c r="AB268" s="45"/>
      <c r="AC268" s="51"/>
    </row>
    <row r="269">
      <c r="C269" s="51"/>
      <c r="G269" s="45"/>
      <c r="H269" s="51"/>
      <c r="N269" s="45"/>
      <c r="O269" s="51"/>
      <c r="U269" s="45"/>
      <c r="V269" s="51"/>
      <c r="AB269" s="45"/>
      <c r="AC269" s="51"/>
    </row>
    <row r="270">
      <c r="C270" s="51"/>
      <c r="G270" s="45"/>
      <c r="H270" s="51"/>
      <c r="N270" s="45"/>
      <c r="O270" s="51"/>
      <c r="U270" s="45"/>
      <c r="V270" s="51"/>
      <c r="AB270" s="45"/>
      <c r="AC270" s="51"/>
    </row>
    <row r="271">
      <c r="C271" s="51"/>
      <c r="G271" s="45"/>
      <c r="H271" s="51"/>
      <c r="N271" s="45"/>
      <c r="O271" s="51"/>
      <c r="U271" s="45"/>
      <c r="V271" s="51"/>
      <c r="AB271" s="45"/>
      <c r="AC271" s="51"/>
    </row>
    <row r="272">
      <c r="C272" s="51"/>
      <c r="G272" s="45"/>
      <c r="H272" s="51"/>
      <c r="N272" s="45"/>
      <c r="O272" s="51"/>
      <c r="U272" s="45"/>
      <c r="V272" s="51"/>
      <c r="AB272" s="45"/>
      <c r="AC272" s="51"/>
    </row>
    <row r="273">
      <c r="C273" s="51"/>
      <c r="G273" s="45"/>
      <c r="H273" s="51"/>
      <c r="N273" s="45"/>
      <c r="O273" s="51"/>
      <c r="U273" s="45"/>
      <c r="V273" s="51"/>
      <c r="AB273" s="45"/>
      <c r="AC273" s="51"/>
    </row>
    <row r="274">
      <c r="C274" s="51"/>
      <c r="G274" s="45"/>
      <c r="H274" s="51"/>
      <c r="N274" s="45"/>
      <c r="O274" s="51"/>
      <c r="U274" s="45"/>
      <c r="V274" s="51"/>
      <c r="AB274" s="45"/>
      <c r="AC274" s="51"/>
    </row>
    <row r="275">
      <c r="C275" s="51"/>
      <c r="G275" s="45"/>
      <c r="H275" s="51"/>
      <c r="N275" s="45"/>
      <c r="O275" s="51"/>
      <c r="U275" s="45"/>
      <c r="V275" s="51"/>
      <c r="AB275" s="45"/>
      <c r="AC275" s="51"/>
    </row>
    <row r="276">
      <c r="C276" s="51"/>
      <c r="G276" s="45"/>
      <c r="H276" s="51"/>
      <c r="N276" s="45"/>
      <c r="O276" s="51"/>
      <c r="U276" s="45"/>
      <c r="V276" s="51"/>
      <c r="AB276" s="45"/>
      <c r="AC276" s="51"/>
    </row>
    <row r="277">
      <c r="C277" s="51"/>
      <c r="G277" s="45"/>
      <c r="H277" s="51"/>
      <c r="N277" s="45"/>
      <c r="O277" s="51"/>
      <c r="U277" s="45"/>
      <c r="V277" s="51"/>
      <c r="AB277" s="45"/>
      <c r="AC277" s="51"/>
    </row>
    <row r="278">
      <c r="C278" s="51"/>
      <c r="G278" s="45"/>
      <c r="H278" s="51"/>
      <c r="N278" s="45"/>
      <c r="O278" s="51"/>
      <c r="U278" s="45"/>
      <c r="V278" s="51"/>
      <c r="AB278" s="45"/>
      <c r="AC278" s="51"/>
    </row>
    <row r="279">
      <c r="C279" s="51"/>
      <c r="G279" s="45"/>
      <c r="H279" s="51"/>
      <c r="N279" s="45"/>
      <c r="O279" s="51"/>
      <c r="U279" s="45"/>
      <c r="V279" s="51"/>
      <c r="AB279" s="45"/>
      <c r="AC279" s="51"/>
    </row>
    <row r="280">
      <c r="C280" s="51"/>
      <c r="G280" s="45"/>
      <c r="H280" s="51"/>
      <c r="N280" s="45"/>
      <c r="O280" s="51"/>
      <c r="U280" s="45"/>
      <c r="V280" s="51"/>
      <c r="AB280" s="45"/>
      <c r="AC280" s="51"/>
    </row>
    <row r="281">
      <c r="C281" s="51"/>
      <c r="G281" s="45"/>
      <c r="H281" s="51"/>
      <c r="N281" s="45"/>
      <c r="O281" s="51"/>
      <c r="U281" s="45"/>
      <c r="V281" s="51"/>
      <c r="AB281" s="45"/>
      <c r="AC281" s="51"/>
    </row>
    <row r="282">
      <c r="C282" s="51"/>
      <c r="G282" s="45"/>
      <c r="H282" s="51"/>
      <c r="N282" s="45"/>
      <c r="O282" s="51"/>
      <c r="U282" s="45"/>
      <c r="V282" s="51"/>
      <c r="AB282" s="45"/>
      <c r="AC282" s="51"/>
    </row>
    <row r="283">
      <c r="C283" s="51"/>
      <c r="G283" s="45"/>
      <c r="H283" s="51"/>
      <c r="N283" s="45"/>
      <c r="O283" s="51"/>
      <c r="U283" s="45"/>
      <c r="V283" s="51"/>
      <c r="AB283" s="45"/>
      <c r="AC283" s="51"/>
    </row>
    <row r="284">
      <c r="C284" s="51"/>
      <c r="G284" s="45"/>
      <c r="H284" s="51"/>
      <c r="N284" s="45"/>
      <c r="O284" s="51"/>
      <c r="U284" s="45"/>
      <c r="V284" s="51"/>
      <c r="AB284" s="45"/>
      <c r="AC284" s="51"/>
    </row>
    <row r="285">
      <c r="C285" s="51"/>
      <c r="G285" s="45"/>
      <c r="H285" s="51"/>
      <c r="N285" s="45"/>
      <c r="O285" s="51"/>
      <c r="U285" s="45"/>
      <c r="V285" s="51"/>
      <c r="AB285" s="45"/>
      <c r="AC285" s="51"/>
    </row>
    <row r="286">
      <c r="C286" s="51"/>
      <c r="G286" s="45"/>
      <c r="H286" s="51"/>
      <c r="N286" s="45"/>
      <c r="O286" s="51"/>
      <c r="U286" s="45"/>
      <c r="V286" s="51"/>
      <c r="AB286" s="45"/>
      <c r="AC286" s="51"/>
    </row>
    <row r="287">
      <c r="C287" s="51"/>
      <c r="G287" s="45"/>
      <c r="H287" s="51"/>
      <c r="N287" s="45"/>
      <c r="O287" s="51"/>
      <c r="U287" s="45"/>
      <c r="V287" s="51"/>
      <c r="AB287" s="45"/>
      <c r="AC287" s="51"/>
    </row>
    <row r="288">
      <c r="C288" s="51"/>
      <c r="G288" s="45"/>
      <c r="H288" s="51"/>
      <c r="N288" s="45"/>
      <c r="O288" s="51"/>
      <c r="U288" s="45"/>
      <c r="V288" s="51"/>
      <c r="AB288" s="45"/>
      <c r="AC288" s="51"/>
    </row>
    <row r="289">
      <c r="C289" s="51"/>
      <c r="G289" s="45"/>
      <c r="H289" s="51"/>
      <c r="N289" s="45"/>
      <c r="O289" s="51"/>
      <c r="U289" s="45"/>
      <c r="V289" s="51"/>
      <c r="AB289" s="45"/>
      <c r="AC289" s="51"/>
    </row>
    <row r="290">
      <c r="C290" s="51"/>
      <c r="G290" s="45"/>
      <c r="H290" s="51"/>
      <c r="N290" s="45"/>
      <c r="O290" s="51"/>
      <c r="U290" s="45"/>
      <c r="V290" s="51"/>
      <c r="AB290" s="45"/>
      <c r="AC290" s="51"/>
    </row>
    <row r="291">
      <c r="C291" s="51"/>
      <c r="G291" s="45"/>
      <c r="H291" s="51"/>
      <c r="N291" s="45"/>
      <c r="O291" s="51"/>
      <c r="U291" s="45"/>
      <c r="V291" s="51"/>
      <c r="AB291" s="45"/>
      <c r="AC291" s="51"/>
    </row>
    <row r="292">
      <c r="C292" s="51"/>
      <c r="G292" s="45"/>
      <c r="H292" s="51"/>
      <c r="N292" s="45"/>
      <c r="O292" s="51"/>
      <c r="U292" s="45"/>
      <c r="V292" s="51"/>
      <c r="AB292" s="45"/>
      <c r="AC292" s="51"/>
    </row>
    <row r="293">
      <c r="C293" s="51"/>
      <c r="G293" s="45"/>
      <c r="H293" s="51"/>
      <c r="N293" s="45"/>
      <c r="O293" s="51"/>
      <c r="U293" s="45"/>
      <c r="V293" s="51"/>
      <c r="AB293" s="45"/>
      <c r="AC293" s="51"/>
    </row>
    <row r="294">
      <c r="C294" s="51"/>
      <c r="G294" s="45"/>
      <c r="H294" s="51"/>
      <c r="N294" s="45"/>
      <c r="O294" s="51"/>
      <c r="U294" s="45"/>
      <c r="V294" s="51"/>
      <c r="AB294" s="45"/>
      <c r="AC294" s="51"/>
    </row>
    <row r="295">
      <c r="C295" s="51"/>
      <c r="G295" s="45"/>
      <c r="H295" s="51"/>
      <c r="N295" s="45"/>
      <c r="O295" s="51"/>
      <c r="U295" s="45"/>
      <c r="V295" s="51"/>
      <c r="AB295" s="45"/>
      <c r="AC295" s="51"/>
    </row>
    <row r="296">
      <c r="C296" s="51"/>
      <c r="G296" s="45"/>
      <c r="H296" s="51"/>
      <c r="N296" s="45"/>
      <c r="O296" s="51"/>
      <c r="U296" s="45"/>
      <c r="V296" s="51"/>
      <c r="AB296" s="45"/>
      <c r="AC296" s="51"/>
    </row>
    <row r="297">
      <c r="C297" s="51"/>
      <c r="G297" s="45"/>
      <c r="H297" s="51"/>
      <c r="N297" s="45"/>
      <c r="O297" s="51"/>
      <c r="U297" s="45"/>
      <c r="V297" s="51"/>
      <c r="AB297" s="45"/>
      <c r="AC297" s="51"/>
    </row>
    <row r="298">
      <c r="C298" s="51"/>
      <c r="G298" s="45"/>
      <c r="H298" s="51"/>
      <c r="N298" s="45"/>
      <c r="O298" s="51"/>
      <c r="U298" s="45"/>
      <c r="V298" s="51"/>
      <c r="AB298" s="45"/>
      <c r="AC298" s="51"/>
    </row>
    <row r="299">
      <c r="C299" s="51"/>
      <c r="G299" s="45"/>
      <c r="H299" s="51"/>
      <c r="N299" s="45"/>
      <c r="O299" s="51"/>
      <c r="U299" s="45"/>
      <c r="V299" s="51"/>
      <c r="AB299" s="45"/>
      <c r="AC299" s="51"/>
    </row>
    <row r="300">
      <c r="C300" s="51"/>
      <c r="G300" s="45"/>
      <c r="H300" s="51"/>
      <c r="N300" s="45"/>
      <c r="O300" s="51"/>
      <c r="U300" s="45"/>
      <c r="V300" s="51"/>
      <c r="AB300" s="45"/>
      <c r="AC300" s="51"/>
    </row>
    <row r="301">
      <c r="C301" s="51"/>
      <c r="G301" s="45"/>
      <c r="H301" s="51"/>
      <c r="N301" s="45"/>
      <c r="O301" s="51"/>
      <c r="U301" s="45"/>
      <c r="V301" s="51"/>
      <c r="AB301" s="45"/>
      <c r="AC301" s="51"/>
    </row>
    <row r="302">
      <c r="C302" s="51"/>
      <c r="G302" s="45"/>
      <c r="H302" s="51"/>
      <c r="N302" s="45"/>
      <c r="O302" s="51"/>
      <c r="U302" s="45"/>
      <c r="V302" s="51"/>
      <c r="AB302" s="45"/>
      <c r="AC302" s="51"/>
    </row>
    <row r="303">
      <c r="C303" s="51"/>
      <c r="G303" s="45"/>
      <c r="H303" s="51"/>
      <c r="N303" s="45"/>
      <c r="O303" s="51"/>
      <c r="U303" s="45"/>
      <c r="V303" s="51"/>
      <c r="AB303" s="45"/>
      <c r="AC303" s="51"/>
    </row>
    <row r="304">
      <c r="C304" s="51"/>
      <c r="G304" s="45"/>
      <c r="H304" s="51"/>
      <c r="N304" s="45"/>
      <c r="O304" s="51"/>
      <c r="U304" s="45"/>
      <c r="V304" s="51"/>
      <c r="AB304" s="45"/>
      <c r="AC304" s="51"/>
    </row>
    <row r="305">
      <c r="C305" s="51"/>
      <c r="G305" s="45"/>
      <c r="H305" s="51"/>
      <c r="N305" s="45"/>
      <c r="O305" s="51"/>
      <c r="U305" s="45"/>
      <c r="V305" s="51"/>
      <c r="AB305" s="45"/>
      <c r="AC305" s="51"/>
    </row>
    <row r="306">
      <c r="C306" s="51"/>
      <c r="G306" s="45"/>
      <c r="H306" s="51"/>
      <c r="N306" s="45"/>
      <c r="O306" s="51"/>
      <c r="U306" s="45"/>
      <c r="V306" s="51"/>
      <c r="AB306" s="45"/>
      <c r="AC306" s="51"/>
    </row>
    <row r="307">
      <c r="C307" s="51"/>
      <c r="G307" s="45"/>
      <c r="H307" s="51"/>
      <c r="N307" s="45"/>
      <c r="O307" s="51"/>
      <c r="U307" s="45"/>
      <c r="V307" s="51"/>
      <c r="AB307" s="45"/>
      <c r="AC307" s="51"/>
    </row>
    <row r="308">
      <c r="C308" s="51"/>
      <c r="G308" s="45"/>
      <c r="H308" s="51"/>
      <c r="N308" s="45"/>
      <c r="O308" s="51"/>
      <c r="U308" s="45"/>
      <c r="V308" s="51"/>
      <c r="AB308" s="45"/>
      <c r="AC308" s="51"/>
    </row>
    <row r="309">
      <c r="C309" s="51"/>
      <c r="G309" s="45"/>
      <c r="H309" s="51"/>
      <c r="N309" s="45"/>
      <c r="O309" s="51"/>
      <c r="U309" s="45"/>
      <c r="V309" s="51"/>
      <c r="AB309" s="45"/>
      <c r="AC309" s="51"/>
    </row>
    <row r="310">
      <c r="C310" s="51"/>
      <c r="G310" s="45"/>
      <c r="H310" s="51"/>
      <c r="N310" s="45"/>
      <c r="O310" s="51"/>
      <c r="U310" s="45"/>
      <c r="V310" s="51"/>
      <c r="AB310" s="45"/>
      <c r="AC310" s="51"/>
    </row>
    <row r="311">
      <c r="C311" s="51"/>
      <c r="G311" s="45"/>
      <c r="H311" s="51"/>
      <c r="N311" s="45"/>
      <c r="O311" s="51"/>
      <c r="U311" s="45"/>
      <c r="V311" s="51"/>
      <c r="AB311" s="45"/>
      <c r="AC311" s="51"/>
    </row>
    <row r="312">
      <c r="C312" s="51"/>
      <c r="G312" s="45"/>
      <c r="H312" s="51"/>
      <c r="N312" s="45"/>
      <c r="O312" s="51"/>
      <c r="U312" s="45"/>
      <c r="V312" s="51"/>
      <c r="AB312" s="45"/>
      <c r="AC312" s="51"/>
    </row>
    <row r="313">
      <c r="C313" s="51"/>
      <c r="G313" s="45"/>
      <c r="H313" s="51"/>
      <c r="N313" s="45"/>
      <c r="O313" s="51"/>
      <c r="U313" s="45"/>
      <c r="V313" s="51"/>
      <c r="AB313" s="45"/>
      <c r="AC313" s="51"/>
    </row>
    <row r="314">
      <c r="C314" s="51"/>
      <c r="G314" s="45"/>
      <c r="H314" s="51"/>
      <c r="N314" s="45"/>
      <c r="O314" s="51"/>
      <c r="U314" s="45"/>
      <c r="V314" s="51"/>
      <c r="AB314" s="45"/>
      <c r="AC314" s="51"/>
    </row>
    <row r="315">
      <c r="C315" s="51"/>
      <c r="G315" s="45"/>
      <c r="H315" s="51"/>
      <c r="N315" s="45"/>
      <c r="O315" s="51"/>
      <c r="U315" s="45"/>
      <c r="V315" s="51"/>
      <c r="AB315" s="45"/>
      <c r="AC315" s="51"/>
    </row>
    <row r="316">
      <c r="C316" s="51"/>
      <c r="G316" s="45"/>
      <c r="H316" s="51"/>
      <c r="N316" s="45"/>
      <c r="O316" s="51"/>
      <c r="U316" s="45"/>
      <c r="V316" s="51"/>
      <c r="AB316" s="45"/>
      <c r="AC316" s="51"/>
    </row>
    <row r="317">
      <c r="C317" s="51"/>
      <c r="G317" s="45"/>
      <c r="H317" s="51"/>
      <c r="N317" s="45"/>
      <c r="O317" s="51"/>
      <c r="U317" s="45"/>
      <c r="V317" s="51"/>
      <c r="AB317" s="45"/>
      <c r="AC317" s="51"/>
    </row>
    <row r="318">
      <c r="C318" s="51"/>
      <c r="G318" s="45"/>
      <c r="H318" s="51"/>
      <c r="N318" s="45"/>
      <c r="O318" s="51"/>
      <c r="U318" s="45"/>
      <c r="V318" s="51"/>
      <c r="AB318" s="45"/>
      <c r="AC318" s="51"/>
    </row>
    <row r="319">
      <c r="C319" s="51"/>
      <c r="G319" s="45"/>
      <c r="H319" s="51"/>
      <c r="N319" s="45"/>
      <c r="O319" s="51"/>
      <c r="U319" s="45"/>
      <c r="V319" s="51"/>
      <c r="AB319" s="45"/>
      <c r="AC319" s="51"/>
    </row>
    <row r="320">
      <c r="C320" s="51"/>
      <c r="G320" s="45"/>
      <c r="H320" s="51"/>
      <c r="N320" s="45"/>
      <c r="O320" s="51"/>
      <c r="U320" s="45"/>
      <c r="V320" s="51"/>
      <c r="AB320" s="45"/>
      <c r="AC320" s="51"/>
    </row>
    <row r="321">
      <c r="C321" s="51"/>
      <c r="G321" s="45"/>
      <c r="H321" s="51"/>
      <c r="N321" s="45"/>
      <c r="O321" s="51"/>
      <c r="U321" s="45"/>
      <c r="V321" s="51"/>
      <c r="AB321" s="45"/>
      <c r="AC321" s="51"/>
    </row>
    <row r="322">
      <c r="C322" s="51"/>
      <c r="G322" s="45"/>
      <c r="H322" s="51"/>
      <c r="N322" s="45"/>
      <c r="O322" s="51"/>
      <c r="U322" s="45"/>
      <c r="V322" s="51"/>
      <c r="AB322" s="45"/>
      <c r="AC322" s="51"/>
    </row>
    <row r="323">
      <c r="C323" s="51"/>
      <c r="G323" s="45"/>
      <c r="H323" s="51"/>
      <c r="N323" s="45"/>
      <c r="O323" s="51"/>
      <c r="U323" s="45"/>
      <c r="V323" s="51"/>
      <c r="AB323" s="45"/>
      <c r="AC323" s="51"/>
    </row>
    <row r="324">
      <c r="C324" s="51"/>
      <c r="G324" s="45"/>
      <c r="H324" s="51"/>
      <c r="N324" s="45"/>
      <c r="O324" s="51"/>
      <c r="U324" s="45"/>
      <c r="V324" s="51"/>
      <c r="AB324" s="45"/>
      <c r="AC324" s="51"/>
    </row>
    <row r="325">
      <c r="C325" s="51"/>
      <c r="G325" s="45"/>
      <c r="H325" s="51"/>
      <c r="N325" s="45"/>
      <c r="O325" s="51"/>
      <c r="U325" s="45"/>
      <c r="V325" s="51"/>
      <c r="AB325" s="45"/>
      <c r="AC325" s="51"/>
    </row>
    <row r="326">
      <c r="C326" s="51"/>
      <c r="G326" s="45"/>
      <c r="H326" s="51"/>
      <c r="N326" s="45"/>
      <c r="O326" s="51"/>
      <c r="U326" s="45"/>
      <c r="V326" s="51"/>
      <c r="AB326" s="45"/>
      <c r="AC326" s="51"/>
    </row>
    <row r="327">
      <c r="C327" s="51"/>
      <c r="G327" s="45"/>
      <c r="H327" s="51"/>
      <c r="N327" s="45"/>
      <c r="O327" s="51"/>
      <c r="U327" s="45"/>
      <c r="V327" s="51"/>
      <c r="AB327" s="45"/>
      <c r="AC327" s="51"/>
    </row>
    <row r="328">
      <c r="C328" s="51"/>
      <c r="G328" s="45"/>
      <c r="H328" s="51"/>
      <c r="N328" s="45"/>
      <c r="O328" s="51"/>
      <c r="U328" s="45"/>
      <c r="V328" s="51"/>
      <c r="AB328" s="45"/>
      <c r="AC328" s="51"/>
    </row>
    <row r="329">
      <c r="C329" s="51"/>
      <c r="G329" s="45"/>
      <c r="H329" s="51"/>
      <c r="N329" s="45"/>
      <c r="O329" s="51"/>
      <c r="U329" s="45"/>
      <c r="V329" s="51"/>
      <c r="AB329" s="45"/>
      <c r="AC329" s="51"/>
    </row>
    <row r="330">
      <c r="C330" s="51"/>
      <c r="G330" s="45"/>
      <c r="H330" s="51"/>
      <c r="N330" s="45"/>
      <c r="O330" s="51"/>
      <c r="U330" s="45"/>
      <c r="V330" s="51"/>
      <c r="AB330" s="45"/>
      <c r="AC330" s="51"/>
    </row>
    <row r="331">
      <c r="C331" s="51"/>
      <c r="G331" s="45"/>
      <c r="H331" s="51"/>
      <c r="N331" s="45"/>
      <c r="O331" s="51"/>
      <c r="U331" s="45"/>
      <c r="V331" s="51"/>
      <c r="AB331" s="45"/>
      <c r="AC331" s="51"/>
    </row>
    <row r="332">
      <c r="C332" s="51"/>
      <c r="G332" s="45"/>
      <c r="H332" s="51"/>
      <c r="N332" s="45"/>
      <c r="O332" s="51"/>
      <c r="U332" s="45"/>
      <c r="V332" s="51"/>
      <c r="AB332" s="45"/>
      <c r="AC332" s="51"/>
    </row>
    <row r="333">
      <c r="C333" s="51"/>
      <c r="G333" s="45"/>
      <c r="H333" s="51"/>
      <c r="N333" s="45"/>
      <c r="O333" s="51"/>
      <c r="U333" s="45"/>
      <c r="V333" s="51"/>
      <c r="AB333" s="45"/>
      <c r="AC333" s="51"/>
    </row>
    <row r="334">
      <c r="C334" s="51"/>
      <c r="G334" s="45"/>
      <c r="H334" s="51"/>
      <c r="N334" s="45"/>
      <c r="O334" s="51"/>
      <c r="U334" s="45"/>
      <c r="V334" s="51"/>
      <c r="AB334" s="45"/>
      <c r="AC334" s="51"/>
    </row>
    <row r="335">
      <c r="C335" s="51"/>
      <c r="G335" s="45"/>
      <c r="H335" s="51"/>
      <c r="N335" s="45"/>
      <c r="O335" s="51"/>
      <c r="U335" s="45"/>
      <c r="V335" s="51"/>
      <c r="AB335" s="45"/>
      <c r="AC335" s="51"/>
    </row>
    <row r="336">
      <c r="C336" s="51"/>
      <c r="G336" s="45"/>
      <c r="H336" s="51"/>
      <c r="N336" s="45"/>
      <c r="O336" s="51"/>
      <c r="U336" s="45"/>
      <c r="V336" s="51"/>
      <c r="AB336" s="45"/>
      <c r="AC336" s="51"/>
    </row>
    <row r="337">
      <c r="C337" s="51"/>
      <c r="G337" s="45"/>
      <c r="H337" s="51"/>
      <c r="N337" s="45"/>
      <c r="O337" s="51"/>
      <c r="U337" s="45"/>
      <c r="V337" s="51"/>
      <c r="AB337" s="45"/>
      <c r="AC337" s="51"/>
    </row>
    <row r="338">
      <c r="C338" s="51"/>
      <c r="G338" s="45"/>
      <c r="H338" s="51"/>
      <c r="N338" s="45"/>
      <c r="O338" s="51"/>
      <c r="U338" s="45"/>
      <c r="V338" s="51"/>
      <c r="AB338" s="45"/>
      <c r="AC338" s="51"/>
    </row>
    <row r="339">
      <c r="C339" s="51"/>
      <c r="G339" s="45"/>
      <c r="H339" s="51"/>
      <c r="N339" s="45"/>
      <c r="O339" s="51"/>
      <c r="U339" s="45"/>
      <c r="V339" s="51"/>
      <c r="AB339" s="45"/>
      <c r="AC339" s="51"/>
    </row>
    <row r="340">
      <c r="C340" s="51"/>
      <c r="G340" s="45"/>
      <c r="H340" s="51"/>
      <c r="N340" s="45"/>
      <c r="O340" s="51"/>
      <c r="U340" s="45"/>
      <c r="V340" s="51"/>
      <c r="AB340" s="45"/>
      <c r="AC340" s="51"/>
    </row>
    <row r="341">
      <c r="C341" s="51"/>
      <c r="G341" s="45"/>
      <c r="H341" s="51"/>
      <c r="N341" s="45"/>
      <c r="O341" s="51"/>
      <c r="U341" s="45"/>
      <c r="V341" s="51"/>
      <c r="AB341" s="45"/>
      <c r="AC341" s="51"/>
    </row>
    <row r="342">
      <c r="C342" s="51"/>
      <c r="G342" s="45"/>
      <c r="H342" s="51"/>
      <c r="N342" s="45"/>
      <c r="O342" s="51"/>
      <c r="U342" s="45"/>
      <c r="V342" s="51"/>
      <c r="AB342" s="45"/>
      <c r="AC342" s="51"/>
    </row>
    <row r="343">
      <c r="C343" s="51"/>
      <c r="G343" s="45"/>
      <c r="H343" s="51"/>
      <c r="N343" s="45"/>
      <c r="O343" s="51"/>
      <c r="U343" s="45"/>
      <c r="V343" s="51"/>
      <c r="AB343" s="45"/>
      <c r="AC343" s="51"/>
    </row>
    <row r="344">
      <c r="C344" s="51"/>
      <c r="G344" s="45"/>
      <c r="H344" s="51"/>
      <c r="N344" s="45"/>
      <c r="O344" s="51"/>
      <c r="U344" s="45"/>
      <c r="V344" s="51"/>
      <c r="AB344" s="45"/>
      <c r="AC344" s="51"/>
    </row>
    <row r="345">
      <c r="C345" s="51"/>
      <c r="G345" s="45"/>
      <c r="H345" s="51"/>
      <c r="N345" s="45"/>
      <c r="O345" s="51"/>
      <c r="U345" s="45"/>
      <c r="V345" s="51"/>
      <c r="AB345" s="45"/>
      <c r="AC345" s="51"/>
    </row>
    <row r="346">
      <c r="C346" s="51"/>
      <c r="G346" s="45"/>
      <c r="H346" s="51"/>
      <c r="N346" s="45"/>
      <c r="O346" s="51"/>
      <c r="U346" s="45"/>
      <c r="V346" s="51"/>
      <c r="AB346" s="45"/>
      <c r="AC346" s="51"/>
    </row>
    <row r="347">
      <c r="C347" s="51"/>
      <c r="G347" s="45"/>
      <c r="H347" s="51"/>
      <c r="N347" s="45"/>
      <c r="O347" s="51"/>
      <c r="U347" s="45"/>
      <c r="V347" s="51"/>
      <c r="AB347" s="45"/>
      <c r="AC347" s="51"/>
    </row>
    <row r="348">
      <c r="C348" s="51"/>
      <c r="G348" s="45"/>
      <c r="H348" s="51"/>
      <c r="N348" s="45"/>
      <c r="O348" s="51"/>
      <c r="U348" s="45"/>
      <c r="V348" s="51"/>
      <c r="AB348" s="45"/>
      <c r="AC348" s="51"/>
    </row>
    <row r="349">
      <c r="C349" s="51"/>
      <c r="G349" s="45"/>
      <c r="H349" s="51"/>
      <c r="N349" s="45"/>
      <c r="O349" s="51"/>
      <c r="U349" s="45"/>
      <c r="V349" s="51"/>
      <c r="AB349" s="45"/>
      <c r="AC349" s="51"/>
    </row>
    <row r="350">
      <c r="C350" s="51"/>
      <c r="G350" s="45"/>
      <c r="H350" s="51"/>
      <c r="N350" s="45"/>
      <c r="O350" s="51"/>
      <c r="U350" s="45"/>
      <c r="V350" s="51"/>
      <c r="AB350" s="45"/>
      <c r="AC350" s="51"/>
    </row>
    <row r="351">
      <c r="C351" s="51"/>
      <c r="G351" s="45"/>
      <c r="H351" s="51"/>
      <c r="N351" s="45"/>
      <c r="O351" s="51"/>
      <c r="U351" s="45"/>
      <c r="V351" s="51"/>
      <c r="AB351" s="45"/>
      <c r="AC351" s="51"/>
    </row>
    <row r="352">
      <c r="C352" s="51"/>
      <c r="G352" s="45"/>
      <c r="H352" s="51"/>
      <c r="N352" s="45"/>
      <c r="O352" s="51"/>
      <c r="U352" s="45"/>
      <c r="V352" s="51"/>
      <c r="AB352" s="45"/>
      <c r="AC352" s="51"/>
    </row>
    <row r="353">
      <c r="C353" s="51"/>
      <c r="G353" s="45"/>
      <c r="H353" s="51"/>
      <c r="N353" s="45"/>
      <c r="O353" s="51"/>
      <c r="U353" s="45"/>
      <c r="V353" s="51"/>
      <c r="AB353" s="45"/>
      <c r="AC353" s="51"/>
    </row>
    <row r="354">
      <c r="C354" s="51"/>
      <c r="G354" s="45"/>
      <c r="H354" s="51"/>
      <c r="N354" s="45"/>
      <c r="O354" s="51"/>
      <c r="U354" s="45"/>
      <c r="V354" s="51"/>
      <c r="AB354" s="45"/>
      <c r="AC354" s="51"/>
    </row>
    <row r="355">
      <c r="C355" s="51"/>
      <c r="G355" s="45"/>
      <c r="H355" s="51"/>
      <c r="N355" s="45"/>
      <c r="O355" s="51"/>
      <c r="U355" s="45"/>
      <c r="V355" s="51"/>
      <c r="AB355" s="45"/>
      <c r="AC355" s="51"/>
    </row>
    <row r="356">
      <c r="C356" s="51"/>
      <c r="G356" s="45"/>
      <c r="H356" s="51"/>
      <c r="N356" s="45"/>
      <c r="O356" s="51"/>
      <c r="U356" s="45"/>
      <c r="V356" s="51"/>
      <c r="AB356" s="45"/>
      <c r="AC356" s="51"/>
    </row>
    <row r="357">
      <c r="C357" s="51"/>
      <c r="G357" s="45"/>
      <c r="H357" s="51"/>
      <c r="N357" s="45"/>
      <c r="O357" s="51"/>
      <c r="U357" s="45"/>
      <c r="V357" s="51"/>
      <c r="AB357" s="45"/>
      <c r="AC357" s="51"/>
    </row>
    <row r="358">
      <c r="C358" s="51"/>
      <c r="G358" s="45"/>
      <c r="H358" s="51"/>
      <c r="N358" s="45"/>
      <c r="O358" s="51"/>
      <c r="U358" s="45"/>
      <c r="V358" s="51"/>
      <c r="AB358" s="45"/>
      <c r="AC358" s="51"/>
    </row>
    <row r="359">
      <c r="C359" s="51"/>
      <c r="G359" s="45"/>
      <c r="H359" s="51"/>
      <c r="N359" s="45"/>
      <c r="O359" s="51"/>
      <c r="U359" s="45"/>
      <c r="V359" s="51"/>
      <c r="AB359" s="45"/>
      <c r="AC359" s="51"/>
    </row>
    <row r="360">
      <c r="C360" s="51"/>
      <c r="G360" s="45"/>
      <c r="H360" s="51"/>
      <c r="N360" s="45"/>
      <c r="O360" s="51"/>
      <c r="U360" s="45"/>
      <c r="V360" s="51"/>
      <c r="AB360" s="45"/>
      <c r="AC360" s="51"/>
    </row>
    <row r="361">
      <c r="C361" s="51"/>
      <c r="G361" s="45"/>
      <c r="H361" s="51"/>
      <c r="N361" s="45"/>
      <c r="O361" s="51"/>
      <c r="U361" s="45"/>
      <c r="V361" s="51"/>
      <c r="AB361" s="45"/>
      <c r="AC361" s="51"/>
    </row>
    <row r="362">
      <c r="C362" s="51"/>
      <c r="G362" s="45"/>
      <c r="H362" s="51"/>
      <c r="N362" s="45"/>
      <c r="O362" s="51"/>
      <c r="U362" s="45"/>
      <c r="V362" s="51"/>
      <c r="AB362" s="45"/>
      <c r="AC362" s="51"/>
    </row>
    <row r="363">
      <c r="C363" s="51"/>
      <c r="G363" s="45"/>
      <c r="H363" s="51"/>
      <c r="N363" s="45"/>
      <c r="O363" s="51"/>
      <c r="U363" s="45"/>
      <c r="V363" s="51"/>
      <c r="AB363" s="45"/>
      <c r="AC363" s="51"/>
    </row>
    <row r="364">
      <c r="C364" s="51"/>
      <c r="G364" s="45"/>
      <c r="H364" s="51"/>
      <c r="N364" s="45"/>
      <c r="O364" s="51"/>
      <c r="U364" s="45"/>
      <c r="V364" s="51"/>
      <c r="AB364" s="45"/>
      <c r="AC364" s="51"/>
    </row>
    <row r="365">
      <c r="C365" s="51"/>
      <c r="G365" s="45"/>
      <c r="H365" s="51"/>
      <c r="N365" s="45"/>
      <c r="O365" s="51"/>
      <c r="U365" s="45"/>
      <c r="V365" s="51"/>
      <c r="AB365" s="45"/>
      <c r="AC365" s="51"/>
    </row>
    <row r="366">
      <c r="C366" s="51"/>
      <c r="G366" s="45"/>
      <c r="H366" s="51"/>
      <c r="N366" s="45"/>
      <c r="O366" s="51"/>
      <c r="U366" s="45"/>
      <c r="V366" s="51"/>
      <c r="AB366" s="45"/>
      <c r="AC366" s="51"/>
    </row>
    <row r="367">
      <c r="C367" s="51"/>
      <c r="G367" s="45"/>
      <c r="H367" s="51"/>
      <c r="N367" s="45"/>
      <c r="O367" s="51"/>
      <c r="U367" s="45"/>
      <c r="V367" s="51"/>
      <c r="AB367" s="45"/>
      <c r="AC367" s="51"/>
    </row>
    <row r="368">
      <c r="C368" s="51"/>
      <c r="G368" s="45"/>
      <c r="H368" s="51"/>
      <c r="N368" s="45"/>
      <c r="O368" s="51"/>
      <c r="U368" s="45"/>
      <c r="V368" s="51"/>
      <c r="AB368" s="45"/>
      <c r="AC368" s="51"/>
    </row>
    <row r="369">
      <c r="C369" s="51"/>
      <c r="G369" s="45"/>
      <c r="H369" s="51"/>
      <c r="N369" s="45"/>
      <c r="O369" s="51"/>
      <c r="U369" s="45"/>
      <c r="V369" s="51"/>
      <c r="AB369" s="45"/>
      <c r="AC369" s="51"/>
    </row>
    <row r="370">
      <c r="C370" s="51"/>
      <c r="G370" s="45"/>
      <c r="H370" s="51"/>
      <c r="N370" s="45"/>
      <c r="O370" s="51"/>
      <c r="U370" s="45"/>
      <c r="V370" s="51"/>
      <c r="AB370" s="45"/>
      <c r="AC370" s="51"/>
    </row>
    <row r="371">
      <c r="C371" s="51"/>
      <c r="G371" s="45"/>
      <c r="H371" s="51"/>
      <c r="N371" s="45"/>
      <c r="O371" s="51"/>
      <c r="U371" s="45"/>
      <c r="V371" s="51"/>
      <c r="AB371" s="45"/>
      <c r="AC371" s="51"/>
    </row>
    <row r="372">
      <c r="C372" s="51"/>
      <c r="G372" s="45"/>
      <c r="H372" s="51"/>
      <c r="N372" s="45"/>
      <c r="O372" s="51"/>
      <c r="U372" s="45"/>
      <c r="V372" s="51"/>
      <c r="AB372" s="45"/>
      <c r="AC372" s="51"/>
    </row>
    <row r="373">
      <c r="C373" s="51"/>
      <c r="G373" s="45"/>
      <c r="H373" s="51"/>
      <c r="N373" s="45"/>
      <c r="O373" s="51"/>
      <c r="U373" s="45"/>
      <c r="V373" s="51"/>
      <c r="AB373" s="45"/>
      <c r="AC373" s="51"/>
    </row>
    <row r="374">
      <c r="C374" s="51"/>
      <c r="G374" s="45"/>
      <c r="H374" s="51"/>
      <c r="N374" s="45"/>
      <c r="O374" s="51"/>
      <c r="U374" s="45"/>
      <c r="V374" s="51"/>
      <c r="AB374" s="45"/>
      <c r="AC374" s="51"/>
    </row>
    <row r="375">
      <c r="C375" s="51"/>
      <c r="G375" s="45"/>
      <c r="H375" s="51"/>
      <c r="N375" s="45"/>
      <c r="O375" s="51"/>
      <c r="U375" s="45"/>
      <c r="V375" s="51"/>
      <c r="AB375" s="45"/>
      <c r="AC375" s="51"/>
    </row>
    <row r="376">
      <c r="C376" s="51"/>
      <c r="G376" s="45"/>
      <c r="H376" s="51"/>
      <c r="N376" s="45"/>
      <c r="O376" s="51"/>
      <c r="U376" s="45"/>
      <c r="V376" s="51"/>
      <c r="AB376" s="45"/>
      <c r="AC376" s="51"/>
    </row>
    <row r="377">
      <c r="C377" s="51"/>
      <c r="G377" s="45"/>
      <c r="H377" s="51"/>
      <c r="N377" s="45"/>
      <c r="O377" s="51"/>
      <c r="U377" s="45"/>
      <c r="V377" s="51"/>
      <c r="AB377" s="45"/>
      <c r="AC377" s="51"/>
    </row>
    <row r="378">
      <c r="C378" s="51"/>
      <c r="G378" s="45"/>
      <c r="H378" s="51"/>
      <c r="N378" s="45"/>
      <c r="O378" s="51"/>
      <c r="U378" s="45"/>
      <c r="V378" s="51"/>
      <c r="AB378" s="45"/>
      <c r="AC378" s="51"/>
    </row>
    <row r="379">
      <c r="C379" s="51"/>
      <c r="G379" s="45"/>
      <c r="H379" s="51"/>
      <c r="N379" s="45"/>
      <c r="O379" s="51"/>
      <c r="U379" s="45"/>
      <c r="V379" s="51"/>
      <c r="AB379" s="45"/>
      <c r="AC379" s="51"/>
    </row>
    <row r="380">
      <c r="C380" s="51"/>
      <c r="G380" s="45"/>
      <c r="H380" s="51"/>
      <c r="N380" s="45"/>
      <c r="O380" s="51"/>
      <c r="U380" s="45"/>
      <c r="V380" s="51"/>
      <c r="AB380" s="45"/>
      <c r="AC380" s="51"/>
    </row>
    <row r="381">
      <c r="C381" s="51"/>
      <c r="G381" s="45"/>
      <c r="H381" s="51"/>
      <c r="N381" s="45"/>
      <c r="O381" s="51"/>
      <c r="U381" s="45"/>
      <c r="V381" s="51"/>
      <c r="AB381" s="45"/>
      <c r="AC381" s="51"/>
    </row>
    <row r="382">
      <c r="C382" s="51"/>
      <c r="G382" s="45"/>
      <c r="H382" s="51"/>
      <c r="N382" s="45"/>
      <c r="O382" s="51"/>
      <c r="U382" s="45"/>
      <c r="V382" s="51"/>
      <c r="AB382" s="45"/>
      <c r="AC382" s="51"/>
    </row>
    <row r="383">
      <c r="C383" s="51"/>
      <c r="G383" s="45"/>
      <c r="H383" s="51"/>
      <c r="N383" s="45"/>
      <c r="O383" s="51"/>
      <c r="U383" s="45"/>
      <c r="V383" s="51"/>
      <c r="AB383" s="45"/>
      <c r="AC383" s="51"/>
    </row>
    <row r="384">
      <c r="C384" s="51"/>
      <c r="G384" s="45"/>
      <c r="H384" s="51"/>
      <c r="N384" s="45"/>
      <c r="O384" s="51"/>
      <c r="U384" s="45"/>
      <c r="V384" s="51"/>
      <c r="AB384" s="45"/>
      <c r="AC384" s="51"/>
    </row>
    <row r="385">
      <c r="C385" s="51"/>
      <c r="G385" s="45"/>
      <c r="H385" s="51"/>
      <c r="N385" s="45"/>
      <c r="O385" s="51"/>
      <c r="U385" s="45"/>
      <c r="V385" s="51"/>
      <c r="AB385" s="45"/>
      <c r="AC385" s="51"/>
    </row>
    <row r="386">
      <c r="C386" s="51"/>
      <c r="G386" s="45"/>
      <c r="H386" s="51"/>
      <c r="N386" s="45"/>
      <c r="O386" s="51"/>
      <c r="U386" s="45"/>
      <c r="V386" s="51"/>
      <c r="AB386" s="45"/>
      <c r="AC386" s="51"/>
    </row>
    <row r="387">
      <c r="C387" s="51"/>
      <c r="G387" s="45"/>
      <c r="H387" s="51"/>
      <c r="N387" s="45"/>
      <c r="O387" s="51"/>
      <c r="U387" s="45"/>
      <c r="V387" s="51"/>
      <c r="AB387" s="45"/>
      <c r="AC387" s="51"/>
    </row>
    <row r="388">
      <c r="C388" s="51"/>
      <c r="G388" s="45"/>
      <c r="H388" s="51"/>
      <c r="N388" s="45"/>
      <c r="O388" s="51"/>
      <c r="U388" s="45"/>
      <c r="V388" s="51"/>
      <c r="AB388" s="45"/>
      <c r="AC388" s="51"/>
    </row>
    <row r="389">
      <c r="C389" s="51"/>
      <c r="G389" s="45"/>
      <c r="H389" s="51"/>
      <c r="N389" s="45"/>
      <c r="O389" s="51"/>
      <c r="U389" s="45"/>
      <c r="V389" s="51"/>
      <c r="AB389" s="45"/>
      <c r="AC389" s="51"/>
    </row>
    <row r="390">
      <c r="C390" s="51"/>
      <c r="G390" s="45"/>
      <c r="H390" s="51"/>
      <c r="N390" s="45"/>
      <c r="O390" s="51"/>
      <c r="U390" s="45"/>
      <c r="V390" s="51"/>
      <c r="AB390" s="45"/>
      <c r="AC390" s="51"/>
    </row>
    <row r="391">
      <c r="C391" s="51"/>
      <c r="G391" s="45"/>
      <c r="H391" s="51"/>
      <c r="N391" s="45"/>
      <c r="O391" s="51"/>
      <c r="U391" s="45"/>
      <c r="V391" s="51"/>
      <c r="AB391" s="45"/>
      <c r="AC391" s="51"/>
    </row>
    <row r="392">
      <c r="C392" s="51"/>
      <c r="G392" s="45"/>
      <c r="H392" s="51"/>
      <c r="N392" s="45"/>
      <c r="O392" s="51"/>
      <c r="U392" s="45"/>
      <c r="V392" s="51"/>
      <c r="AB392" s="45"/>
      <c r="AC392" s="51"/>
    </row>
    <row r="393">
      <c r="C393" s="51"/>
      <c r="G393" s="45"/>
      <c r="H393" s="51"/>
      <c r="N393" s="45"/>
      <c r="O393" s="51"/>
      <c r="U393" s="45"/>
      <c r="V393" s="51"/>
      <c r="AB393" s="45"/>
      <c r="AC393" s="51"/>
    </row>
    <row r="394">
      <c r="C394" s="51"/>
      <c r="G394" s="45"/>
      <c r="H394" s="51"/>
      <c r="N394" s="45"/>
      <c r="O394" s="51"/>
      <c r="U394" s="45"/>
      <c r="V394" s="51"/>
      <c r="AB394" s="45"/>
      <c r="AC394" s="51"/>
    </row>
    <row r="395">
      <c r="C395" s="51"/>
      <c r="G395" s="45"/>
      <c r="H395" s="51"/>
      <c r="N395" s="45"/>
      <c r="O395" s="51"/>
      <c r="U395" s="45"/>
      <c r="V395" s="51"/>
      <c r="AB395" s="45"/>
      <c r="AC395" s="51"/>
    </row>
    <row r="396">
      <c r="C396" s="51"/>
      <c r="G396" s="45"/>
      <c r="H396" s="51"/>
      <c r="N396" s="45"/>
      <c r="O396" s="51"/>
      <c r="U396" s="45"/>
      <c r="V396" s="51"/>
      <c r="AB396" s="45"/>
      <c r="AC396" s="51"/>
    </row>
    <row r="397">
      <c r="C397" s="51"/>
      <c r="G397" s="45"/>
      <c r="H397" s="51"/>
      <c r="N397" s="45"/>
      <c r="O397" s="51"/>
      <c r="U397" s="45"/>
      <c r="V397" s="51"/>
      <c r="AB397" s="45"/>
      <c r="AC397" s="51"/>
    </row>
    <row r="398">
      <c r="C398" s="51"/>
      <c r="G398" s="45"/>
      <c r="H398" s="51"/>
      <c r="N398" s="45"/>
      <c r="O398" s="51"/>
      <c r="U398" s="45"/>
      <c r="V398" s="51"/>
      <c r="AB398" s="45"/>
      <c r="AC398" s="51"/>
    </row>
    <row r="399">
      <c r="C399" s="51"/>
      <c r="G399" s="45"/>
      <c r="H399" s="51"/>
      <c r="N399" s="45"/>
      <c r="O399" s="51"/>
      <c r="U399" s="45"/>
      <c r="V399" s="51"/>
      <c r="AB399" s="45"/>
      <c r="AC399" s="51"/>
    </row>
    <row r="400">
      <c r="C400" s="51"/>
      <c r="G400" s="45"/>
      <c r="H400" s="51"/>
      <c r="N400" s="45"/>
      <c r="O400" s="51"/>
      <c r="U400" s="45"/>
      <c r="V400" s="51"/>
      <c r="AB400" s="45"/>
      <c r="AC400" s="51"/>
    </row>
    <row r="401">
      <c r="C401" s="51"/>
      <c r="G401" s="45"/>
      <c r="H401" s="51"/>
      <c r="N401" s="45"/>
      <c r="O401" s="51"/>
      <c r="U401" s="45"/>
      <c r="V401" s="51"/>
      <c r="AB401" s="45"/>
      <c r="AC401" s="51"/>
    </row>
    <row r="402">
      <c r="C402" s="51"/>
      <c r="G402" s="45"/>
      <c r="H402" s="51"/>
      <c r="N402" s="45"/>
      <c r="O402" s="51"/>
      <c r="U402" s="45"/>
      <c r="V402" s="51"/>
      <c r="AB402" s="45"/>
      <c r="AC402" s="51"/>
    </row>
    <row r="403">
      <c r="C403" s="51"/>
      <c r="G403" s="45"/>
      <c r="H403" s="51"/>
      <c r="N403" s="45"/>
      <c r="O403" s="51"/>
      <c r="U403" s="45"/>
      <c r="V403" s="51"/>
      <c r="AB403" s="45"/>
      <c r="AC403" s="51"/>
    </row>
    <row r="404">
      <c r="C404" s="51"/>
      <c r="G404" s="45"/>
      <c r="H404" s="51"/>
      <c r="N404" s="45"/>
      <c r="O404" s="51"/>
      <c r="U404" s="45"/>
      <c r="V404" s="51"/>
      <c r="AB404" s="45"/>
      <c r="AC404" s="51"/>
    </row>
    <row r="405">
      <c r="C405" s="51"/>
      <c r="G405" s="45"/>
      <c r="H405" s="51"/>
      <c r="N405" s="45"/>
      <c r="O405" s="51"/>
      <c r="U405" s="45"/>
      <c r="V405" s="51"/>
      <c r="AB405" s="45"/>
      <c r="AC405" s="51"/>
    </row>
    <row r="406">
      <c r="C406" s="51"/>
      <c r="G406" s="45"/>
      <c r="H406" s="51"/>
      <c r="N406" s="45"/>
      <c r="O406" s="51"/>
      <c r="U406" s="45"/>
      <c r="V406" s="51"/>
      <c r="AB406" s="45"/>
      <c r="AC406" s="51"/>
    </row>
    <row r="407">
      <c r="C407" s="51"/>
      <c r="G407" s="45"/>
      <c r="H407" s="51"/>
      <c r="N407" s="45"/>
      <c r="O407" s="51"/>
      <c r="U407" s="45"/>
      <c r="V407" s="51"/>
      <c r="AB407" s="45"/>
      <c r="AC407" s="51"/>
    </row>
    <row r="408">
      <c r="C408" s="51"/>
      <c r="G408" s="45"/>
      <c r="H408" s="51"/>
      <c r="N408" s="45"/>
      <c r="O408" s="51"/>
      <c r="U408" s="45"/>
      <c r="V408" s="51"/>
      <c r="AB408" s="45"/>
      <c r="AC408" s="51"/>
    </row>
    <row r="409">
      <c r="C409" s="51"/>
      <c r="G409" s="45"/>
      <c r="H409" s="51"/>
      <c r="N409" s="45"/>
      <c r="O409" s="51"/>
      <c r="U409" s="45"/>
      <c r="V409" s="51"/>
      <c r="AB409" s="45"/>
      <c r="AC409" s="51"/>
    </row>
    <row r="410">
      <c r="C410" s="51"/>
      <c r="G410" s="45"/>
      <c r="H410" s="51"/>
      <c r="N410" s="45"/>
      <c r="O410" s="51"/>
      <c r="U410" s="45"/>
      <c r="V410" s="51"/>
      <c r="AB410" s="45"/>
      <c r="AC410" s="51"/>
    </row>
    <row r="411">
      <c r="C411" s="51"/>
      <c r="G411" s="45"/>
      <c r="H411" s="51"/>
      <c r="N411" s="45"/>
      <c r="O411" s="51"/>
      <c r="U411" s="45"/>
      <c r="V411" s="51"/>
      <c r="AB411" s="45"/>
      <c r="AC411" s="51"/>
    </row>
    <row r="412">
      <c r="C412" s="51"/>
      <c r="G412" s="45"/>
      <c r="H412" s="51"/>
      <c r="N412" s="45"/>
      <c r="O412" s="51"/>
      <c r="U412" s="45"/>
      <c r="V412" s="51"/>
      <c r="AB412" s="45"/>
      <c r="AC412" s="51"/>
    </row>
    <row r="413">
      <c r="C413" s="51"/>
      <c r="G413" s="45"/>
      <c r="H413" s="51"/>
      <c r="N413" s="45"/>
      <c r="O413" s="51"/>
      <c r="U413" s="45"/>
      <c r="V413" s="51"/>
      <c r="AB413" s="45"/>
      <c r="AC413" s="51"/>
    </row>
    <row r="414">
      <c r="C414" s="51"/>
      <c r="G414" s="45"/>
      <c r="H414" s="51"/>
      <c r="N414" s="45"/>
      <c r="O414" s="51"/>
      <c r="U414" s="45"/>
      <c r="V414" s="51"/>
      <c r="AB414" s="45"/>
      <c r="AC414" s="51"/>
    </row>
    <row r="415">
      <c r="C415" s="51"/>
      <c r="G415" s="45"/>
      <c r="H415" s="51"/>
      <c r="N415" s="45"/>
      <c r="O415" s="51"/>
      <c r="U415" s="45"/>
      <c r="V415" s="51"/>
      <c r="AB415" s="45"/>
      <c r="AC415" s="51"/>
    </row>
    <row r="416">
      <c r="C416" s="51"/>
      <c r="G416" s="45"/>
      <c r="H416" s="51"/>
      <c r="N416" s="45"/>
      <c r="O416" s="51"/>
      <c r="U416" s="45"/>
      <c r="V416" s="51"/>
      <c r="AB416" s="45"/>
      <c r="AC416" s="51"/>
    </row>
    <row r="417">
      <c r="C417" s="51"/>
      <c r="G417" s="45"/>
      <c r="H417" s="51"/>
      <c r="N417" s="45"/>
      <c r="O417" s="51"/>
      <c r="U417" s="45"/>
      <c r="V417" s="51"/>
      <c r="AB417" s="45"/>
      <c r="AC417" s="51"/>
    </row>
    <row r="418">
      <c r="C418" s="51"/>
      <c r="G418" s="45"/>
      <c r="H418" s="51"/>
      <c r="N418" s="45"/>
      <c r="O418" s="51"/>
      <c r="U418" s="45"/>
      <c r="V418" s="51"/>
      <c r="AB418" s="45"/>
      <c r="AC418" s="51"/>
    </row>
    <row r="419">
      <c r="C419" s="51"/>
      <c r="G419" s="45"/>
      <c r="H419" s="51"/>
      <c r="N419" s="45"/>
      <c r="O419" s="51"/>
      <c r="U419" s="45"/>
      <c r="V419" s="51"/>
      <c r="AB419" s="45"/>
      <c r="AC419" s="51"/>
    </row>
    <row r="420">
      <c r="C420" s="51"/>
      <c r="G420" s="45"/>
      <c r="H420" s="51"/>
      <c r="N420" s="45"/>
      <c r="O420" s="51"/>
      <c r="U420" s="45"/>
      <c r="V420" s="51"/>
      <c r="AB420" s="45"/>
      <c r="AC420" s="51"/>
    </row>
    <row r="421">
      <c r="C421" s="51"/>
      <c r="G421" s="45"/>
      <c r="H421" s="51"/>
      <c r="N421" s="45"/>
      <c r="O421" s="51"/>
      <c r="U421" s="45"/>
      <c r="V421" s="51"/>
      <c r="AB421" s="45"/>
      <c r="AC421" s="51"/>
    </row>
    <row r="422">
      <c r="C422" s="51"/>
      <c r="G422" s="45"/>
      <c r="H422" s="51"/>
      <c r="N422" s="45"/>
      <c r="O422" s="51"/>
      <c r="U422" s="45"/>
      <c r="V422" s="51"/>
      <c r="AB422" s="45"/>
      <c r="AC422" s="51"/>
    </row>
    <row r="423">
      <c r="C423" s="51"/>
      <c r="G423" s="45"/>
      <c r="H423" s="51"/>
      <c r="N423" s="45"/>
      <c r="O423" s="51"/>
      <c r="U423" s="45"/>
      <c r="V423" s="51"/>
      <c r="AB423" s="45"/>
      <c r="AC423" s="51"/>
    </row>
    <row r="424">
      <c r="C424" s="51"/>
      <c r="G424" s="45"/>
      <c r="H424" s="51"/>
      <c r="N424" s="45"/>
      <c r="O424" s="51"/>
      <c r="U424" s="45"/>
      <c r="V424" s="51"/>
      <c r="AB424" s="45"/>
      <c r="AC424" s="51"/>
    </row>
    <row r="425">
      <c r="C425" s="51"/>
      <c r="G425" s="45"/>
      <c r="H425" s="51"/>
      <c r="N425" s="45"/>
      <c r="O425" s="51"/>
      <c r="U425" s="45"/>
      <c r="V425" s="51"/>
      <c r="AB425" s="45"/>
      <c r="AC425" s="51"/>
    </row>
    <row r="426">
      <c r="C426" s="51"/>
      <c r="G426" s="45"/>
      <c r="H426" s="51"/>
      <c r="N426" s="45"/>
      <c r="O426" s="51"/>
      <c r="U426" s="45"/>
      <c r="V426" s="51"/>
      <c r="AB426" s="45"/>
      <c r="AC426" s="51"/>
    </row>
    <row r="427">
      <c r="C427" s="51"/>
      <c r="G427" s="45"/>
      <c r="H427" s="51"/>
      <c r="N427" s="45"/>
      <c r="O427" s="51"/>
      <c r="U427" s="45"/>
      <c r="V427" s="51"/>
      <c r="AB427" s="45"/>
      <c r="AC427" s="51"/>
    </row>
    <row r="428">
      <c r="C428" s="51"/>
      <c r="G428" s="45"/>
      <c r="H428" s="51"/>
      <c r="N428" s="45"/>
      <c r="O428" s="51"/>
      <c r="U428" s="45"/>
      <c r="V428" s="51"/>
      <c r="AB428" s="45"/>
      <c r="AC428" s="51"/>
    </row>
    <row r="429">
      <c r="C429" s="51"/>
      <c r="G429" s="45"/>
      <c r="H429" s="51"/>
      <c r="N429" s="45"/>
      <c r="O429" s="51"/>
      <c r="U429" s="45"/>
      <c r="V429" s="51"/>
      <c r="AB429" s="45"/>
      <c r="AC429" s="51"/>
    </row>
    <row r="430">
      <c r="C430" s="51"/>
      <c r="G430" s="45"/>
      <c r="H430" s="51"/>
      <c r="N430" s="45"/>
      <c r="O430" s="51"/>
      <c r="U430" s="45"/>
      <c r="V430" s="51"/>
      <c r="AB430" s="45"/>
      <c r="AC430" s="51"/>
    </row>
    <row r="431">
      <c r="C431" s="51"/>
      <c r="G431" s="45"/>
      <c r="H431" s="51"/>
      <c r="N431" s="45"/>
      <c r="O431" s="51"/>
      <c r="U431" s="45"/>
      <c r="V431" s="51"/>
      <c r="AB431" s="45"/>
      <c r="AC431" s="51"/>
    </row>
    <row r="432">
      <c r="C432" s="51"/>
      <c r="G432" s="45"/>
      <c r="H432" s="51"/>
      <c r="N432" s="45"/>
      <c r="O432" s="51"/>
      <c r="U432" s="45"/>
      <c r="V432" s="51"/>
      <c r="AB432" s="45"/>
      <c r="AC432" s="51"/>
    </row>
    <row r="433">
      <c r="C433" s="51"/>
      <c r="G433" s="45"/>
      <c r="H433" s="51"/>
      <c r="N433" s="45"/>
      <c r="O433" s="51"/>
      <c r="U433" s="45"/>
      <c r="V433" s="51"/>
      <c r="AB433" s="45"/>
      <c r="AC433" s="51"/>
    </row>
    <row r="434">
      <c r="C434" s="51"/>
      <c r="G434" s="45"/>
      <c r="H434" s="51"/>
      <c r="N434" s="45"/>
      <c r="O434" s="51"/>
      <c r="U434" s="45"/>
      <c r="V434" s="51"/>
      <c r="AB434" s="45"/>
      <c r="AC434" s="51"/>
    </row>
    <row r="435">
      <c r="C435" s="51"/>
      <c r="G435" s="45"/>
      <c r="H435" s="51"/>
      <c r="N435" s="45"/>
      <c r="O435" s="51"/>
      <c r="U435" s="45"/>
      <c r="V435" s="51"/>
      <c r="AB435" s="45"/>
      <c r="AC435" s="51"/>
    </row>
    <row r="436">
      <c r="C436" s="51"/>
      <c r="G436" s="45"/>
      <c r="H436" s="51"/>
      <c r="N436" s="45"/>
      <c r="O436" s="51"/>
      <c r="U436" s="45"/>
      <c r="V436" s="51"/>
      <c r="AB436" s="45"/>
      <c r="AC436" s="51"/>
    </row>
    <row r="437">
      <c r="C437" s="51"/>
      <c r="G437" s="45"/>
      <c r="H437" s="51"/>
      <c r="N437" s="45"/>
      <c r="O437" s="51"/>
      <c r="U437" s="45"/>
      <c r="V437" s="51"/>
      <c r="AB437" s="45"/>
      <c r="AC437" s="51"/>
    </row>
    <row r="438">
      <c r="C438" s="51"/>
      <c r="G438" s="45"/>
      <c r="H438" s="51"/>
      <c r="N438" s="45"/>
      <c r="O438" s="51"/>
      <c r="U438" s="45"/>
      <c r="V438" s="51"/>
      <c r="AB438" s="45"/>
      <c r="AC438" s="51"/>
    </row>
    <row r="439">
      <c r="C439" s="51"/>
      <c r="G439" s="45"/>
      <c r="H439" s="51"/>
      <c r="N439" s="45"/>
      <c r="O439" s="51"/>
      <c r="U439" s="45"/>
      <c r="V439" s="51"/>
      <c r="AB439" s="45"/>
      <c r="AC439" s="51"/>
    </row>
    <row r="440">
      <c r="C440" s="51"/>
      <c r="G440" s="45"/>
      <c r="H440" s="51"/>
      <c r="N440" s="45"/>
      <c r="O440" s="51"/>
      <c r="U440" s="45"/>
      <c r="V440" s="51"/>
      <c r="AB440" s="45"/>
      <c r="AC440" s="51"/>
    </row>
    <row r="441">
      <c r="C441" s="51"/>
      <c r="G441" s="45"/>
      <c r="H441" s="51"/>
      <c r="N441" s="45"/>
      <c r="O441" s="51"/>
      <c r="U441" s="45"/>
      <c r="V441" s="51"/>
      <c r="AB441" s="45"/>
      <c r="AC441" s="51"/>
    </row>
    <row r="442">
      <c r="C442" s="51"/>
      <c r="G442" s="45"/>
      <c r="H442" s="51"/>
      <c r="N442" s="45"/>
      <c r="O442" s="51"/>
      <c r="U442" s="45"/>
      <c r="V442" s="51"/>
      <c r="AB442" s="45"/>
      <c r="AC442" s="51"/>
    </row>
    <row r="443">
      <c r="C443" s="51"/>
      <c r="G443" s="45"/>
      <c r="H443" s="51"/>
      <c r="N443" s="45"/>
      <c r="O443" s="51"/>
      <c r="U443" s="45"/>
      <c r="V443" s="51"/>
      <c r="AB443" s="45"/>
      <c r="AC443" s="51"/>
    </row>
    <row r="444">
      <c r="C444" s="51"/>
      <c r="G444" s="45"/>
      <c r="H444" s="51"/>
      <c r="N444" s="45"/>
      <c r="O444" s="51"/>
      <c r="U444" s="45"/>
      <c r="V444" s="51"/>
      <c r="AB444" s="45"/>
      <c r="AC444" s="51"/>
    </row>
    <row r="445">
      <c r="C445" s="51"/>
      <c r="G445" s="45"/>
      <c r="H445" s="51"/>
      <c r="N445" s="45"/>
      <c r="O445" s="51"/>
      <c r="U445" s="45"/>
      <c r="V445" s="51"/>
      <c r="AB445" s="45"/>
      <c r="AC445" s="51"/>
    </row>
    <row r="446">
      <c r="C446" s="51"/>
      <c r="G446" s="45"/>
      <c r="H446" s="51"/>
      <c r="N446" s="45"/>
      <c r="O446" s="51"/>
      <c r="U446" s="45"/>
      <c r="V446" s="51"/>
      <c r="AB446" s="45"/>
      <c r="AC446" s="51"/>
    </row>
    <row r="447">
      <c r="C447" s="51"/>
      <c r="G447" s="45"/>
      <c r="H447" s="51"/>
      <c r="N447" s="45"/>
      <c r="O447" s="51"/>
      <c r="U447" s="45"/>
      <c r="V447" s="51"/>
      <c r="AB447" s="45"/>
      <c r="AC447" s="51"/>
    </row>
    <row r="448">
      <c r="C448" s="51"/>
      <c r="G448" s="45"/>
      <c r="H448" s="51"/>
      <c r="N448" s="45"/>
      <c r="O448" s="51"/>
      <c r="U448" s="45"/>
      <c r="V448" s="51"/>
      <c r="AB448" s="45"/>
      <c r="AC448" s="51"/>
    </row>
    <row r="449">
      <c r="C449" s="51"/>
      <c r="G449" s="45"/>
      <c r="H449" s="51"/>
      <c r="N449" s="45"/>
      <c r="O449" s="51"/>
      <c r="U449" s="45"/>
      <c r="V449" s="51"/>
      <c r="AB449" s="45"/>
      <c r="AC449" s="51"/>
    </row>
    <row r="450">
      <c r="C450" s="51"/>
      <c r="G450" s="45"/>
      <c r="H450" s="51"/>
      <c r="N450" s="45"/>
      <c r="O450" s="51"/>
      <c r="U450" s="45"/>
      <c r="V450" s="51"/>
      <c r="AB450" s="45"/>
      <c r="AC450" s="51"/>
    </row>
    <row r="451">
      <c r="C451" s="51"/>
      <c r="G451" s="45"/>
      <c r="H451" s="51"/>
      <c r="N451" s="45"/>
      <c r="O451" s="51"/>
      <c r="U451" s="45"/>
      <c r="V451" s="51"/>
      <c r="AB451" s="45"/>
      <c r="AC451" s="51"/>
    </row>
    <row r="452">
      <c r="C452" s="51"/>
      <c r="G452" s="45"/>
      <c r="H452" s="51"/>
      <c r="N452" s="45"/>
      <c r="O452" s="51"/>
      <c r="U452" s="45"/>
      <c r="V452" s="51"/>
      <c r="AB452" s="45"/>
      <c r="AC452" s="51"/>
    </row>
    <row r="453">
      <c r="C453" s="51"/>
      <c r="G453" s="45"/>
      <c r="H453" s="51"/>
      <c r="N453" s="45"/>
      <c r="O453" s="51"/>
      <c r="U453" s="45"/>
      <c r="V453" s="51"/>
      <c r="AB453" s="45"/>
      <c r="AC453" s="51"/>
    </row>
    <row r="454">
      <c r="C454" s="51"/>
      <c r="G454" s="45"/>
      <c r="H454" s="51"/>
      <c r="N454" s="45"/>
      <c r="O454" s="51"/>
      <c r="U454" s="45"/>
      <c r="V454" s="51"/>
      <c r="AB454" s="45"/>
      <c r="AC454" s="51"/>
    </row>
    <row r="455">
      <c r="C455" s="51"/>
      <c r="G455" s="45"/>
      <c r="H455" s="51"/>
      <c r="N455" s="45"/>
      <c r="O455" s="51"/>
      <c r="U455" s="45"/>
      <c r="V455" s="51"/>
      <c r="AB455" s="45"/>
      <c r="AC455" s="51"/>
    </row>
    <row r="456">
      <c r="C456" s="51"/>
      <c r="G456" s="45"/>
      <c r="H456" s="51"/>
      <c r="N456" s="45"/>
      <c r="O456" s="51"/>
      <c r="U456" s="45"/>
      <c r="V456" s="51"/>
      <c r="AB456" s="45"/>
      <c r="AC456" s="51"/>
    </row>
    <row r="457">
      <c r="C457" s="51"/>
      <c r="G457" s="45"/>
      <c r="H457" s="51"/>
      <c r="N457" s="45"/>
      <c r="O457" s="51"/>
      <c r="U457" s="45"/>
      <c r="V457" s="51"/>
      <c r="AB457" s="45"/>
      <c r="AC457" s="51"/>
    </row>
    <row r="458">
      <c r="C458" s="51"/>
      <c r="G458" s="45"/>
      <c r="H458" s="51"/>
      <c r="N458" s="45"/>
      <c r="O458" s="51"/>
      <c r="U458" s="45"/>
      <c r="V458" s="51"/>
      <c r="AB458" s="45"/>
      <c r="AC458" s="51"/>
    </row>
    <row r="459">
      <c r="C459" s="51"/>
      <c r="G459" s="45"/>
      <c r="H459" s="51"/>
      <c r="N459" s="45"/>
      <c r="O459" s="51"/>
      <c r="U459" s="45"/>
      <c r="V459" s="51"/>
      <c r="AB459" s="45"/>
      <c r="AC459" s="51"/>
    </row>
    <row r="460">
      <c r="C460" s="51"/>
      <c r="G460" s="45"/>
      <c r="H460" s="51"/>
      <c r="N460" s="45"/>
      <c r="O460" s="51"/>
      <c r="U460" s="45"/>
      <c r="V460" s="51"/>
      <c r="AB460" s="45"/>
      <c r="AC460" s="51"/>
    </row>
    <row r="461">
      <c r="C461" s="51"/>
      <c r="G461" s="45"/>
      <c r="H461" s="51"/>
      <c r="N461" s="45"/>
      <c r="O461" s="51"/>
      <c r="U461" s="45"/>
      <c r="V461" s="51"/>
      <c r="AB461" s="45"/>
      <c r="AC461" s="51"/>
    </row>
    <row r="462">
      <c r="C462" s="51"/>
      <c r="G462" s="45"/>
      <c r="H462" s="51"/>
      <c r="N462" s="45"/>
      <c r="O462" s="51"/>
      <c r="U462" s="45"/>
      <c r="V462" s="51"/>
      <c r="AB462" s="45"/>
      <c r="AC462" s="51"/>
    </row>
    <row r="463">
      <c r="C463" s="51"/>
      <c r="G463" s="45"/>
      <c r="H463" s="51"/>
      <c r="N463" s="45"/>
      <c r="O463" s="51"/>
      <c r="U463" s="45"/>
      <c r="V463" s="51"/>
      <c r="AB463" s="45"/>
      <c r="AC463" s="51"/>
    </row>
    <row r="464">
      <c r="C464" s="51"/>
      <c r="G464" s="45"/>
      <c r="H464" s="51"/>
      <c r="N464" s="45"/>
      <c r="O464" s="51"/>
      <c r="U464" s="45"/>
      <c r="V464" s="51"/>
      <c r="AB464" s="45"/>
      <c r="AC464" s="51"/>
    </row>
    <row r="465">
      <c r="C465" s="51"/>
      <c r="G465" s="45"/>
      <c r="H465" s="51"/>
      <c r="N465" s="45"/>
      <c r="O465" s="51"/>
      <c r="U465" s="45"/>
      <c r="V465" s="51"/>
      <c r="AB465" s="45"/>
      <c r="AC465" s="51"/>
    </row>
    <row r="466">
      <c r="C466" s="51"/>
      <c r="G466" s="45"/>
      <c r="H466" s="51"/>
      <c r="N466" s="45"/>
      <c r="O466" s="51"/>
      <c r="U466" s="45"/>
      <c r="V466" s="51"/>
      <c r="AB466" s="45"/>
      <c r="AC466" s="51"/>
    </row>
    <row r="467">
      <c r="C467" s="51"/>
      <c r="G467" s="45"/>
      <c r="H467" s="51"/>
      <c r="N467" s="45"/>
      <c r="O467" s="51"/>
      <c r="U467" s="45"/>
      <c r="V467" s="51"/>
      <c r="AB467" s="45"/>
      <c r="AC467" s="51"/>
    </row>
    <row r="468">
      <c r="C468" s="51"/>
      <c r="G468" s="45"/>
      <c r="H468" s="51"/>
      <c r="N468" s="45"/>
      <c r="O468" s="51"/>
      <c r="U468" s="45"/>
      <c r="V468" s="51"/>
      <c r="AB468" s="45"/>
      <c r="AC468" s="51"/>
    </row>
    <row r="469">
      <c r="C469" s="51"/>
      <c r="G469" s="45"/>
      <c r="H469" s="51"/>
      <c r="N469" s="45"/>
      <c r="O469" s="51"/>
      <c r="U469" s="45"/>
      <c r="V469" s="51"/>
      <c r="AB469" s="45"/>
      <c r="AC469" s="51"/>
    </row>
    <row r="470">
      <c r="C470" s="51"/>
      <c r="G470" s="45"/>
      <c r="H470" s="51"/>
      <c r="N470" s="45"/>
      <c r="O470" s="51"/>
      <c r="U470" s="45"/>
      <c r="V470" s="51"/>
      <c r="AB470" s="45"/>
      <c r="AC470" s="51"/>
    </row>
    <row r="471">
      <c r="C471" s="51"/>
      <c r="G471" s="45"/>
      <c r="H471" s="51"/>
      <c r="N471" s="45"/>
      <c r="O471" s="51"/>
      <c r="U471" s="45"/>
      <c r="V471" s="51"/>
      <c r="AB471" s="45"/>
      <c r="AC471" s="51"/>
    </row>
    <row r="472">
      <c r="C472" s="51"/>
      <c r="G472" s="45"/>
      <c r="H472" s="51"/>
      <c r="N472" s="45"/>
      <c r="O472" s="51"/>
      <c r="U472" s="45"/>
      <c r="V472" s="51"/>
      <c r="AB472" s="45"/>
      <c r="AC472" s="51"/>
    </row>
    <row r="473">
      <c r="C473" s="51"/>
      <c r="G473" s="45"/>
      <c r="H473" s="51"/>
      <c r="N473" s="45"/>
      <c r="O473" s="51"/>
      <c r="U473" s="45"/>
      <c r="V473" s="51"/>
      <c r="AB473" s="45"/>
      <c r="AC473" s="51"/>
    </row>
    <row r="474">
      <c r="C474" s="51"/>
      <c r="G474" s="45"/>
      <c r="H474" s="51"/>
      <c r="N474" s="45"/>
      <c r="O474" s="51"/>
      <c r="U474" s="45"/>
      <c r="V474" s="51"/>
      <c r="AB474" s="45"/>
      <c r="AC474" s="51"/>
    </row>
    <row r="475">
      <c r="C475" s="51"/>
      <c r="G475" s="45"/>
      <c r="H475" s="51"/>
      <c r="N475" s="45"/>
      <c r="O475" s="51"/>
      <c r="U475" s="45"/>
      <c r="V475" s="51"/>
      <c r="AB475" s="45"/>
      <c r="AC475" s="51"/>
    </row>
    <row r="476">
      <c r="C476" s="51"/>
      <c r="G476" s="45"/>
      <c r="H476" s="51"/>
      <c r="N476" s="45"/>
      <c r="O476" s="51"/>
      <c r="U476" s="45"/>
      <c r="V476" s="51"/>
      <c r="AB476" s="45"/>
      <c r="AC476" s="51"/>
    </row>
    <row r="477">
      <c r="C477" s="51"/>
      <c r="G477" s="45"/>
      <c r="H477" s="51"/>
      <c r="N477" s="45"/>
      <c r="O477" s="51"/>
      <c r="U477" s="45"/>
      <c r="V477" s="51"/>
      <c r="AB477" s="45"/>
      <c r="AC477" s="51"/>
    </row>
    <row r="478">
      <c r="C478" s="51"/>
      <c r="G478" s="45"/>
      <c r="H478" s="51"/>
      <c r="N478" s="45"/>
      <c r="O478" s="51"/>
      <c r="U478" s="45"/>
      <c r="V478" s="51"/>
      <c r="AB478" s="45"/>
      <c r="AC478" s="51"/>
    </row>
    <row r="479">
      <c r="C479" s="51"/>
      <c r="G479" s="45"/>
      <c r="H479" s="51"/>
      <c r="N479" s="45"/>
      <c r="O479" s="51"/>
      <c r="U479" s="45"/>
      <c r="V479" s="51"/>
      <c r="AB479" s="45"/>
      <c r="AC479" s="51"/>
    </row>
    <row r="480">
      <c r="C480" s="51"/>
      <c r="G480" s="45"/>
      <c r="H480" s="51"/>
      <c r="N480" s="45"/>
      <c r="O480" s="51"/>
      <c r="U480" s="45"/>
      <c r="V480" s="51"/>
      <c r="AB480" s="45"/>
      <c r="AC480" s="51"/>
    </row>
    <row r="481">
      <c r="C481" s="51"/>
      <c r="G481" s="45"/>
      <c r="H481" s="51"/>
      <c r="N481" s="45"/>
      <c r="O481" s="51"/>
      <c r="U481" s="45"/>
      <c r="V481" s="51"/>
      <c r="AB481" s="45"/>
      <c r="AC481" s="51"/>
    </row>
    <row r="482">
      <c r="C482" s="51"/>
      <c r="G482" s="45"/>
      <c r="H482" s="51"/>
      <c r="N482" s="45"/>
      <c r="O482" s="51"/>
      <c r="U482" s="45"/>
      <c r="V482" s="51"/>
      <c r="AB482" s="45"/>
      <c r="AC482" s="51"/>
    </row>
    <row r="483">
      <c r="C483" s="51"/>
      <c r="G483" s="45"/>
      <c r="H483" s="51"/>
      <c r="N483" s="45"/>
      <c r="O483" s="51"/>
      <c r="U483" s="45"/>
      <c r="V483" s="51"/>
      <c r="AB483" s="45"/>
      <c r="AC483" s="51"/>
    </row>
    <row r="484">
      <c r="C484" s="51"/>
      <c r="G484" s="45"/>
      <c r="H484" s="51"/>
      <c r="N484" s="45"/>
      <c r="O484" s="51"/>
      <c r="U484" s="45"/>
      <c r="V484" s="51"/>
      <c r="AB484" s="45"/>
      <c r="AC484" s="51"/>
    </row>
    <row r="485">
      <c r="C485" s="51"/>
      <c r="G485" s="45"/>
      <c r="H485" s="51"/>
      <c r="N485" s="45"/>
      <c r="O485" s="51"/>
      <c r="U485" s="45"/>
      <c r="V485" s="51"/>
      <c r="AB485" s="45"/>
      <c r="AC485" s="51"/>
    </row>
    <row r="486">
      <c r="C486" s="51"/>
      <c r="G486" s="45"/>
      <c r="H486" s="51"/>
      <c r="N486" s="45"/>
      <c r="O486" s="51"/>
      <c r="U486" s="45"/>
      <c r="V486" s="51"/>
      <c r="AB486" s="45"/>
      <c r="AC486" s="51"/>
    </row>
    <row r="487">
      <c r="C487" s="51"/>
      <c r="G487" s="45"/>
      <c r="H487" s="51"/>
      <c r="N487" s="45"/>
      <c r="O487" s="51"/>
      <c r="U487" s="45"/>
      <c r="V487" s="51"/>
      <c r="AB487" s="45"/>
      <c r="AC487" s="51"/>
    </row>
    <row r="488">
      <c r="C488" s="51"/>
      <c r="G488" s="45"/>
      <c r="H488" s="51"/>
      <c r="N488" s="45"/>
      <c r="O488" s="51"/>
      <c r="U488" s="45"/>
      <c r="V488" s="51"/>
      <c r="AB488" s="45"/>
      <c r="AC488" s="51"/>
    </row>
    <row r="489">
      <c r="C489" s="51"/>
      <c r="G489" s="45"/>
      <c r="H489" s="51"/>
      <c r="N489" s="45"/>
      <c r="O489" s="51"/>
      <c r="U489" s="45"/>
      <c r="V489" s="51"/>
      <c r="AB489" s="45"/>
      <c r="AC489" s="51"/>
    </row>
    <row r="490">
      <c r="C490" s="51"/>
      <c r="G490" s="45"/>
      <c r="H490" s="51"/>
      <c r="N490" s="45"/>
      <c r="O490" s="51"/>
      <c r="U490" s="45"/>
      <c r="V490" s="51"/>
      <c r="AB490" s="45"/>
      <c r="AC490" s="51"/>
    </row>
    <row r="491">
      <c r="C491" s="51"/>
      <c r="G491" s="45"/>
      <c r="H491" s="51"/>
      <c r="N491" s="45"/>
      <c r="O491" s="51"/>
      <c r="U491" s="45"/>
      <c r="V491" s="51"/>
      <c r="AB491" s="45"/>
      <c r="AC491" s="51"/>
    </row>
    <row r="492">
      <c r="C492" s="51"/>
      <c r="G492" s="45"/>
      <c r="H492" s="51"/>
      <c r="N492" s="45"/>
      <c r="O492" s="51"/>
      <c r="U492" s="45"/>
      <c r="V492" s="51"/>
      <c r="AB492" s="45"/>
      <c r="AC492" s="51"/>
    </row>
    <row r="493">
      <c r="C493" s="51"/>
      <c r="G493" s="45"/>
      <c r="H493" s="51"/>
      <c r="N493" s="45"/>
      <c r="O493" s="51"/>
      <c r="U493" s="45"/>
      <c r="V493" s="51"/>
      <c r="AB493" s="45"/>
      <c r="AC493" s="51"/>
    </row>
    <row r="494">
      <c r="C494" s="51"/>
      <c r="G494" s="45"/>
      <c r="H494" s="51"/>
      <c r="N494" s="45"/>
      <c r="O494" s="51"/>
      <c r="U494" s="45"/>
      <c r="V494" s="51"/>
      <c r="AB494" s="45"/>
      <c r="AC494" s="51"/>
    </row>
    <row r="495">
      <c r="C495" s="51"/>
      <c r="G495" s="45"/>
      <c r="H495" s="51"/>
      <c r="N495" s="45"/>
      <c r="O495" s="51"/>
      <c r="U495" s="45"/>
      <c r="V495" s="51"/>
      <c r="AB495" s="45"/>
      <c r="AC495" s="51"/>
    </row>
    <row r="496">
      <c r="C496" s="51"/>
      <c r="G496" s="45"/>
      <c r="H496" s="51"/>
      <c r="N496" s="45"/>
      <c r="O496" s="51"/>
      <c r="U496" s="45"/>
      <c r="V496" s="51"/>
      <c r="AB496" s="45"/>
      <c r="AC496" s="51"/>
    </row>
    <row r="497">
      <c r="C497" s="51"/>
      <c r="G497" s="45"/>
      <c r="H497" s="51"/>
      <c r="N497" s="45"/>
      <c r="O497" s="51"/>
      <c r="U497" s="45"/>
      <c r="V497" s="51"/>
      <c r="AB497" s="45"/>
      <c r="AC497" s="51"/>
    </row>
    <row r="498">
      <c r="C498" s="51"/>
      <c r="G498" s="45"/>
      <c r="H498" s="51"/>
      <c r="N498" s="45"/>
      <c r="O498" s="51"/>
      <c r="U498" s="45"/>
      <c r="V498" s="51"/>
      <c r="AB498" s="45"/>
      <c r="AC498" s="51"/>
    </row>
    <row r="499">
      <c r="C499" s="51"/>
      <c r="G499" s="45"/>
      <c r="H499" s="51"/>
      <c r="N499" s="45"/>
      <c r="O499" s="51"/>
      <c r="U499" s="45"/>
      <c r="V499" s="51"/>
      <c r="AB499" s="45"/>
      <c r="AC499" s="51"/>
    </row>
    <row r="500">
      <c r="C500" s="51"/>
      <c r="G500" s="45"/>
      <c r="H500" s="51"/>
      <c r="N500" s="45"/>
      <c r="O500" s="51"/>
      <c r="U500" s="45"/>
      <c r="V500" s="51"/>
      <c r="AB500" s="45"/>
      <c r="AC500" s="51"/>
    </row>
    <row r="501">
      <c r="C501" s="51"/>
      <c r="G501" s="45"/>
      <c r="H501" s="51"/>
      <c r="N501" s="45"/>
      <c r="O501" s="51"/>
      <c r="U501" s="45"/>
      <c r="V501" s="51"/>
      <c r="AB501" s="45"/>
      <c r="AC501" s="51"/>
    </row>
    <row r="502">
      <c r="C502" s="51"/>
      <c r="G502" s="45"/>
      <c r="H502" s="51"/>
      <c r="N502" s="45"/>
      <c r="O502" s="51"/>
      <c r="U502" s="45"/>
      <c r="V502" s="51"/>
      <c r="AB502" s="45"/>
      <c r="AC502" s="51"/>
    </row>
    <row r="503">
      <c r="C503" s="51"/>
      <c r="G503" s="45"/>
      <c r="H503" s="51"/>
      <c r="N503" s="45"/>
      <c r="O503" s="51"/>
      <c r="U503" s="45"/>
      <c r="V503" s="51"/>
      <c r="AB503" s="45"/>
      <c r="AC503" s="51"/>
    </row>
    <row r="504">
      <c r="C504" s="51"/>
      <c r="G504" s="45"/>
      <c r="H504" s="51"/>
      <c r="N504" s="45"/>
      <c r="O504" s="51"/>
      <c r="U504" s="45"/>
      <c r="V504" s="51"/>
      <c r="AB504" s="45"/>
      <c r="AC504" s="51"/>
    </row>
    <row r="505">
      <c r="C505" s="51"/>
      <c r="G505" s="45"/>
      <c r="H505" s="51"/>
      <c r="N505" s="45"/>
      <c r="O505" s="51"/>
      <c r="U505" s="45"/>
      <c r="V505" s="51"/>
      <c r="AB505" s="45"/>
      <c r="AC505" s="51"/>
    </row>
    <row r="506">
      <c r="C506" s="51"/>
      <c r="G506" s="45"/>
      <c r="H506" s="51"/>
      <c r="N506" s="45"/>
      <c r="O506" s="51"/>
      <c r="U506" s="45"/>
      <c r="V506" s="51"/>
      <c r="AB506" s="45"/>
      <c r="AC506" s="51"/>
    </row>
    <row r="507">
      <c r="C507" s="51"/>
      <c r="G507" s="45"/>
      <c r="H507" s="51"/>
      <c r="N507" s="45"/>
      <c r="O507" s="51"/>
      <c r="U507" s="45"/>
      <c r="V507" s="51"/>
      <c r="AB507" s="45"/>
      <c r="AC507" s="51"/>
    </row>
    <row r="508">
      <c r="C508" s="51"/>
      <c r="G508" s="45"/>
      <c r="H508" s="51"/>
      <c r="N508" s="45"/>
      <c r="O508" s="51"/>
      <c r="U508" s="45"/>
      <c r="V508" s="51"/>
      <c r="AB508" s="45"/>
      <c r="AC508" s="51"/>
    </row>
    <row r="509">
      <c r="C509" s="51"/>
      <c r="G509" s="45"/>
      <c r="H509" s="51"/>
      <c r="N509" s="45"/>
      <c r="O509" s="51"/>
      <c r="U509" s="45"/>
      <c r="V509" s="51"/>
      <c r="AB509" s="45"/>
      <c r="AC509" s="51"/>
    </row>
    <row r="510">
      <c r="C510" s="51"/>
      <c r="G510" s="45"/>
      <c r="H510" s="51"/>
      <c r="N510" s="45"/>
      <c r="O510" s="51"/>
      <c r="U510" s="45"/>
      <c r="V510" s="51"/>
      <c r="AB510" s="45"/>
      <c r="AC510" s="51"/>
    </row>
    <row r="511">
      <c r="C511" s="51"/>
      <c r="G511" s="45"/>
      <c r="H511" s="51"/>
      <c r="N511" s="45"/>
      <c r="O511" s="51"/>
      <c r="U511" s="45"/>
      <c r="V511" s="51"/>
      <c r="AB511" s="45"/>
      <c r="AC511" s="51"/>
    </row>
    <row r="512">
      <c r="C512" s="51"/>
      <c r="G512" s="45"/>
      <c r="H512" s="51"/>
      <c r="N512" s="45"/>
      <c r="O512" s="51"/>
      <c r="U512" s="45"/>
      <c r="V512" s="51"/>
      <c r="AB512" s="45"/>
      <c r="AC512" s="51"/>
    </row>
    <row r="513">
      <c r="C513" s="51"/>
      <c r="G513" s="45"/>
      <c r="H513" s="51"/>
      <c r="N513" s="45"/>
      <c r="O513" s="51"/>
      <c r="U513" s="45"/>
      <c r="V513" s="51"/>
      <c r="AB513" s="45"/>
      <c r="AC513" s="51"/>
    </row>
    <row r="514">
      <c r="C514" s="51"/>
      <c r="G514" s="45"/>
      <c r="H514" s="51"/>
      <c r="N514" s="45"/>
      <c r="O514" s="51"/>
      <c r="U514" s="45"/>
      <c r="V514" s="51"/>
      <c r="AB514" s="45"/>
      <c r="AC514" s="51"/>
    </row>
    <row r="515">
      <c r="C515" s="51"/>
      <c r="G515" s="45"/>
      <c r="H515" s="51"/>
      <c r="N515" s="45"/>
      <c r="O515" s="51"/>
      <c r="U515" s="45"/>
      <c r="V515" s="51"/>
      <c r="AB515" s="45"/>
      <c r="AC515" s="51"/>
    </row>
    <row r="516">
      <c r="C516" s="51"/>
      <c r="G516" s="45"/>
      <c r="H516" s="51"/>
      <c r="N516" s="45"/>
      <c r="O516" s="51"/>
      <c r="U516" s="45"/>
      <c r="V516" s="51"/>
      <c r="AB516" s="45"/>
      <c r="AC516" s="51"/>
    </row>
    <row r="517">
      <c r="C517" s="51"/>
      <c r="G517" s="45"/>
      <c r="H517" s="51"/>
      <c r="N517" s="45"/>
      <c r="O517" s="51"/>
      <c r="U517" s="45"/>
      <c r="V517" s="51"/>
      <c r="AB517" s="45"/>
      <c r="AC517" s="51"/>
    </row>
    <row r="518">
      <c r="C518" s="51"/>
      <c r="G518" s="45"/>
      <c r="H518" s="51"/>
      <c r="N518" s="45"/>
      <c r="O518" s="51"/>
      <c r="U518" s="45"/>
      <c r="V518" s="51"/>
      <c r="AB518" s="45"/>
      <c r="AC518" s="51"/>
    </row>
    <row r="519">
      <c r="C519" s="51"/>
      <c r="G519" s="45"/>
      <c r="H519" s="51"/>
      <c r="N519" s="45"/>
      <c r="O519" s="51"/>
      <c r="U519" s="45"/>
      <c r="V519" s="51"/>
      <c r="AB519" s="45"/>
      <c r="AC519" s="51"/>
    </row>
    <row r="520">
      <c r="C520" s="51"/>
      <c r="G520" s="45"/>
      <c r="H520" s="51"/>
      <c r="N520" s="45"/>
      <c r="O520" s="51"/>
      <c r="U520" s="45"/>
      <c r="V520" s="51"/>
      <c r="AB520" s="45"/>
      <c r="AC520" s="51"/>
    </row>
    <row r="521">
      <c r="C521" s="51"/>
      <c r="G521" s="45"/>
      <c r="H521" s="51"/>
      <c r="N521" s="45"/>
      <c r="O521" s="51"/>
      <c r="U521" s="45"/>
      <c r="V521" s="51"/>
      <c r="AB521" s="45"/>
      <c r="AC521" s="51"/>
    </row>
    <row r="522">
      <c r="C522" s="51"/>
      <c r="G522" s="45"/>
      <c r="H522" s="51"/>
      <c r="N522" s="45"/>
      <c r="O522" s="51"/>
      <c r="U522" s="45"/>
      <c r="V522" s="51"/>
      <c r="AB522" s="45"/>
      <c r="AC522" s="51"/>
    </row>
    <row r="523">
      <c r="C523" s="51"/>
      <c r="G523" s="45"/>
      <c r="H523" s="51"/>
      <c r="N523" s="45"/>
      <c r="O523" s="51"/>
      <c r="U523" s="45"/>
      <c r="V523" s="51"/>
      <c r="AB523" s="45"/>
      <c r="AC523" s="51"/>
    </row>
    <row r="524">
      <c r="C524" s="51"/>
      <c r="G524" s="45"/>
      <c r="H524" s="51"/>
      <c r="N524" s="45"/>
      <c r="O524" s="51"/>
      <c r="U524" s="45"/>
      <c r="V524" s="51"/>
      <c r="AB524" s="45"/>
      <c r="AC524" s="51"/>
    </row>
    <row r="525">
      <c r="C525" s="51"/>
      <c r="G525" s="45"/>
      <c r="H525" s="51"/>
      <c r="N525" s="45"/>
      <c r="O525" s="51"/>
      <c r="U525" s="45"/>
      <c r="V525" s="51"/>
      <c r="AB525" s="45"/>
      <c r="AC525" s="51"/>
    </row>
    <row r="526">
      <c r="C526" s="51"/>
      <c r="G526" s="45"/>
      <c r="H526" s="51"/>
      <c r="N526" s="45"/>
      <c r="O526" s="51"/>
      <c r="U526" s="45"/>
      <c r="V526" s="51"/>
      <c r="AB526" s="45"/>
      <c r="AC526" s="51"/>
    </row>
    <row r="527">
      <c r="C527" s="51"/>
      <c r="G527" s="45"/>
      <c r="H527" s="51"/>
      <c r="N527" s="45"/>
      <c r="O527" s="51"/>
      <c r="U527" s="45"/>
      <c r="V527" s="51"/>
      <c r="AB527" s="45"/>
      <c r="AC527" s="51"/>
    </row>
    <row r="528">
      <c r="C528" s="51"/>
      <c r="G528" s="45"/>
      <c r="H528" s="51"/>
      <c r="N528" s="45"/>
      <c r="O528" s="51"/>
      <c r="U528" s="45"/>
      <c r="V528" s="51"/>
      <c r="AB528" s="45"/>
      <c r="AC528" s="51"/>
    </row>
    <row r="529">
      <c r="C529" s="51"/>
      <c r="G529" s="45"/>
      <c r="H529" s="51"/>
      <c r="N529" s="45"/>
      <c r="O529" s="51"/>
      <c r="U529" s="45"/>
      <c r="V529" s="51"/>
      <c r="AB529" s="45"/>
      <c r="AC529" s="51"/>
    </row>
    <row r="530">
      <c r="C530" s="51"/>
      <c r="G530" s="45"/>
      <c r="H530" s="51"/>
      <c r="N530" s="45"/>
      <c r="O530" s="51"/>
      <c r="U530" s="45"/>
      <c r="V530" s="51"/>
      <c r="AB530" s="45"/>
      <c r="AC530" s="51"/>
    </row>
    <row r="531">
      <c r="C531" s="51"/>
      <c r="G531" s="45"/>
      <c r="H531" s="51"/>
      <c r="N531" s="45"/>
      <c r="O531" s="51"/>
      <c r="U531" s="45"/>
      <c r="V531" s="51"/>
      <c r="AB531" s="45"/>
      <c r="AC531" s="51"/>
    </row>
    <row r="532">
      <c r="C532" s="51"/>
      <c r="G532" s="45"/>
      <c r="H532" s="51"/>
      <c r="N532" s="45"/>
      <c r="O532" s="51"/>
      <c r="U532" s="45"/>
      <c r="V532" s="51"/>
      <c r="AB532" s="45"/>
      <c r="AC532" s="51"/>
    </row>
    <row r="533">
      <c r="C533" s="51"/>
      <c r="G533" s="45"/>
      <c r="H533" s="51"/>
      <c r="N533" s="45"/>
      <c r="O533" s="51"/>
      <c r="U533" s="45"/>
      <c r="V533" s="51"/>
      <c r="AB533" s="45"/>
      <c r="AC533" s="51"/>
    </row>
    <row r="534">
      <c r="C534" s="51"/>
      <c r="G534" s="45"/>
      <c r="H534" s="51"/>
      <c r="N534" s="45"/>
      <c r="O534" s="51"/>
      <c r="U534" s="45"/>
      <c r="V534" s="51"/>
      <c r="AB534" s="45"/>
      <c r="AC534" s="51"/>
    </row>
    <row r="535">
      <c r="C535" s="51"/>
      <c r="G535" s="45"/>
      <c r="H535" s="51"/>
      <c r="N535" s="45"/>
      <c r="O535" s="51"/>
      <c r="U535" s="45"/>
      <c r="V535" s="51"/>
      <c r="AB535" s="45"/>
      <c r="AC535" s="51"/>
    </row>
    <row r="536">
      <c r="C536" s="51"/>
      <c r="G536" s="45"/>
      <c r="H536" s="51"/>
      <c r="N536" s="45"/>
      <c r="O536" s="51"/>
      <c r="U536" s="45"/>
      <c r="V536" s="51"/>
      <c r="AB536" s="45"/>
      <c r="AC536" s="51"/>
    </row>
    <row r="537">
      <c r="C537" s="51"/>
      <c r="G537" s="45"/>
      <c r="H537" s="51"/>
      <c r="N537" s="45"/>
      <c r="O537" s="51"/>
      <c r="U537" s="45"/>
      <c r="V537" s="51"/>
      <c r="AB537" s="45"/>
      <c r="AC537" s="51"/>
    </row>
    <row r="538">
      <c r="C538" s="51"/>
      <c r="G538" s="45"/>
      <c r="H538" s="51"/>
      <c r="N538" s="45"/>
      <c r="O538" s="51"/>
      <c r="U538" s="45"/>
      <c r="V538" s="51"/>
      <c r="AB538" s="45"/>
      <c r="AC538" s="51"/>
    </row>
    <row r="539">
      <c r="C539" s="51"/>
      <c r="G539" s="45"/>
      <c r="H539" s="51"/>
      <c r="N539" s="45"/>
      <c r="O539" s="51"/>
      <c r="U539" s="45"/>
      <c r="V539" s="51"/>
      <c r="AB539" s="45"/>
      <c r="AC539" s="51"/>
    </row>
    <row r="540">
      <c r="C540" s="51"/>
      <c r="G540" s="45"/>
      <c r="H540" s="51"/>
      <c r="N540" s="45"/>
      <c r="O540" s="51"/>
      <c r="U540" s="45"/>
      <c r="V540" s="51"/>
      <c r="AB540" s="45"/>
      <c r="AC540" s="51"/>
    </row>
    <row r="541">
      <c r="C541" s="51"/>
      <c r="G541" s="45"/>
      <c r="H541" s="51"/>
      <c r="N541" s="45"/>
      <c r="O541" s="51"/>
      <c r="U541" s="45"/>
      <c r="V541" s="51"/>
      <c r="AB541" s="45"/>
      <c r="AC541" s="51"/>
    </row>
    <row r="542">
      <c r="C542" s="51"/>
      <c r="G542" s="45"/>
      <c r="H542" s="51"/>
      <c r="N542" s="45"/>
      <c r="O542" s="51"/>
      <c r="U542" s="45"/>
      <c r="V542" s="51"/>
      <c r="AB542" s="45"/>
      <c r="AC542" s="51"/>
    </row>
    <row r="543">
      <c r="C543" s="51"/>
      <c r="G543" s="45"/>
      <c r="H543" s="51"/>
      <c r="N543" s="45"/>
      <c r="O543" s="51"/>
      <c r="U543" s="45"/>
      <c r="V543" s="51"/>
      <c r="AB543" s="45"/>
      <c r="AC543" s="51"/>
    </row>
    <row r="544">
      <c r="C544" s="51"/>
      <c r="G544" s="45"/>
      <c r="H544" s="51"/>
      <c r="N544" s="45"/>
      <c r="O544" s="51"/>
      <c r="U544" s="45"/>
      <c r="V544" s="51"/>
      <c r="AB544" s="45"/>
      <c r="AC544" s="51"/>
    </row>
    <row r="545">
      <c r="C545" s="51"/>
      <c r="G545" s="45"/>
      <c r="H545" s="51"/>
      <c r="N545" s="45"/>
      <c r="O545" s="51"/>
      <c r="U545" s="45"/>
      <c r="V545" s="51"/>
      <c r="AB545" s="45"/>
      <c r="AC545" s="51"/>
    </row>
    <row r="546">
      <c r="C546" s="51"/>
      <c r="G546" s="45"/>
      <c r="H546" s="51"/>
      <c r="N546" s="45"/>
      <c r="O546" s="51"/>
      <c r="U546" s="45"/>
      <c r="V546" s="51"/>
      <c r="AB546" s="45"/>
      <c r="AC546" s="51"/>
    </row>
    <row r="547">
      <c r="C547" s="51"/>
      <c r="G547" s="45"/>
      <c r="H547" s="51"/>
      <c r="N547" s="45"/>
      <c r="O547" s="51"/>
      <c r="U547" s="45"/>
      <c r="V547" s="51"/>
      <c r="AB547" s="45"/>
      <c r="AC547" s="51"/>
    </row>
    <row r="548">
      <c r="C548" s="51"/>
      <c r="G548" s="45"/>
      <c r="H548" s="51"/>
      <c r="N548" s="45"/>
      <c r="O548" s="51"/>
      <c r="U548" s="45"/>
      <c r="V548" s="51"/>
      <c r="AB548" s="45"/>
      <c r="AC548" s="51"/>
    </row>
    <row r="549">
      <c r="C549" s="51"/>
      <c r="G549" s="45"/>
      <c r="H549" s="51"/>
      <c r="N549" s="45"/>
      <c r="O549" s="51"/>
      <c r="U549" s="45"/>
      <c r="V549" s="51"/>
      <c r="AB549" s="45"/>
      <c r="AC549" s="51"/>
    </row>
    <row r="550">
      <c r="C550" s="51"/>
      <c r="G550" s="45"/>
      <c r="H550" s="51"/>
      <c r="N550" s="45"/>
      <c r="O550" s="51"/>
      <c r="U550" s="45"/>
      <c r="V550" s="51"/>
      <c r="AB550" s="45"/>
      <c r="AC550" s="51"/>
    </row>
    <row r="551">
      <c r="C551" s="51"/>
      <c r="G551" s="45"/>
      <c r="H551" s="51"/>
      <c r="N551" s="45"/>
      <c r="O551" s="51"/>
      <c r="U551" s="45"/>
      <c r="V551" s="51"/>
      <c r="AB551" s="45"/>
      <c r="AC551" s="51"/>
    </row>
    <row r="552">
      <c r="C552" s="51"/>
      <c r="G552" s="45"/>
      <c r="H552" s="51"/>
      <c r="N552" s="45"/>
      <c r="O552" s="51"/>
      <c r="U552" s="45"/>
      <c r="V552" s="51"/>
      <c r="AB552" s="45"/>
      <c r="AC552" s="51"/>
    </row>
    <row r="553">
      <c r="C553" s="51"/>
      <c r="G553" s="45"/>
      <c r="H553" s="51"/>
      <c r="N553" s="45"/>
      <c r="O553" s="51"/>
      <c r="U553" s="45"/>
      <c r="V553" s="51"/>
      <c r="AB553" s="45"/>
      <c r="AC553" s="51"/>
    </row>
    <row r="554">
      <c r="C554" s="51"/>
      <c r="G554" s="45"/>
      <c r="H554" s="51"/>
      <c r="N554" s="45"/>
      <c r="O554" s="51"/>
      <c r="U554" s="45"/>
      <c r="V554" s="51"/>
      <c r="AB554" s="45"/>
      <c r="AC554" s="51"/>
    </row>
    <row r="555">
      <c r="C555" s="51"/>
      <c r="G555" s="45"/>
      <c r="H555" s="51"/>
      <c r="N555" s="45"/>
      <c r="O555" s="51"/>
      <c r="U555" s="45"/>
      <c r="V555" s="51"/>
      <c r="AB555" s="45"/>
      <c r="AC555" s="51"/>
    </row>
    <row r="556">
      <c r="C556" s="51"/>
      <c r="G556" s="45"/>
      <c r="H556" s="51"/>
      <c r="N556" s="45"/>
      <c r="O556" s="51"/>
      <c r="U556" s="45"/>
      <c r="V556" s="51"/>
      <c r="AB556" s="45"/>
      <c r="AC556" s="51"/>
    </row>
    <row r="557">
      <c r="C557" s="51"/>
      <c r="G557" s="45"/>
      <c r="H557" s="51"/>
      <c r="N557" s="45"/>
      <c r="O557" s="51"/>
      <c r="U557" s="45"/>
      <c r="V557" s="51"/>
      <c r="AB557" s="45"/>
      <c r="AC557" s="51"/>
    </row>
    <row r="558">
      <c r="C558" s="51"/>
      <c r="G558" s="45"/>
      <c r="H558" s="51"/>
      <c r="N558" s="45"/>
      <c r="O558" s="51"/>
      <c r="U558" s="45"/>
      <c r="V558" s="51"/>
      <c r="AB558" s="45"/>
      <c r="AC558" s="51"/>
    </row>
    <row r="559">
      <c r="C559" s="51"/>
      <c r="G559" s="45"/>
      <c r="H559" s="51"/>
      <c r="N559" s="45"/>
      <c r="O559" s="51"/>
      <c r="U559" s="45"/>
      <c r="V559" s="51"/>
      <c r="AB559" s="45"/>
      <c r="AC559" s="51"/>
    </row>
    <row r="560">
      <c r="C560" s="51"/>
      <c r="G560" s="45"/>
      <c r="H560" s="51"/>
      <c r="N560" s="45"/>
      <c r="O560" s="51"/>
      <c r="U560" s="45"/>
      <c r="V560" s="51"/>
      <c r="AB560" s="45"/>
      <c r="AC560" s="51"/>
    </row>
    <row r="561">
      <c r="C561" s="51"/>
      <c r="G561" s="45"/>
      <c r="H561" s="51"/>
      <c r="N561" s="45"/>
      <c r="O561" s="51"/>
      <c r="U561" s="45"/>
      <c r="V561" s="51"/>
      <c r="AB561" s="45"/>
      <c r="AC561" s="51"/>
    </row>
    <row r="562">
      <c r="C562" s="51"/>
      <c r="G562" s="45"/>
      <c r="H562" s="51"/>
      <c r="N562" s="45"/>
      <c r="O562" s="51"/>
      <c r="U562" s="45"/>
      <c r="V562" s="51"/>
      <c r="AB562" s="45"/>
      <c r="AC562" s="51"/>
    </row>
    <row r="563">
      <c r="C563" s="51"/>
      <c r="G563" s="45"/>
      <c r="H563" s="51"/>
      <c r="N563" s="45"/>
      <c r="O563" s="51"/>
      <c r="U563" s="45"/>
      <c r="V563" s="51"/>
      <c r="AB563" s="45"/>
      <c r="AC563" s="51"/>
    </row>
    <row r="564">
      <c r="C564" s="51"/>
      <c r="G564" s="45"/>
      <c r="H564" s="51"/>
      <c r="N564" s="45"/>
      <c r="O564" s="51"/>
      <c r="U564" s="45"/>
      <c r="V564" s="51"/>
      <c r="AB564" s="45"/>
      <c r="AC564" s="51"/>
    </row>
    <row r="565">
      <c r="C565" s="51"/>
      <c r="G565" s="45"/>
      <c r="H565" s="51"/>
      <c r="N565" s="45"/>
      <c r="O565" s="51"/>
      <c r="U565" s="45"/>
      <c r="V565" s="51"/>
      <c r="AB565" s="45"/>
      <c r="AC565" s="51"/>
    </row>
    <row r="566">
      <c r="C566" s="51"/>
      <c r="G566" s="45"/>
      <c r="H566" s="51"/>
      <c r="N566" s="45"/>
      <c r="O566" s="51"/>
      <c r="U566" s="45"/>
      <c r="V566" s="51"/>
      <c r="AB566" s="45"/>
      <c r="AC566" s="51"/>
    </row>
    <row r="567">
      <c r="C567" s="51"/>
      <c r="G567" s="45"/>
      <c r="H567" s="51"/>
      <c r="N567" s="45"/>
      <c r="O567" s="51"/>
      <c r="U567" s="45"/>
      <c r="V567" s="51"/>
      <c r="AB567" s="45"/>
      <c r="AC567" s="51"/>
    </row>
    <row r="568">
      <c r="C568" s="51"/>
      <c r="G568" s="45"/>
      <c r="H568" s="51"/>
      <c r="N568" s="45"/>
      <c r="O568" s="51"/>
      <c r="U568" s="45"/>
      <c r="V568" s="51"/>
      <c r="AB568" s="45"/>
      <c r="AC568" s="51"/>
    </row>
    <row r="569">
      <c r="C569" s="51"/>
      <c r="G569" s="45"/>
      <c r="H569" s="51"/>
      <c r="N569" s="45"/>
      <c r="O569" s="51"/>
      <c r="U569" s="45"/>
      <c r="V569" s="51"/>
      <c r="AB569" s="45"/>
      <c r="AC569" s="51"/>
    </row>
    <row r="570">
      <c r="C570" s="51"/>
      <c r="G570" s="45"/>
      <c r="H570" s="51"/>
      <c r="N570" s="45"/>
      <c r="O570" s="51"/>
      <c r="U570" s="45"/>
      <c r="V570" s="51"/>
      <c r="AB570" s="45"/>
      <c r="AC570" s="51"/>
    </row>
    <row r="571">
      <c r="C571" s="51"/>
      <c r="G571" s="45"/>
      <c r="H571" s="51"/>
      <c r="N571" s="45"/>
      <c r="O571" s="51"/>
      <c r="U571" s="45"/>
      <c r="V571" s="51"/>
      <c r="AB571" s="45"/>
      <c r="AC571" s="51"/>
    </row>
    <row r="572">
      <c r="C572" s="51"/>
      <c r="G572" s="45"/>
      <c r="H572" s="51"/>
      <c r="N572" s="45"/>
      <c r="O572" s="51"/>
      <c r="U572" s="45"/>
      <c r="V572" s="51"/>
      <c r="AB572" s="45"/>
      <c r="AC572" s="51"/>
    </row>
    <row r="573">
      <c r="C573" s="51"/>
      <c r="G573" s="45"/>
      <c r="H573" s="51"/>
      <c r="N573" s="45"/>
      <c r="O573" s="51"/>
      <c r="U573" s="45"/>
      <c r="V573" s="51"/>
      <c r="AB573" s="45"/>
      <c r="AC573" s="51"/>
    </row>
    <row r="574">
      <c r="C574" s="51"/>
      <c r="G574" s="45"/>
      <c r="H574" s="51"/>
      <c r="N574" s="45"/>
      <c r="O574" s="51"/>
      <c r="U574" s="45"/>
      <c r="V574" s="51"/>
      <c r="AB574" s="45"/>
      <c r="AC574" s="51"/>
    </row>
    <row r="575">
      <c r="C575" s="51"/>
      <c r="G575" s="45"/>
      <c r="H575" s="51"/>
      <c r="N575" s="45"/>
      <c r="O575" s="51"/>
      <c r="U575" s="45"/>
      <c r="V575" s="51"/>
      <c r="AB575" s="45"/>
      <c r="AC575" s="51"/>
    </row>
    <row r="576">
      <c r="C576" s="51"/>
      <c r="G576" s="45"/>
      <c r="H576" s="51"/>
      <c r="N576" s="45"/>
      <c r="O576" s="51"/>
      <c r="U576" s="45"/>
      <c r="V576" s="51"/>
      <c r="AB576" s="45"/>
      <c r="AC576" s="51"/>
    </row>
    <row r="577">
      <c r="C577" s="51"/>
      <c r="G577" s="45"/>
      <c r="H577" s="51"/>
      <c r="N577" s="45"/>
      <c r="O577" s="51"/>
      <c r="U577" s="45"/>
      <c r="V577" s="51"/>
      <c r="AB577" s="45"/>
      <c r="AC577" s="51"/>
    </row>
    <row r="578">
      <c r="C578" s="51"/>
      <c r="G578" s="45"/>
      <c r="H578" s="51"/>
      <c r="N578" s="45"/>
      <c r="O578" s="51"/>
      <c r="U578" s="45"/>
      <c r="V578" s="51"/>
      <c r="AB578" s="45"/>
      <c r="AC578" s="51"/>
    </row>
    <row r="579">
      <c r="C579" s="51"/>
      <c r="G579" s="45"/>
      <c r="H579" s="51"/>
      <c r="N579" s="45"/>
      <c r="O579" s="51"/>
      <c r="U579" s="45"/>
      <c r="V579" s="51"/>
      <c r="AB579" s="45"/>
      <c r="AC579" s="51"/>
    </row>
    <row r="580">
      <c r="C580" s="51"/>
      <c r="G580" s="45"/>
      <c r="H580" s="51"/>
      <c r="N580" s="45"/>
      <c r="O580" s="51"/>
      <c r="U580" s="45"/>
      <c r="V580" s="51"/>
      <c r="AB580" s="45"/>
      <c r="AC580" s="51"/>
    </row>
    <row r="581">
      <c r="C581" s="51"/>
      <c r="G581" s="45"/>
      <c r="H581" s="51"/>
      <c r="N581" s="45"/>
      <c r="O581" s="51"/>
      <c r="U581" s="45"/>
      <c r="V581" s="51"/>
      <c r="AB581" s="45"/>
      <c r="AC581" s="51"/>
    </row>
    <row r="582">
      <c r="C582" s="51"/>
      <c r="G582" s="45"/>
      <c r="H582" s="51"/>
      <c r="N582" s="45"/>
      <c r="O582" s="51"/>
      <c r="U582" s="45"/>
      <c r="V582" s="51"/>
      <c r="AB582" s="45"/>
      <c r="AC582" s="51"/>
    </row>
    <row r="583">
      <c r="C583" s="51"/>
      <c r="G583" s="45"/>
      <c r="H583" s="51"/>
      <c r="N583" s="45"/>
      <c r="O583" s="51"/>
      <c r="U583" s="45"/>
      <c r="V583" s="51"/>
      <c r="AB583" s="45"/>
      <c r="AC583" s="51"/>
    </row>
    <row r="584">
      <c r="C584" s="51"/>
      <c r="G584" s="45"/>
      <c r="H584" s="51"/>
      <c r="N584" s="45"/>
      <c r="O584" s="51"/>
      <c r="U584" s="45"/>
      <c r="V584" s="51"/>
      <c r="AB584" s="45"/>
      <c r="AC584" s="51"/>
    </row>
    <row r="585">
      <c r="C585" s="51"/>
      <c r="G585" s="45"/>
      <c r="H585" s="51"/>
      <c r="N585" s="45"/>
      <c r="O585" s="51"/>
      <c r="U585" s="45"/>
      <c r="V585" s="51"/>
      <c r="AB585" s="45"/>
      <c r="AC585" s="51"/>
    </row>
    <row r="586">
      <c r="C586" s="51"/>
      <c r="G586" s="45"/>
      <c r="H586" s="51"/>
      <c r="N586" s="45"/>
      <c r="O586" s="51"/>
      <c r="U586" s="45"/>
      <c r="V586" s="51"/>
      <c r="AB586" s="45"/>
      <c r="AC586" s="51"/>
    </row>
    <row r="587">
      <c r="C587" s="51"/>
      <c r="G587" s="45"/>
      <c r="H587" s="51"/>
      <c r="N587" s="45"/>
      <c r="O587" s="51"/>
      <c r="U587" s="45"/>
      <c r="V587" s="51"/>
      <c r="AB587" s="45"/>
      <c r="AC587" s="51"/>
    </row>
    <row r="588">
      <c r="C588" s="51"/>
      <c r="G588" s="45"/>
      <c r="H588" s="51"/>
      <c r="N588" s="45"/>
      <c r="O588" s="51"/>
      <c r="U588" s="45"/>
      <c r="V588" s="51"/>
      <c r="AB588" s="45"/>
      <c r="AC588" s="51"/>
    </row>
    <row r="589">
      <c r="C589" s="51"/>
      <c r="G589" s="45"/>
      <c r="H589" s="51"/>
      <c r="N589" s="45"/>
      <c r="O589" s="51"/>
      <c r="U589" s="45"/>
      <c r="V589" s="51"/>
      <c r="AB589" s="45"/>
      <c r="AC589" s="51"/>
    </row>
    <row r="590">
      <c r="C590" s="51"/>
      <c r="G590" s="45"/>
      <c r="H590" s="51"/>
      <c r="N590" s="45"/>
      <c r="O590" s="51"/>
      <c r="U590" s="45"/>
      <c r="V590" s="51"/>
      <c r="AB590" s="45"/>
      <c r="AC590" s="51"/>
    </row>
    <row r="591">
      <c r="C591" s="51"/>
      <c r="G591" s="45"/>
      <c r="H591" s="51"/>
      <c r="N591" s="45"/>
      <c r="O591" s="51"/>
      <c r="U591" s="45"/>
      <c r="V591" s="51"/>
      <c r="AB591" s="45"/>
      <c r="AC591" s="51"/>
    </row>
    <row r="592">
      <c r="C592" s="51"/>
      <c r="G592" s="45"/>
      <c r="H592" s="51"/>
      <c r="N592" s="45"/>
      <c r="O592" s="51"/>
      <c r="U592" s="45"/>
      <c r="V592" s="51"/>
      <c r="AB592" s="45"/>
      <c r="AC592" s="51"/>
    </row>
    <row r="593">
      <c r="C593" s="51"/>
      <c r="G593" s="45"/>
      <c r="H593" s="51"/>
      <c r="N593" s="45"/>
      <c r="O593" s="51"/>
      <c r="U593" s="45"/>
      <c r="V593" s="51"/>
      <c r="AB593" s="45"/>
      <c r="AC593" s="51"/>
    </row>
    <row r="594">
      <c r="C594" s="51"/>
      <c r="G594" s="45"/>
      <c r="H594" s="51"/>
      <c r="N594" s="45"/>
      <c r="O594" s="51"/>
      <c r="U594" s="45"/>
      <c r="V594" s="51"/>
      <c r="AB594" s="45"/>
      <c r="AC594" s="51"/>
    </row>
    <row r="595">
      <c r="C595" s="51"/>
      <c r="G595" s="45"/>
      <c r="H595" s="51"/>
      <c r="N595" s="45"/>
      <c r="O595" s="51"/>
      <c r="U595" s="45"/>
      <c r="V595" s="51"/>
      <c r="AB595" s="45"/>
      <c r="AC595" s="51"/>
    </row>
    <row r="596">
      <c r="C596" s="51"/>
      <c r="G596" s="45"/>
      <c r="H596" s="51"/>
      <c r="N596" s="45"/>
      <c r="O596" s="51"/>
      <c r="U596" s="45"/>
      <c r="V596" s="51"/>
      <c r="AB596" s="45"/>
      <c r="AC596" s="51"/>
    </row>
    <row r="597">
      <c r="C597" s="51"/>
      <c r="G597" s="45"/>
      <c r="H597" s="51"/>
      <c r="N597" s="45"/>
      <c r="O597" s="51"/>
      <c r="U597" s="45"/>
      <c r="V597" s="51"/>
      <c r="AB597" s="45"/>
      <c r="AC597" s="51"/>
    </row>
    <row r="598">
      <c r="C598" s="51"/>
      <c r="G598" s="45"/>
      <c r="H598" s="51"/>
      <c r="N598" s="45"/>
      <c r="O598" s="51"/>
      <c r="U598" s="45"/>
      <c r="V598" s="51"/>
      <c r="AB598" s="45"/>
      <c r="AC598" s="51"/>
    </row>
    <row r="599">
      <c r="C599" s="51"/>
      <c r="G599" s="45"/>
      <c r="H599" s="51"/>
      <c r="N599" s="45"/>
      <c r="O599" s="51"/>
      <c r="U599" s="45"/>
      <c r="V599" s="51"/>
      <c r="AB599" s="45"/>
      <c r="AC599" s="51"/>
    </row>
    <row r="600">
      <c r="C600" s="51"/>
      <c r="G600" s="45"/>
      <c r="H600" s="51"/>
      <c r="N600" s="45"/>
      <c r="O600" s="51"/>
      <c r="U600" s="45"/>
      <c r="V600" s="51"/>
      <c r="AB600" s="45"/>
      <c r="AC600" s="51"/>
    </row>
    <row r="601">
      <c r="C601" s="51"/>
      <c r="G601" s="45"/>
      <c r="H601" s="51"/>
      <c r="N601" s="45"/>
      <c r="O601" s="51"/>
      <c r="U601" s="45"/>
      <c r="V601" s="51"/>
      <c r="AB601" s="45"/>
      <c r="AC601" s="51"/>
    </row>
    <row r="602">
      <c r="C602" s="51"/>
      <c r="G602" s="45"/>
      <c r="H602" s="51"/>
      <c r="N602" s="45"/>
      <c r="O602" s="51"/>
      <c r="U602" s="45"/>
      <c r="V602" s="51"/>
      <c r="AB602" s="45"/>
      <c r="AC602" s="51"/>
    </row>
    <row r="603">
      <c r="C603" s="51"/>
      <c r="G603" s="45"/>
      <c r="H603" s="51"/>
      <c r="N603" s="45"/>
      <c r="O603" s="51"/>
      <c r="U603" s="45"/>
      <c r="V603" s="51"/>
      <c r="AB603" s="45"/>
      <c r="AC603" s="51"/>
    </row>
    <row r="604">
      <c r="C604" s="51"/>
      <c r="G604" s="45"/>
      <c r="H604" s="51"/>
      <c r="N604" s="45"/>
      <c r="O604" s="51"/>
      <c r="U604" s="45"/>
      <c r="V604" s="51"/>
      <c r="AB604" s="45"/>
      <c r="AC604" s="51"/>
    </row>
    <row r="605">
      <c r="C605" s="51"/>
      <c r="G605" s="45"/>
      <c r="H605" s="51"/>
      <c r="N605" s="45"/>
      <c r="O605" s="51"/>
      <c r="U605" s="45"/>
      <c r="V605" s="51"/>
      <c r="AB605" s="45"/>
      <c r="AC605" s="51"/>
    </row>
    <row r="606">
      <c r="C606" s="51"/>
      <c r="G606" s="45"/>
      <c r="H606" s="51"/>
      <c r="N606" s="45"/>
      <c r="O606" s="51"/>
      <c r="U606" s="45"/>
      <c r="V606" s="51"/>
      <c r="AB606" s="45"/>
      <c r="AC606" s="51"/>
    </row>
    <row r="607">
      <c r="C607" s="51"/>
      <c r="G607" s="45"/>
      <c r="H607" s="51"/>
      <c r="N607" s="45"/>
      <c r="O607" s="51"/>
      <c r="U607" s="45"/>
      <c r="V607" s="51"/>
      <c r="AB607" s="45"/>
      <c r="AC607" s="51"/>
    </row>
    <row r="608">
      <c r="C608" s="51"/>
      <c r="G608" s="45"/>
      <c r="H608" s="51"/>
      <c r="N608" s="45"/>
      <c r="O608" s="51"/>
      <c r="U608" s="45"/>
      <c r="V608" s="51"/>
      <c r="AB608" s="45"/>
      <c r="AC608" s="51"/>
    </row>
    <row r="609">
      <c r="C609" s="51"/>
      <c r="G609" s="45"/>
      <c r="H609" s="51"/>
      <c r="N609" s="45"/>
      <c r="O609" s="51"/>
      <c r="U609" s="45"/>
      <c r="V609" s="51"/>
      <c r="AB609" s="45"/>
      <c r="AC609" s="51"/>
    </row>
    <row r="610">
      <c r="C610" s="51"/>
      <c r="G610" s="45"/>
      <c r="H610" s="51"/>
      <c r="N610" s="45"/>
      <c r="O610" s="51"/>
      <c r="U610" s="45"/>
      <c r="V610" s="51"/>
      <c r="AB610" s="45"/>
      <c r="AC610" s="51"/>
    </row>
    <row r="611">
      <c r="C611" s="51"/>
      <c r="G611" s="45"/>
      <c r="H611" s="51"/>
      <c r="N611" s="45"/>
      <c r="O611" s="51"/>
      <c r="U611" s="45"/>
      <c r="V611" s="51"/>
      <c r="AB611" s="45"/>
      <c r="AC611" s="51"/>
    </row>
    <row r="612">
      <c r="C612" s="51"/>
      <c r="G612" s="45"/>
      <c r="H612" s="51"/>
      <c r="N612" s="45"/>
      <c r="O612" s="51"/>
      <c r="U612" s="45"/>
      <c r="V612" s="51"/>
      <c r="AB612" s="45"/>
      <c r="AC612" s="51"/>
    </row>
    <row r="613">
      <c r="C613" s="51"/>
      <c r="G613" s="45"/>
      <c r="H613" s="51"/>
      <c r="N613" s="45"/>
      <c r="O613" s="51"/>
      <c r="U613" s="45"/>
      <c r="V613" s="51"/>
      <c r="AB613" s="45"/>
      <c r="AC613" s="51"/>
    </row>
    <row r="614">
      <c r="C614" s="51"/>
      <c r="G614" s="45"/>
      <c r="H614" s="51"/>
      <c r="N614" s="45"/>
      <c r="O614" s="51"/>
      <c r="U614" s="45"/>
      <c r="V614" s="51"/>
      <c r="AB614" s="45"/>
      <c r="AC614" s="51"/>
    </row>
    <row r="615">
      <c r="C615" s="51"/>
      <c r="G615" s="45"/>
      <c r="H615" s="51"/>
      <c r="N615" s="45"/>
      <c r="O615" s="51"/>
      <c r="U615" s="45"/>
      <c r="V615" s="51"/>
      <c r="AB615" s="45"/>
      <c r="AC615" s="51"/>
    </row>
    <row r="616">
      <c r="C616" s="51"/>
      <c r="G616" s="45"/>
      <c r="H616" s="51"/>
      <c r="N616" s="45"/>
      <c r="O616" s="51"/>
      <c r="U616" s="45"/>
      <c r="V616" s="51"/>
      <c r="AB616" s="45"/>
      <c r="AC616" s="51"/>
    </row>
    <row r="617">
      <c r="C617" s="51"/>
      <c r="G617" s="45"/>
      <c r="H617" s="51"/>
      <c r="N617" s="45"/>
      <c r="O617" s="51"/>
      <c r="U617" s="45"/>
      <c r="V617" s="51"/>
      <c r="AB617" s="45"/>
      <c r="AC617" s="51"/>
    </row>
    <row r="618">
      <c r="C618" s="51"/>
      <c r="G618" s="45"/>
      <c r="H618" s="51"/>
      <c r="N618" s="45"/>
      <c r="O618" s="51"/>
      <c r="U618" s="45"/>
      <c r="V618" s="51"/>
      <c r="AB618" s="45"/>
      <c r="AC618" s="51"/>
    </row>
    <row r="619">
      <c r="C619" s="51"/>
      <c r="G619" s="45"/>
      <c r="H619" s="51"/>
      <c r="N619" s="45"/>
      <c r="O619" s="51"/>
      <c r="U619" s="45"/>
      <c r="V619" s="51"/>
      <c r="AB619" s="45"/>
      <c r="AC619" s="51"/>
    </row>
    <row r="620">
      <c r="C620" s="51"/>
      <c r="G620" s="45"/>
      <c r="H620" s="51"/>
      <c r="N620" s="45"/>
      <c r="O620" s="51"/>
      <c r="U620" s="45"/>
      <c r="V620" s="51"/>
      <c r="AB620" s="45"/>
      <c r="AC620" s="51"/>
    </row>
    <row r="621">
      <c r="C621" s="51"/>
      <c r="G621" s="45"/>
      <c r="H621" s="51"/>
      <c r="N621" s="45"/>
      <c r="O621" s="51"/>
      <c r="U621" s="45"/>
      <c r="V621" s="51"/>
      <c r="AB621" s="45"/>
      <c r="AC621" s="51"/>
    </row>
    <row r="622">
      <c r="C622" s="51"/>
      <c r="G622" s="45"/>
      <c r="H622" s="51"/>
      <c r="N622" s="45"/>
      <c r="O622" s="51"/>
      <c r="U622" s="45"/>
      <c r="V622" s="51"/>
      <c r="AB622" s="45"/>
      <c r="AC622" s="51"/>
    </row>
    <row r="623">
      <c r="C623" s="51"/>
      <c r="G623" s="45"/>
      <c r="H623" s="51"/>
      <c r="N623" s="45"/>
      <c r="O623" s="51"/>
      <c r="U623" s="45"/>
      <c r="V623" s="51"/>
      <c r="AB623" s="45"/>
      <c r="AC623" s="51"/>
    </row>
    <row r="624">
      <c r="C624" s="51"/>
      <c r="G624" s="45"/>
      <c r="H624" s="51"/>
      <c r="N624" s="45"/>
      <c r="O624" s="51"/>
      <c r="U624" s="45"/>
      <c r="V624" s="51"/>
      <c r="AB624" s="45"/>
      <c r="AC624" s="51"/>
    </row>
    <row r="625">
      <c r="C625" s="51"/>
      <c r="G625" s="45"/>
      <c r="H625" s="51"/>
      <c r="N625" s="45"/>
      <c r="O625" s="51"/>
      <c r="U625" s="45"/>
      <c r="V625" s="51"/>
      <c r="AB625" s="45"/>
      <c r="AC625" s="51"/>
    </row>
    <row r="626">
      <c r="C626" s="51"/>
      <c r="G626" s="45"/>
      <c r="H626" s="51"/>
      <c r="N626" s="45"/>
      <c r="O626" s="51"/>
      <c r="U626" s="45"/>
      <c r="V626" s="51"/>
      <c r="AB626" s="45"/>
      <c r="AC626" s="51"/>
    </row>
    <row r="627">
      <c r="C627" s="51"/>
      <c r="G627" s="45"/>
      <c r="H627" s="51"/>
      <c r="N627" s="45"/>
      <c r="O627" s="51"/>
      <c r="U627" s="45"/>
      <c r="V627" s="51"/>
      <c r="AB627" s="45"/>
      <c r="AC627" s="51"/>
    </row>
    <row r="628">
      <c r="C628" s="51"/>
      <c r="G628" s="45"/>
      <c r="H628" s="51"/>
      <c r="N628" s="45"/>
      <c r="O628" s="51"/>
      <c r="U628" s="45"/>
      <c r="V628" s="51"/>
      <c r="AB628" s="45"/>
      <c r="AC628" s="51"/>
    </row>
    <row r="629">
      <c r="C629" s="51"/>
      <c r="G629" s="45"/>
      <c r="H629" s="51"/>
      <c r="N629" s="45"/>
      <c r="O629" s="51"/>
      <c r="U629" s="45"/>
      <c r="V629" s="51"/>
      <c r="AB629" s="45"/>
      <c r="AC629" s="51"/>
    </row>
    <row r="630">
      <c r="C630" s="51"/>
      <c r="G630" s="45"/>
      <c r="H630" s="51"/>
      <c r="N630" s="45"/>
      <c r="O630" s="51"/>
      <c r="U630" s="45"/>
      <c r="V630" s="51"/>
      <c r="AB630" s="45"/>
      <c r="AC630" s="51"/>
    </row>
    <row r="631">
      <c r="C631" s="51"/>
      <c r="G631" s="45"/>
      <c r="H631" s="51"/>
      <c r="N631" s="45"/>
      <c r="O631" s="51"/>
      <c r="U631" s="45"/>
      <c r="V631" s="51"/>
      <c r="AB631" s="45"/>
      <c r="AC631" s="51"/>
    </row>
    <row r="632">
      <c r="C632" s="51"/>
      <c r="G632" s="45"/>
      <c r="H632" s="51"/>
      <c r="N632" s="45"/>
      <c r="O632" s="51"/>
      <c r="U632" s="45"/>
      <c r="V632" s="51"/>
      <c r="AB632" s="45"/>
      <c r="AC632" s="51"/>
    </row>
    <row r="633">
      <c r="C633" s="51"/>
      <c r="G633" s="45"/>
      <c r="H633" s="51"/>
      <c r="N633" s="45"/>
      <c r="O633" s="51"/>
      <c r="U633" s="45"/>
      <c r="V633" s="51"/>
      <c r="AB633" s="45"/>
      <c r="AC633" s="51"/>
    </row>
    <row r="634">
      <c r="C634" s="51"/>
      <c r="G634" s="45"/>
      <c r="H634" s="51"/>
      <c r="N634" s="45"/>
      <c r="O634" s="51"/>
      <c r="U634" s="45"/>
      <c r="V634" s="51"/>
      <c r="AB634" s="45"/>
      <c r="AC634" s="51"/>
    </row>
    <row r="635">
      <c r="C635" s="51"/>
      <c r="G635" s="45"/>
      <c r="H635" s="51"/>
      <c r="N635" s="45"/>
      <c r="O635" s="51"/>
      <c r="U635" s="45"/>
      <c r="V635" s="51"/>
      <c r="AB635" s="45"/>
      <c r="AC635" s="51"/>
    </row>
    <row r="636">
      <c r="C636" s="51"/>
      <c r="G636" s="45"/>
      <c r="H636" s="51"/>
      <c r="N636" s="45"/>
      <c r="O636" s="51"/>
      <c r="U636" s="45"/>
      <c r="V636" s="51"/>
      <c r="AB636" s="45"/>
      <c r="AC636" s="51"/>
    </row>
    <row r="637">
      <c r="C637" s="51"/>
      <c r="G637" s="45"/>
      <c r="H637" s="51"/>
      <c r="N637" s="45"/>
      <c r="O637" s="51"/>
      <c r="U637" s="45"/>
      <c r="V637" s="51"/>
      <c r="AB637" s="45"/>
      <c r="AC637" s="51"/>
    </row>
    <row r="638">
      <c r="C638" s="51"/>
      <c r="G638" s="45"/>
      <c r="H638" s="51"/>
      <c r="N638" s="45"/>
      <c r="O638" s="51"/>
      <c r="U638" s="45"/>
      <c r="V638" s="51"/>
      <c r="AB638" s="45"/>
      <c r="AC638" s="51"/>
    </row>
    <row r="639">
      <c r="C639" s="51"/>
      <c r="G639" s="45"/>
      <c r="H639" s="51"/>
      <c r="N639" s="45"/>
      <c r="O639" s="51"/>
      <c r="U639" s="45"/>
      <c r="V639" s="51"/>
      <c r="AB639" s="45"/>
      <c r="AC639" s="51"/>
    </row>
    <row r="640">
      <c r="C640" s="51"/>
      <c r="G640" s="45"/>
      <c r="H640" s="51"/>
      <c r="N640" s="45"/>
      <c r="O640" s="51"/>
      <c r="U640" s="45"/>
      <c r="V640" s="51"/>
      <c r="AB640" s="45"/>
      <c r="AC640" s="51"/>
    </row>
    <row r="641">
      <c r="C641" s="51"/>
      <c r="G641" s="45"/>
      <c r="H641" s="51"/>
      <c r="N641" s="45"/>
      <c r="O641" s="51"/>
      <c r="U641" s="45"/>
      <c r="V641" s="51"/>
      <c r="AB641" s="45"/>
      <c r="AC641" s="51"/>
    </row>
    <row r="642">
      <c r="C642" s="51"/>
      <c r="G642" s="45"/>
      <c r="H642" s="51"/>
      <c r="N642" s="45"/>
      <c r="O642" s="51"/>
      <c r="U642" s="45"/>
      <c r="V642" s="51"/>
      <c r="AB642" s="45"/>
      <c r="AC642" s="51"/>
    </row>
    <row r="643">
      <c r="C643" s="51"/>
      <c r="G643" s="45"/>
      <c r="H643" s="51"/>
      <c r="N643" s="45"/>
      <c r="O643" s="51"/>
      <c r="U643" s="45"/>
      <c r="V643" s="51"/>
      <c r="AB643" s="45"/>
      <c r="AC643" s="51"/>
    </row>
    <row r="644">
      <c r="C644" s="51"/>
      <c r="G644" s="45"/>
      <c r="H644" s="51"/>
      <c r="N644" s="45"/>
      <c r="O644" s="51"/>
      <c r="U644" s="45"/>
      <c r="V644" s="51"/>
      <c r="AB644" s="45"/>
      <c r="AC644" s="51"/>
    </row>
    <row r="645">
      <c r="C645" s="51"/>
      <c r="G645" s="45"/>
      <c r="H645" s="51"/>
      <c r="N645" s="45"/>
      <c r="O645" s="51"/>
      <c r="U645" s="45"/>
      <c r="V645" s="51"/>
      <c r="AB645" s="45"/>
      <c r="AC645" s="51"/>
    </row>
    <row r="646">
      <c r="C646" s="51"/>
      <c r="G646" s="45"/>
      <c r="H646" s="51"/>
      <c r="N646" s="45"/>
      <c r="O646" s="51"/>
      <c r="U646" s="45"/>
      <c r="V646" s="51"/>
      <c r="AB646" s="45"/>
      <c r="AC646" s="51"/>
    </row>
    <row r="647">
      <c r="C647" s="51"/>
      <c r="G647" s="45"/>
      <c r="H647" s="51"/>
      <c r="N647" s="45"/>
      <c r="O647" s="51"/>
      <c r="U647" s="45"/>
      <c r="V647" s="51"/>
      <c r="AB647" s="45"/>
      <c r="AC647" s="51"/>
    </row>
    <row r="648">
      <c r="C648" s="51"/>
      <c r="G648" s="45"/>
      <c r="H648" s="51"/>
      <c r="N648" s="45"/>
      <c r="O648" s="51"/>
      <c r="U648" s="45"/>
      <c r="V648" s="51"/>
      <c r="AB648" s="45"/>
      <c r="AC648" s="51"/>
    </row>
    <row r="649">
      <c r="C649" s="51"/>
      <c r="G649" s="45"/>
      <c r="H649" s="51"/>
      <c r="N649" s="45"/>
      <c r="O649" s="51"/>
      <c r="U649" s="45"/>
      <c r="V649" s="51"/>
      <c r="AB649" s="45"/>
      <c r="AC649" s="51"/>
    </row>
    <row r="650">
      <c r="C650" s="51"/>
      <c r="G650" s="45"/>
      <c r="H650" s="51"/>
      <c r="N650" s="45"/>
      <c r="O650" s="51"/>
      <c r="U650" s="45"/>
      <c r="V650" s="51"/>
      <c r="AB650" s="45"/>
      <c r="AC650" s="51"/>
    </row>
    <row r="651">
      <c r="C651" s="51"/>
      <c r="G651" s="45"/>
      <c r="H651" s="51"/>
      <c r="N651" s="45"/>
      <c r="O651" s="51"/>
      <c r="U651" s="45"/>
      <c r="V651" s="51"/>
      <c r="AB651" s="45"/>
      <c r="AC651" s="51"/>
    </row>
    <row r="652">
      <c r="C652" s="51"/>
      <c r="G652" s="45"/>
      <c r="H652" s="51"/>
      <c r="N652" s="45"/>
      <c r="O652" s="51"/>
      <c r="U652" s="45"/>
      <c r="V652" s="51"/>
      <c r="AB652" s="45"/>
      <c r="AC652" s="51"/>
    </row>
    <row r="653">
      <c r="C653" s="51"/>
      <c r="G653" s="45"/>
      <c r="H653" s="51"/>
      <c r="N653" s="45"/>
      <c r="O653" s="51"/>
      <c r="U653" s="45"/>
      <c r="V653" s="51"/>
      <c r="AB653" s="45"/>
      <c r="AC653" s="51"/>
    </row>
    <row r="654">
      <c r="C654" s="51"/>
      <c r="G654" s="45"/>
      <c r="H654" s="51"/>
      <c r="N654" s="45"/>
      <c r="O654" s="51"/>
      <c r="U654" s="45"/>
      <c r="V654" s="51"/>
      <c r="AB654" s="45"/>
      <c r="AC654" s="51"/>
    </row>
    <row r="655">
      <c r="C655" s="51"/>
      <c r="G655" s="45"/>
      <c r="H655" s="51"/>
      <c r="N655" s="45"/>
      <c r="O655" s="51"/>
      <c r="U655" s="45"/>
      <c r="V655" s="51"/>
      <c r="AB655" s="45"/>
      <c r="AC655" s="51"/>
    </row>
    <row r="656">
      <c r="C656" s="51"/>
      <c r="G656" s="45"/>
      <c r="H656" s="51"/>
      <c r="N656" s="45"/>
      <c r="O656" s="51"/>
      <c r="U656" s="45"/>
      <c r="V656" s="51"/>
      <c r="AB656" s="45"/>
      <c r="AC656" s="51"/>
    </row>
    <row r="657">
      <c r="C657" s="51"/>
      <c r="G657" s="45"/>
      <c r="H657" s="51"/>
      <c r="N657" s="45"/>
      <c r="O657" s="51"/>
      <c r="U657" s="45"/>
      <c r="V657" s="51"/>
      <c r="AB657" s="45"/>
      <c r="AC657" s="51"/>
    </row>
    <row r="658">
      <c r="C658" s="51"/>
      <c r="G658" s="45"/>
      <c r="H658" s="51"/>
      <c r="N658" s="45"/>
      <c r="O658" s="51"/>
      <c r="U658" s="45"/>
      <c r="V658" s="51"/>
      <c r="AB658" s="45"/>
      <c r="AC658" s="51"/>
    </row>
    <row r="659">
      <c r="C659" s="51"/>
      <c r="G659" s="45"/>
      <c r="H659" s="51"/>
      <c r="N659" s="45"/>
      <c r="O659" s="51"/>
      <c r="U659" s="45"/>
      <c r="V659" s="51"/>
      <c r="AB659" s="45"/>
      <c r="AC659" s="51"/>
    </row>
    <row r="660">
      <c r="C660" s="51"/>
      <c r="G660" s="45"/>
      <c r="H660" s="51"/>
      <c r="N660" s="45"/>
      <c r="O660" s="51"/>
      <c r="U660" s="45"/>
      <c r="V660" s="51"/>
      <c r="AB660" s="45"/>
      <c r="AC660" s="51"/>
    </row>
    <row r="661">
      <c r="C661" s="51"/>
      <c r="G661" s="45"/>
      <c r="H661" s="51"/>
      <c r="N661" s="45"/>
      <c r="O661" s="51"/>
      <c r="U661" s="45"/>
      <c r="V661" s="51"/>
      <c r="AB661" s="45"/>
      <c r="AC661" s="51"/>
    </row>
    <row r="662">
      <c r="C662" s="51"/>
      <c r="G662" s="45"/>
      <c r="H662" s="51"/>
      <c r="N662" s="45"/>
      <c r="O662" s="51"/>
      <c r="U662" s="45"/>
      <c r="V662" s="51"/>
      <c r="AB662" s="45"/>
      <c r="AC662" s="51"/>
    </row>
    <row r="663">
      <c r="C663" s="51"/>
      <c r="G663" s="45"/>
      <c r="H663" s="51"/>
      <c r="N663" s="45"/>
      <c r="O663" s="51"/>
      <c r="U663" s="45"/>
      <c r="V663" s="51"/>
      <c r="AB663" s="45"/>
      <c r="AC663" s="51"/>
    </row>
    <row r="664">
      <c r="C664" s="51"/>
      <c r="G664" s="45"/>
      <c r="H664" s="51"/>
      <c r="N664" s="45"/>
      <c r="O664" s="51"/>
      <c r="U664" s="45"/>
      <c r="V664" s="51"/>
      <c r="AB664" s="45"/>
      <c r="AC664" s="51"/>
    </row>
    <row r="665">
      <c r="C665" s="51"/>
      <c r="G665" s="45"/>
      <c r="H665" s="51"/>
      <c r="N665" s="45"/>
      <c r="O665" s="51"/>
      <c r="U665" s="45"/>
      <c r="V665" s="51"/>
      <c r="AB665" s="45"/>
      <c r="AC665" s="51"/>
    </row>
    <row r="666">
      <c r="C666" s="51"/>
      <c r="G666" s="45"/>
      <c r="H666" s="51"/>
      <c r="N666" s="45"/>
      <c r="O666" s="51"/>
      <c r="U666" s="45"/>
      <c r="V666" s="51"/>
      <c r="AB666" s="45"/>
      <c r="AC666" s="51"/>
    </row>
    <row r="667">
      <c r="C667" s="51"/>
      <c r="G667" s="45"/>
      <c r="H667" s="51"/>
      <c r="N667" s="45"/>
      <c r="O667" s="51"/>
      <c r="U667" s="45"/>
      <c r="V667" s="51"/>
      <c r="AB667" s="45"/>
      <c r="AC667" s="51"/>
    </row>
    <row r="668">
      <c r="C668" s="51"/>
      <c r="G668" s="45"/>
      <c r="H668" s="51"/>
      <c r="N668" s="45"/>
      <c r="O668" s="51"/>
      <c r="U668" s="45"/>
      <c r="V668" s="51"/>
      <c r="AB668" s="45"/>
      <c r="AC668" s="51"/>
    </row>
    <row r="669">
      <c r="C669" s="51"/>
      <c r="G669" s="45"/>
      <c r="H669" s="51"/>
      <c r="N669" s="45"/>
      <c r="O669" s="51"/>
      <c r="U669" s="45"/>
      <c r="V669" s="51"/>
      <c r="AB669" s="45"/>
      <c r="AC669" s="51"/>
    </row>
    <row r="670">
      <c r="C670" s="51"/>
      <c r="G670" s="45"/>
      <c r="H670" s="51"/>
      <c r="N670" s="45"/>
      <c r="O670" s="51"/>
      <c r="U670" s="45"/>
      <c r="V670" s="51"/>
      <c r="AB670" s="45"/>
      <c r="AC670" s="51"/>
    </row>
    <row r="671">
      <c r="C671" s="51"/>
      <c r="G671" s="45"/>
      <c r="H671" s="51"/>
      <c r="N671" s="45"/>
      <c r="O671" s="51"/>
      <c r="U671" s="45"/>
      <c r="V671" s="51"/>
      <c r="AB671" s="45"/>
      <c r="AC671" s="51"/>
    </row>
    <row r="672">
      <c r="C672" s="51"/>
      <c r="G672" s="45"/>
      <c r="H672" s="51"/>
      <c r="N672" s="45"/>
      <c r="O672" s="51"/>
      <c r="U672" s="45"/>
      <c r="V672" s="51"/>
      <c r="AB672" s="45"/>
      <c r="AC672" s="51"/>
    </row>
    <row r="673">
      <c r="C673" s="51"/>
      <c r="G673" s="45"/>
      <c r="H673" s="51"/>
      <c r="N673" s="45"/>
      <c r="O673" s="51"/>
      <c r="U673" s="45"/>
      <c r="V673" s="51"/>
      <c r="AB673" s="45"/>
      <c r="AC673" s="51"/>
    </row>
    <row r="674">
      <c r="C674" s="51"/>
      <c r="G674" s="45"/>
      <c r="H674" s="51"/>
      <c r="N674" s="45"/>
      <c r="O674" s="51"/>
      <c r="U674" s="45"/>
      <c r="V674" s="51"/>
      <c r="AB674" s="45"/>
      <c r="AC674" s="51"/>
    </row>
    <row r="675">
      <c r="C675" s="51"/>
      <c r="G675" s="45"/>
      <c r="H675" s="51"/>
      <c r="N675" s="45"/>
      <c r="O675" s="51"/>
      <c r="U675" s="45"/>
      <c r="V675" s="51"/>
      <c r="AB675" s="45"/>
      <c r="AC675" s="51"/>
    </row>
    <row r="676">
      <c r="C676" s="51"/>
      <c r="G676" s="45"/>
      <c r="H676" s="51"/>
      <c r="N676" s="45"/>
      <c r="O676" s="51"/>
      <c r="U676" s="45"/>
      <c r="V676" s="51"/>
      <c r="AB676" s="45"/>
      <c r="AC676" s="51"/>
    </row>
    <row r="677">
      <c r="C677" s="51"/>
      <c r="G677" s="45"/>
      <c r="H677" s="51"/>
      <c r="N677" s="45"/>
      <c r="O677" s="51"/>
      <c r="U677" s="45"/>
      <c r="V677" s="51"/>
      <c r="AB677" s="45"/>
      <c r="AC677" s="51"/>
    </row>
    <row r="678">
      <c r="C678" s="51"/>
      <c r="G678" s="45"/>
      <c r="H678" s="51"/>
      <c r="N678" s="45"/>
      <c r="O678" s="51"/>
      <c r="U678" s="45"/>
      <c r="V678" s="51"/>
      <c r="AB678" s="45"/>
      <c r="AC678" s="51"/>
    </row>
    <row r="679">
      <c r="C679" s="51"/>
      <c r="G679" s="45"/>
      <c r="H679" s="51"/>
      <c r="N679" s="45"/>
      <c r="O679" s="51"/>
      <c r="U679" s="45"/>
      <c r="V679" s="51"/>
      <c r="AB679" s="45"/>
      <c r="AC679" s="51"/>
    </row>
    <row r="680">
      <c r="C680" s="51"/>
      <c r="G680" s="45"/>
      <c r="H680" s="51"/>
      <c r="N680" s="45"/>
      <c r="O680" s="51"/>
      <c r="U680" s="45"/>
      <c r="V680" s="51"/>
      <c r="AB680" s="45"/>
      <c r="AC680" s="51"/>
    </row>
    <row r="681">
      <c r="C681" s="51"/>
      <c r="G681" s="45"/>
      <c r="H681" s="51"/>
      <c r="N681" s="45"/>
      <c r="O681" s="51"/>
      <c r="U681" s="45"/>
      <c r="V681" s="51"/>
      <c r="AB681" s="45"/>
      <c r="AC681" s="51"/>
    </row>
    <row r="682">
      <c r="C682" s="51"/>
      <c r="G682" s="45"/>
      <c r="H682" s="51"/>
      <c r="N682" s="45"/>
      <c r="O682" s="51"/>
      <c r="U682" s="45"/>
      <c r="V682" s="51"/>
      <c r="AB682" s="45"/>
      <c r="AC682" s="51"/>
    </row>
    <row r="683">
      <c r="C683" s="51"/>
      <c r="G683" s="45"/>
      <c r="H683" s="51"/>
      <c r="N683" s="45"/>
      <c r="O683" s="51"/>
      <c r="U683" s="45"/>
      <c r="V683" s="51"/>
      <c r="AB683" s="45"/>
      <c r="AC683" s="51"/>
    </row>
    <row r="684">
      <c r="C684" s="51"/>
      <c r="G684" s="45"/>
      <c r="H684" s="51"/>
      <c r="N684" s="45"/>
      <c r="O684" s="51"/>
      <c r="U684" s="45"/>
      <c r="V684" s="51"/>
      <c r="AB684" s="45"/>
      <c r="AC684" s="51"/>
    </row>
    <row r="685">
      <c r="C685" s="51"/>
      <c r="G685" s="45"/>
      <c r="H685" s="51"/>
      <c r="N685" s="45"/>
      <c r="O685" s="51"/>
      <c r="U685" s="45"/>
      <c r="V685" s="51"/>
      <c r="AB685" s="45"/>
      <c r="AC685" s="51"/>
    </row>
    <row r="686">
      <c r="C686" s="51"/>
      <c r="G686" s="45"/>
      <c r="H686" s="51"/>
      <c r="N686" s="45"/>
      <c r="O686" s="51"/>
      <c r="U686" s="45"/>
      <c r="V686" s="51"/>
      <c r="AB686" s="45"/>
      <c r="AC686" s="51"/>
    </row>
    <row r="687">
      <c r="C687" s="51"/>
      <c r="G687" s="45"/>
      <c r="H687" s="51"/>
      <c r="N687" s="45"/>
      <c r="O687" s="51"/>
      <c r="U687" s="45"/>
      <c r="V687" s="51"/>
      <c r="AB687" s="45"/>
      <c r="AC687" s="51"/>
    </row>
    <row r="688">
      <c r="C688" s="51"/>
      <c r="G688" s="45"/>
      <c r="H688" s="51"/>
      <c r="N688" s="45"/>
      <c r="O688" s="51"/>
      <c r="U688" s="45"/>
      <c r="V688" s="51"/>
      <c r="AB688" s="45"/>
      <c r="AC688" s="51"/>
    </row>
    <row r="689">
      <c r="C689" s="51"/>
      <c r="G689" s="45"/>
      <c r="H689" s="51"/>
      <c r="N689" s="45"/>
      <c r="O689" s="51"/>
      <c r="U689" s="45"/>
      <c r="V689" s="51"/>
      <c r="AB689" s="45"/>
      <c r="AC689" s="51"/>
    </row>
    <row r="690">
      <c r="C690" s="51"/>
      <c r="G690" s="45"/>
      <c r="H690" s="51"/>
      <c r="N690" s="45"/>
      <c r="O690" s="51"/>
      <c r="U690" s="45"/>
      <c r="V690" s="51"/>
      <c r="AB690" s="45"/>
      <c r="AC690" s="51"/>
    </row>
    <row r="691">
      <c r="C691" s="51"/>
      <c r="G691" s="45"/>
      <c r="H691" s="51"/>
      <c r="N691" s="45"/>
      <c r="O691" s="51"/>
      <c r="U691" s="45"/>
      <c r="V691" s="51"/>
      <c r="AB691" s="45"/>
      <c r="AC691" s="51"/>
    </row>
    <row r="692">
      <c r="C692" s="51"/>
      <c r="G692" s="45"/>
      <c r="H692" s="51"/>
      <c r="N692" s="45"/>
      <c r="O692" s="51"/>
      <c r="U692" s="45"/>
      <c r="V692" s="51"/>
      <c r="AB692" s="45"/>
      <c r="AC692" s="51"/>
    </row>
    <row r="693">
      <c r="C693" s="51"/>
      <c r="G693" s="45"/>
      <c r="H693" s="51"/>
      <c r="N693" s="45"/>
      <c r="O693" s="51"/>
      <c r="U693" s="45"/>
      <c r="V693" s="51"/>
      <c r="AB693" s="45"/>
      <c r="AC693" s="51"/>
    </row>
    <row r="694">
      <c r="C694" s="51"/>
      <c r="G694" s="45"/>
      <c r="H694" s="51"/>
      <c r="N694" s="45"/>
      <c r="O694" s="51"/>
      <c r="U694" s="45"/>
      <c r="V694" s="51"/>
      <c r="AB694" s="45"/>
      <c r="AC694" s="51"/>
    </row>
    <row r="695">
      <c r="C695" s="51"/>
      <c r="G695" s="45"/>
      <c r="H695" s="51"/>
      <c r="N695" s="45"/>
      <c r="O695" s="51"/>
      <c r="U695" s="45"/>
      <c r="V695" s="51"/>
      <c r="AB695" s="45"/>
      <c r="AC695" s="51"/>
    </row>
    <row r="696">
      <c r="C696" s="51"/>
      <c r="G696" s="45"/>
      <c r="H696" s="51"/>
      <c r="N696" s="45"/>
      <c r="O696" s="51"/>
      <c r="U696" s="45"/>
      <c r="V696" s="51"/>
      <c r="AB696" s="45"/>
      <c r="AC696" s="51"/>
    </row>
    <row r="697">
      <c r="C697" s="51"/>
      <c r="G697" s="45"/>
      <c r="H697" s="51"/>
      <c r="N697" s="45"/>
      <c r="O697" s="51"/>
      <c r="U697" s="45"/>
      <c r="V697" s="51"/>
      <c r="AB697" s="45"/>
      <c r="AC697" s="51"/>
    </row>
    <row r="698">
      <c r="C698" s="51"/>
      <c r="G698" s="45"/>
      <c r="H698" s="51"/>
      <c r="N698" s="45"/>
      <c r="O698" s="51"/>
      <c r="U698" s="45"/>
      <c r="V698" s="51"/>
      <c r="AB698" s="45"/>
      <c r="AC698" s="51"/>
    </row>
    <row r="699">
      <c r="C699" s="51"/>
      <c r="G699" s="45"/>
      <c r="H699" s="51"/>
      <c r="N699" s="45"/>
      <c r="O699" s="51"/>
      <c r="U699" s="45"/>
      <c r="V699" s="51"/>
      <c r="AB699" s="45"/>
      <c r="AC699" s="51"/>
    </row>
    <row r="700">
      <c r="C700" s="51"/>
      <c r="G700" s="45"/>
      <c r="H700" s="51"/>
      <c r="N700" s="45"/>
      <c r="O700" s="51"/>
      <c r="U700" s="45"/>
      <c r="V700" s="51"/>
      <c r="AB700" s="45"/>
      <c r="AC700" s="51"/>
    </row>
    <row r="701">
      <c r="C701" s="51"/>
      <c r="G701" s="45"/>
      <c r="H701" s="51"/>
      <c r="N701" s="45"/>
      <c r="O701" s="51"/>
      <c r="U701" s="45"/>
      <c r="V701" s="51"/>
      <c r="AB701" s="45"/>
      <c r="AC701" s="51"/>
    </row>
    <row r="702">
      <c r="C702" s="51"/>
      <c r="G702" s="45"/>
      <c r="H702" s="51"/>
      <c r="N702" s="45"/>
      <c r="O702" s="51"/>
      <c r="U702" s="45"/>
      <c r="V702" s="51"/>
      <c r="AB702" s="45"/>
      <c r="AC702" s="51"/>
    </row>
    <row r="703">
      <c r="C703" s="51"/>
      <c r="G703" s="45"/>
      <c r="H703" s="51"/>
      <c r="N703" s="45"/>
      <c r="O703" s="51"/>
      <c r="U703" s="45"/>
      <c r="V703" s="51"/>
      <c r="AB703" s="45"/>
      <c r="AC703" s="51"/>
    </row>
    <row r="704">
      <c r="C704" s="51"/>
      <c r="G704" s="45"/>
      <c r="H704" s="51"/>
      <c r="N704" s="45"/>
      <c r="O704" s="51"/>
      <c r="U704" s="45"/>
      <c r="V704" s="51"/>
      <c r="AB704" s="45"/>
      <c r="AC704" s="51"/>
    </row>
    <row r="705">
      <c r="C705" s="51"/>
      <c r="G705" s="45"/>
      <c r="H705" s="51"/>
      <c r="N705" s="45"/>
      <c r="O705" s="51"/>
      <c r="U705" s="45"/>
      <c r="V705" s="51"/>
      <c r="AB705" s="45"/>
      <c r="AC705" s="51"/>
    </row>
    <row r="706">
      <c r="C706" s="51"/>
      <c r="G706" s="45"/>
      <c r="H706" s="51"/>
      <c r="N706" s="45"/>
      <c r="O706" s="51"/>
      <c r="U706" s="45"/>
      <c r="V706" s="51"/>
      <c r="AB706" s="45"/>
      <c r="AC706" s="51"/>
    </row>
    <row r="707">
      <c r="C707" s="51"/>
      <c r="G707" s="45"/>
      <c r="H707" s="51"/>
      <c r="N707" s="45"/>
      <c r="O707" s="51"/>
      <c r="U707" s="45"/>
      <c r="V707" s="51"/>
      <c r="AB707" s="45"/>
      <c r="AC707" s="51"/>
    </row>
    <row r="708">
      <c r="C708" s="51"/>
      <c r="G708" s="45"/>
      <c r="H708" s="51"/>
      <c r="N708" s="45"/>
      <c r="O708" s="51"/>
      <c r="U708" s="45"/>
      <c r="V708" s="51"/>
      <c r="AB708" s="45"/>
      <c r="AC708" s="51"/>
    </row>
    <row r="709">
      <c r="C709" s="51"/>
      <c r="G709" s="45"/>
      <c r="H709" s="51"/>
      <c r="N709" s="45"/>
      <c r="O709" s="51"/>
      <c r="U709" s="45"/>
      <c r="V709" s="51"/>
      <c r="AB709" s="45"/>
      <c r="AC709" s="51"/>
    </row>
    <row r="710">
      <c r="C710" s="51"/>
      <c r="G710" s="45"/>
      <c r="H710" s="51"/>
      <c r="N710" s="45"/>
      <c r="O710" s="51"/>
      <c r="U710" s="45"/>
      <c r="V710" s="51"/>
      <c r="AB710" s="45"/>
      <c r="AC710" s="51"/>
    </row>
    <row r="711">
      <c r="C711" s="51"/>
      <c r="G711" s="45"/>
      <c r="H711" s="51"/>
      <c r="N711" s="45"/>
      <c r="O711" s="51"/>
      <c r="U711" s="45"/>
      <c r="V711" s="51"/>
      <c r="AB711" s="45"/>
      <c r="AC711" s="51"/>
    </row>
    <row r="712">
      <c r="C712" s="51"/>
      <c r="G712" s="45"/>
      <c r="H712" s="51"/>
      <c r="N712" s="45"/>
      <c r="O712" s="51"/>
      <c r="U712" s="45"/>
      <c r="V712" s="51"/>
      <c r="AB712" s="45"/>
      <c r="AC712" s="51"/>
    </row>
    <row r="713">
      <c r="C713" s="51"/>
      <c r="G713" s="45"/>
      <c r="H713" s="51"/>
      <c r="N713" s="45"/>
      <c r="O713" s="51"/>
      <c r="U713" s="45"/>
      <c r="V713" s="51"/>
      <c r="AB713" s="45"/>
      <c r="AC713" s="51"/>
    </row>
    <row r="714">
      <c r="C714" s="51"/>
      <c r="G714" s="45"/>
      <c r="H714" s="51"/>
      <c r="N714" s="45"/>
      <c r="O714" s="51"/>
      <c r="U714" s="45"/>
      <c r="V714" s="51"/>
      <c r="AB714" s="45"/>
      <c r="AC714" s="51"/>
    </row>
    <row r="715">
      <c r="C715" s="51"/>
      <c r="G715" s="45"/>
      <c r="H715" s="51"/>
      <c r="N715" s="45"/>
      <c r="O715" s="51"/>
      <c r="U715" s="45"/>
      <c r="V715" s="51"/>
      <c r="AB715" s="45"/>
      <c r="AC715" s="51"/>
    </row>
    <row r="716">
      <c r="C716" s="51"/>
      <c r="G716" s="45"/>
      <c r="H716" s="51"/>
      <c r="N716" s="45"/>
      <c r="O716" s="51"/>
      <c r="U716" s="45"/>
      <c r="V716" s="51"/>
      <c r="AB716" s="45"/>
      <c r="AC716" s="51"/>
    </row>
    <row r="717">
      <c r="C717" s="51"/>
      <c r="G717" s="45"/>
      <c r="H717" s="51"/>
      <c r="N717" s="45"/>
      <c r="O717" s="51"/>
      <c r="U717" s="45"/>
      <c r="V717" s="51"/>
      <c r="AB717" s="45"/>
      <c r="AC717" s="51"/>
    </row>
    <row r="718">
      <c r="C718" s="51"/>
      <c r="G718" s="45"/>
      <c r="H718" s="51"/>
      <c r="N718" s="45"/>
      <c r="O718" s="51"/>
      <c r="U718" s="45"/>
      <c r="V718" s="51"/>
      <c r="AB718" s="45"/>
      <c r="AC718" s="51"/>
    </row>
    <row r="719">
      <c r="C719" s="51"/>
      <c r="G719" s="45"/>
      <c r="H719" s="51"/>
      <c r="N719" s="45"/>
      <c r="O719" s="51"/>
      <c r="U719" s="45"/>
      <c r="V719" s="51"/>
      <c r="AB719" s="45"/>
      <c r="AC719" s="51"/>
    </row>
    <row r="720">
      <c r="C720" s="51"/>
      <c r="G720" s="45"/>
      <c r="H720" s="51"/>
      <c r="N720" s="45"/>
      <c r="O720" s="51"/>
      <c r="U720" s="45"/>
      <c r="V720" s="51"/>
      <c r="AB720" s="45"/>
      <c r="AC720" s="51"/>
    </row>
    <row r="721">
      <c r="C721" s="51"/>
      <c r="G721" s="45"/>
      <c r="H721" s="51"/>
      <c r="N721" s="45"/>
      <c r="O721" s="51"/>
      <c r="U721" s="45"/>
      <c r="V721" s="51"/>
      <c r="AB721" s="45"/>
      <c r="AC721" s="51"/>
    </row>
    <row r="722">
      <c r="C722" s="51"/>
      <c r="G722" s="45"/>
      <c r="H722" s="51"/>
      <c r="N722" s="45"/>
      <c r="O722" s="51"/>
      <c r="U722" s="45"/>
      <c r="V722" s="51"/>
      <c r="AB722" s="45"/>
      <c r="AC722" s="51"/>
    </row>
    <row r="723">
      <c r="C723" s="51"/>
      <c r="G723" s="45"/>
      <c r="H723" s="51"/>
      <c r="N723" s="45"/>
      <c r="O723" s="51"/>
      <c r="U723" s="45"/>
      <c r="V723" s="51"/>
      <c r="AB723" s="45"/>
      <c r="AC723" s="51"/>
    </row>
    <row r="724">
      <c r="C724" s="51"/>
      <c r="G724" s="45"/>
      <c r="H724" s="51"/>
      <c r="N724" s="45"/>
      <c r="O724" s="51"/>
      <c r="U724" s="45"/>
      <c r="V724" s="51"/>
      <c r="AB724" s="45"/>
      <c r="AC724" s="51"/>
    </row>
    <row r="725">
      <c r="C725" s="51"/>
      <c r="G725" s="45"/>
      <c r="H725" s="51"/>
      <c r="N725" s="45"/>
      <c r="O725" s="51"/>
      <c r="U725" s="45"/>
      <c r="V725" s="51"/>
      <c r="AB725" s="45"/>
      <c r="AC725" s="51"/>
    </row>
    <row r="726">
      <c r="C726" s="51"/>
      <c r="G726" s="45"/>
      <c r="H726" s="51"/>
      <c r="N726" s="45"/>
      <c r="O726" s="51"/>
      <c r="U726" s="45"/>
      <c r="V726" s="51"/>
      <c r="AB726" s="45"/>
      <c r="AC726" s="51"/>
    </row>
    <row r="727">
      <c r="C727" s="51"/>
      <c r="G727" s="45"/>
      <c r="H727" s="51"/>
      <c r="N727" s="45"/>
      <c r="O727" s="51"/>
      <c r="U727" s="45"/>
      <c r="V727" s="51"/>
      <c r="AB727" s="45"/>
      <c r="AC727" s="51"/>
    </row>
    <row r="728">
      <c r="C728" s="51"/>
      <c r="G728" s="45"/>
      <c r="H728" s="51"/>
      <c r="N728" s="45"/>
      <c r="O728" s="51"/>
      <c r="U728" s="45"/>
      <c r="V728" s="51"/>
      <c r="AB728" s="45"/>
      <c r="AC728" s="51"/>
    </row>
    <row r="729">
      <c r="C729" s="51"/>
      <c r="G729" s="45"/>
      <c r="H729" s="51"/>
      <c r="N729" s="45"/>
      <c r="O729" s="51"/>
      <c r="U729" s="45"/>
      <c r="V729" s="51"/>
      <c r="AB729" s="45"/>
      <c r="AC729" s="51"/>
    </row>
    <row r="730">
      <c r="C730" s="51"/>
      <c r="G730" s="45"/>
      <c r="H730" s="51"/>
      <c r="N730" s="45"/>
      <c r="O730" s="51"/>
      <c r="U730" s="45"/>
      <c r="V730" s="51"/>
      <c r="AB730" s="45"/>
      <c r="AC730" s="51"/>
    </row>
    <row r="731">
      <c r="C731" s="51"/>
      <c r="G731" s="45"/>
      <c r="H731" s="51"/>
      <c r="N731" s="45"/>
      <c r="O731" s="51"/>
      <c r="U731" s="45"/>
      <c r="V731" s="51"/>
      <c r="AB731" s="45"/>
      <c r="AC731" s="51"/>
    </row>
    <row r="732">
      <c r="C732" s="51"/>
      <c r="G732" s="45"/>
      <c r="H732" s="51"/>
      <c r="N732" s="45"/>
      <c r="O732" s="51"/>
      <c r="U732" s="45"/>
      <c r="V732" s="51"/>
      <c r="AB732" s="45"/>
      <c r="AC732" s="51"/>
    </row>
    <row r="733">
      <c r="C733" s="51"/>
      <c r="G733" s="45"/>
      <c r="H733" s="51"/>
      <c r="N733" s="45"/>
      <c r="O733" s="51"/>
      <c r="U733" s="45"/>
      <c r="V733" s="51"/>
      <c r="AB733" s="45"/>
      <c r="AC733" s="51"/>
    </row>
    <row r="734">
      <c r="C734" s="51"/>
      <c r="G734" s="45"/>
      <c r="H734" s="51"/>
      <c r="N734" s="45"/>
      <c r="O734" s="51"/>
      <c r="U734" s="45"/>
      <c r="V734" s="51"/>
      <c r="AB734" s="45"/>
      <c r="AC734" s="51"/>
    </row>
    <row r="735">
      <c r="C735" s="51"/>
      <c r="G735" s="45"/>
      <c r="H735" s="51"/>
      <c r="N735" s="45"/>
      <c r="O735" s="51"/>
      <c r="U735" s="45"/>
      <c r="V735" s="51"/>
      <c r="AB735" s="45"/>
      <c r="AC735" s="51"/>
    </row>
    <row r="736">
      <c r="C736" s="51"/>
      <c r="G736" s="45"/>
      <c r="H736" s="51"/>
      <c r="N736" s="45"/>
      <c r="O736" s="51"/>
      <c r="U736" s="45"/>
      <c r="V736" s="51"/>
      <c r="AB736" s="45"/>
      <c r="AC736" s="51"/>
    </row>
    <row r="737">
      <c r="C737" s="51"/>
      <c r="G737" s="45"/>
      <c r="H737" s="51"/>
      <c r="N737" s="45"/>
      <c r="O737" s="51"/>
      <c r="U737" s="45"/>
      <c r="V737" s="51"/>
      <c r="AB737" s="45"/>
      <c r="AC737" s="51"/>
    </row>
    <row r="738">
      <c r="C738" s="51"/>
      <c r="G738" s="45"/>
      <c r="H738" s="51"/>
      <c r="N738" s="45"/>
      <c r="O738" s="51"/>
      <c r="U738" s="45"/>
      <c r="V738" s="51"/>
      <c r="AB738" s="45"/>
      <c r="AC738" s="51"/>
    </row>
    <row r="739">
      <c r="C739" s="51"/>
      <c r="G739" s="45"/>
      <c r="H739" s="51"/>
      <c r="N739" s="45"/>
      <c r="O739" s="51"/>
      <c r="U739" s="45"/>
      <c r="V739" s="51"/>
      <c r="AB739" s="45"/>
      <c r="AC739" s="51"/>
    </row>
    <row r="740">
      <c r="C740" s="51"/>
      <c r="G740" s="45"/>
      <c r="H740" s="51"/>
      <c r="N740" s="45"/>
      <c r="O740" s="51"/>
      <c r="U740" s="45"/>
      <c r="V740" s="51"/>
      <c r="AB740" s="45"/>
      <c r="AC740" s="51"/>
    </row>
    <row r="741">
      <c r="C741" s="51"/>
      <c r="G741" s="45"/>
      <c r="H741" s="51"/>
      <c r="N741" s="45"/>
      <c r="O741" s="51"/>
      <c r="U741" s="45"/>
      <c r="V741" s="51"/>
      <c r="AB741" s="45"/>
      <c r="AC741" s="51"/>
    </row>
    <row r="742">
      <c r="C742" s="51"/>
      <c r="G742" s="45"/>
      <c r="H742" s="51"/>
      <c r="N742" s="45"/>
      <c r="O742" s="51"/>
      <c r="U742" s="45"/>
      <c r="V742" s="51"/>
      <c r="AB742" s="45"/>
      <c r="AC742" s="51"/>
    </row>
    <row r="743">
      <c r="C743" s="51"/>
      <c r="G743" s="45"/>
      <c r="H743" s="51"/>
      <c r="N743" s="45"/>
      <c r="O743" s="51"/>
      <c r="U743" s="45"/>
      <c r="V743" s="51"/>
      <c r="AB743" s="45"/>
      <c r="AC743" s="51"/>
    </row>
    <row r="744">
      <c r="C744" s="51"/>
      <c r="G744" s="45"/>
      <c r="H744" s="51"/>
      <c r="N744" s="45"/>
      <c r="O744" s="51"/>
      <c r="U744" s="45"/>
      <c r="V744" s="51"/>
      <c r="AB744" s="45"/>
      <c r="AC744" s="51"/>
    </row>
    <row r="745">
      <c r="C745" s="51"/>
      <c r="G745" s="45"/>
      <c r="H745" s="51"/>
      <c r="N745" s="45"/>
      <c r="O745" s="51"/>
      <c r="U745" s="45"/>
      <c r="V745" s="51"/>
      <c r="AB745" s="45"/>
      <c r="AC745" s="51"/>
    </row>
    <row r="746">
      <c r="C746" s="51"/>
      <c r="G746" s="45"/>
      <c r="H746" s="51"/>
      <c r="N746" s="45"/>
      <c r="O746" s="51"/>
      <c r="U746" s="45"/>
      <c r="V746" s="51"/>
      <c r="AB746" s="45"/>
      <c r="AC746" s="51"/>
    </row>
    <row r="747">
      <c r="C747" s="51"/>
      <c r="G747" s="45"/>
      <c r="H747" s="51"/>
      <c r="N747" s="45"/>
      <c r="O747" s="51"/>
      <c r="U747" s="45"/>
      <c r="V747" s="51"/>
      <c r="AB747" s="45"/>
      <c r="AC747" s="51"/>
    </row>
    <row r="748">
      <c r="C748" s="51"/>
      <c r="G748" s="45"/>
      <c r="H748" s="51"/>
      <c r="N748" s="45"/>
      <c r="O748" s="51"/>
      <c r="U748" s="45"/>
      <c r="V748" s="51"/>
      <c r="AB748" s="45"/>
      <c r="AC748" s="51"/>
    </row>
    <row r="749">
      <c r="C749" s="51"/>
      <c r="G749" s="45"/>
      <c r="H749" s="51"/>
      <c r="N749" s="45"/>
      <c r="O749" s="51"/>
      <c r="U749" s="45"/>
      <c r="V749" s="51"/>
      <c r="AB749" s="45"/>
      <c r="AC749" s="51"/>
    </row>
    <row r="750">
      <c r="C750" s="51"/>
      <c r="G750" s="45"/>
      <c r="H750" s="51"/>
      <c r="N750" s="45"/>
      <c r="O750" s="51"/>
      <c r="U750" s="45"/>
      <c r="V750" s="51"/>
      <c r="AB750" s="45"/>
      <c r="AC750" s="51"/>
    </row>
    <row r="751">
      <c r="C751" s="51"/>
      <c r="G751" s="45"/>
      <c r="H751" s="51"/>
      <c r="N751" s="45"/>
      <c r="O751" s="51"/>
      <c r="U751" s="45"/>
      <c r="V751" s="51"/>
      <c r="AB751" s="45"/>
      <c r="AC751" s="51"/>
    </row>
    <row r="752">
      <c r="C752" s="51"/>
      <c r="G752" s="45"/>
      <c r="H752" s="51"/>
      <c r="N752" s="45"/>
      <c r="O752" s="51"/>
      <c r="U752" s="45"/>
      <c r="V752" s="51"/>
      <c r="AB752" s="45"/>
      <c r="AC752" s="51"/>
    </row>
    <row r="753">
      <c r="C753" s="51"/>
      <c r="G753" s="45"/>
      <c r="H753" s="51"/>
      <c r="N753" s="45"/>
      <c r="O753" s="51"/>
      <c r="U753" s="45"/>
      <c r="V753" s="51"/>
      <c r="AB753" s="45"/>
      <c r="AC753" s="51"/>
    </row>
    <row r="754">
      <c r="C754" s="51"/>
      <c r="G754" s="45"/>
      <c r="H754" s="51"/>
      <c r="N754" s="45"/>
      <c r="O754" s="51"/>
      <c r="U754" s="45"/>
      <c r="V754" s="51"/>
      <c r="AB754" s="45"/>
      <c r="AC754" s="51"/>
    </row>
    <row r="755">
      <c r="C755" s="51"/>
      <c r="G755" s="45"/>
      <c r="H755" s="51"/>
      <c r="N755" s="45"/>
      <c r="O755" s="51"/>
      <c r="U755" s="45"/>
      <c r="V755" s="51"/>
      <c r="AB755" s="45"/>
      <c r="AC755" s="51"/>
    </row>
    <row r="756">
      <c r="C756" s="51"/>
      <c r="G756" s="45"/>
      <c r="H756" s="51"/>
      <c r="N756" s="45"/>
      <c r="O756" s="51"/>
      <c r="U756" s="45"/>
      <c r="V756" s="51"/>
      <c r="AB756" s="45"/>
      <c r="AC756" s="51"/>
    </row>
    <row r="757">
      <c r="C757" s="51"/>
      <c r="G757" s="45"/>
      <c r="H757" s="51"/>
      <c r="N757" s="45"/>
      <c r="O757" s="51"/>
      <c r="U757" s="45"/>
      <c r="V757" s="51"/>
      <c r="AB757" s="45"/>
      <c r="AC757" s="51"/>
    </row>
    <row r="758">
      <c r="C758" s="51"/>
      <c r="G758" s="45"/>
      <c r="H758" s="51"/>
      <c r="N758" s="45"/>
      <c r="O758" s="51"/>
      <c r="U758" s="45"/>
      <c r="V758" s="51"/>
      <c r="AB758" s="45"/>
      <c r="AC758" s="51"/>
    </row>
    <row r="759">
      <c r="C759" s="51"/>
      <c r="G759" s="45"/>
      <c r="H759" s="51"/>
      <c r="N759" s="45"/>
      <c r="O759" s="51"/>
      <c r="U759" s="45"/>
      <c r="V759" s="51"/>
      <c r="AB759" s="45"/>
      <c r="AC759" s="51"/>
    </row>
    <row r="760">
      <c r="C760" s="51"/>
      <c r="G760" s="45"/>
      <c r="H760" s="51"/>
      <c r="N760" s="45"/>
      <c r="O760" s="51"/>
      <c r="U760" s="45"/>
      <c r="V760" s="51"/>
      <c r="AB760" s="45"/>
      <c r="AC760" s="51"/>
    </row>
    <row r="761">
      <c r="C761" s="51"/>
      <c r="G761" s="45"/>
      <c r="H761" s="51"/>
      <c r="N761" s="45"/>
      <c r="O761" s="51"/>
      <c r="U761" s="45"/>
      <c r="V761" s="51"/>
      <c r="AB761" s="45"/>
      <c r="AC761" s="51"/>
    </row>
    <row r="762">
      <c r="C762" s="51"/>
      <c r="G762" s="45"/>
      <c r="H762" s="51"/>
      <c r="N762" s="45"/>
      <c r="O762" s="51"/>
      <c r="U762" s="45"/>
      <c r="V762" s="51"/>
      <c r="AB762" s="45"/>
      <c r="AC762" s="51"/>
    </row>
    <row r="763">
      <c r="C763" s="51"/>
      <c r="G763" s="45"/>
      <c r="H763" s="51"/>
      <c r="N763" s="45"/>
      <c r="O763" s="51"/>
      <c r="U763" s="45"/>
      <c r="V763" s="51"/>
      <c r="AB763" s="45"/>
      <c r="AC763" s="51"/>
    </row>
    <row r="764">
      <c r="C764" s="51"/>
      <c r="G764" s="45"/>
      <c r="H764" s="51"/>
      <c r="N764" s="45"/>
      <c r="O764" s="51"/>
      <c r="U764" s="45"/>
      <c r="V764" s="51"/>
      <c r="AB764" s="45"/>
      <c r="AC764" s="51"/>
    </row>
    <row r="765">
      <c r="C765" s="51"/>
      <c r="G765" s="45"/>
      <c r="H765" s="51"/>
      <c r="N765" s="45"/>
      <c r="O765" s="51"/>
      <c r="U765" s="45"/>
      <c r="V765" s="51"/>
      <c r="AB765" s="45"/>
      <c r="AC765" s="51"/>
    </row>
    <row r="766">
      <c r="C766" s="51"/>
      <c r="G766" s="45"/>
      <c r="H766" s="51"/>
      <c r="N766" s="45"/>
      <c r="O766" s="51"/>
      <c r="U766" s="45"/>
      <c r="V766" s="51"/>
      <c r="AB766" s="45"/>
      <c r="AC766" s="51"/>
    </row>
    <row r="767">
      <c r="C767" s="51"/>
      <c r="G767" s="45"/>
      <c r="H767" s="51"/>
      <c r="N767" s="45"/>
      <c r="O767" s="51"/>
      <c r="U767" s="45"/>
      <c r="V767" s="51"/>
      <c r="AB767" s="45"/>
      <c r="AC767" s="51"/>
    </row>
    <row r="768">
      <c r="C768" s="51"/>
      <c r="G768" s="45"/>
      <c r="H768" s="51"/>
      <c r="N768" s="45"/>
      <c r="O768" s="51"/>
      <c r="U768" s="45"/>
      <c r="V768" s="51"/>
      <c r="AB768" s="45"/>
      <c r="AC768" s="51"/>
    </row>
    <row r="769">
      <c r="C769" s="51"/>
      <c r="G769" s="45"/>
      <c r="H769" s="51"/>
      <c r="N769" s="45"/>
      <c r="O769" s="51"/>
      <c r="U769" s="45"/>
      <c r="V769" s="51"/>
      <c r="AB769" s="45"/>
      <c r="AC769" s="51"/>
    </row>
    <row r="770">
      <c r="C770" s="51"/>
      <c r="G770" s="45"/>
      <c r="H770" s="51"/>
      <c r="N770" s="45"/>
      <c r="O770" s="51"/>
      <c r="U770" s="45"/>
      <c r="V770" s="51"/>
      <c r="AB770" s="45"/>
      <c r="AC770" s="51"/>
    </row>
    <row r="771">
      <c r="C771" s="51"/>
      <c r="G771" s="45"/>
      <c r="H771" s="51"/>
      <c r="N771" s="45"/>
      <c r="O771" s="51"/>
      <c r="U771" s="45"/>
      <c r="V771" s="51"/>
      <c r="AB771" s="45"/>
      <c r="AC771" s="51"/>
    </row>
    <row r="772">
      <c r="C772" s="51"/>
      <c r="G772" s="45"/>
      <c r="H772" s="51"/>
      <c r="N772" s="45"/>
      <c r="O772" s="51"/>
      <c r="U772" s="45"/>
      <c r="V772" s="51"/>
      <c r="AB772" s="45"/>
      <c r="AC772" s="51"/>
    </row>
    <row r="773">
      <c r="C773" s="51"/>
      <c r="G773" s="45"/>
      <c r="H773" s="51"/>
      <c r="N773" s="45"/>
      <c r="O773" s="51"/>
      <c r="U773" s="45"/>
      <c r="V773" s="51"/>
      <c r="AB773" s="45"/>
      <c r="AC773" s="51"/>
    </row>
    <row r="774">
      <c r="C774" s="51"/>
      <c r="G774" s="45"/>
      <c r="H774" s="51"/>
      <c r="N774" s="45"/>
      <c r="O774" s="51"/>
      <c r="U774" s="45"/>
      <c r="V774" s="51"/>
      <c r="AB774" s="45"/>
      <c r="AC774" s="51"/>
    </row>
    <row r="775">
      <c r="C775" s="51"/>
      <c r="G775" s="45"/>
      <c r="H775" s="51"/>
      <c r="N775" s="45"/>
      <c r="O775" s="51"/>
      <c r="U775" s="45"/>
      <c r="V775" s="51"/>
      <c r="AB775" s="45"/>
      <c r="AC775" s="51"/>
    </row>
    <row r="776">
      <c r="C776" s="51"/>
      <c r="G776" s="45"/>
      <c r="H776" s="51"/>
      <c r="N776" s="45"/>
      <c r="O776" s="51"/>
      <c r="U776" s="45"/>
      <c r="V776" s="51"/>
      <c r="AB776" s="45"/>
      <c r="AC776" s="51"/>
    </row>
    <row r="777">
      <c r="C777" s="51"/>
      <c r="G777" s="45"/>
      <c r="H777" s="51"/>
      <c r="N777" s="45"/>
      <c r="O777" s="51"/>
      <c r="U777" s="45"/>
      <c r="V777" s="51"/>
      <c r="AB777" s="45"/>
      <c r="AC777" s="51"/>
    </row>
    <row r="778">
      <c r="C778" s="51"/>
      <c r="G778" s="45"/>
      <c r="H778" s="51"/>
      <c r="N778" s="45"/>
      <c r="O778" s="51"/>
      <c r="U778" s="45"/>
      <c r="V778" s="51"/>
      <c r="AB778" s="45"/>
      <c r="AC778" s="51"/>
    </row>
    <row r="779">
      <c r="C779" s="51"/>
      <c r="G779" s="45"/>
      <c r="H779" s="51"/>
      <c r="N779" s="45"/>
      <c r="O779" s="51"/>
      <c r="U779" s="45"/>
      <c r="V779" s="51"/>
      <c r="AB779" s="45"/>
      <c r="AC779" s="51"/>
    </row>
    <row r="780">
      <c r="C780" s="51"/>
      <c r="G780" s="45"/>
      <c r="H780" s="51"/>
      <c r="N780" s="45"/>
      <c r="O780" s="51"/>
      <c r="U780" s="45"/>
      <c r="V780" s="51"/>
      <c r="AB780" s="45"/>
      <c r="AC780" s="51"/>
    </row>
    <row r="781">
      <c r="C781" s="51"/>
      <c r="G781" s="45"/>
      <c r="H781" s="51"/>
      <c r="N781" s="45"/>
      <c r="O781" s="51"/>
      <c r="U781" s="45"/>
      <c r="V781" s="51"/>
      <c r="AB781" s="45"/>
      <c r="AC781" s="51"/>
    </row>
    <row r="782">
      <c r="C782" s="51"/>
      <c r="G782" s="45"/>
      <c r="H782" s="51"/>
      <c r="N782" s="45"/>
      <c r="O782" s="51"/>
      <c r="U782" s="45"/>
      <c r="V782" s="51"/>
      <c r="AB782" s="45"/>
      <c r="AC782" s="51"/>
    </row>
    <row r="783">
      <c r="C783" s="51"/>
      <c r="G783" s="45"/>
      <c r="H783" s="51"/>
      <c r="N783" s="45"/>
      <c r="O783" s="51"/>
      <c r="U783" s="45"/>
      <c r="V783" s="51"/>
      <c r="AB783" s="45"/>
      <c r="AC783" s="51"/>
    </row>
    <row r="784">
      <c r="C784" s="51"/>
      <c r="G784" s="45"/>
      <c r="H784" s="51"/>
      <c r="N784" s="45"/>
      <c r="O784" s="51"/>
      <c r="U784" s="45"/>
      <c r="V784" s="51"/>
      <c r="AB784" s="45"/>
      <c r="AC784" s="51"/>
    </row>
    <row r="785">
      <c r="C785" s="51"/>
      <c r="G785" s="45"/>
      <c r="H785" s="51"/>
      <c r="N785" s="45"/>
      <c r="O785" s="51"/>
      <c r="U785" s="45"/>
      <c r="V785" s="51"/>
      <c r="AB785" s="45"/>
      <c r="AC785" s="51"/>
    </row>
    <row r="786">
      <c r="C786" s="51"/>
      <c r="G786" s="45"/>
      <c r="H786" s="51"/>
      <c r="N786" s="45"/>
      <c r="O786" s="51"/>
      <c r="U786" s="45"/>
      <c r="V786" s="51"/>
      <c r="AB786" s="45"/>
      <c r="AC786" s="51"/>
    </row>
    <row r="787">
      <c r="C787" s="51"/>
      <c r="G787" s="45"/>
      <c r="H787" s="51"/>
      <c r="N787" s="45"/>
      <c r="O787" s="51"/>
      <c r="U787" s="45"/>
      <c r="V787" s="51"/>
      <c r="AB787" s="45"/>
      <c r="AC787" s="51"/>
    </row>
    <row r="788">
      <c r="C788" s="51"/>
      <c r="G788" s="45"/>
      <c r="H788" s="51"/>
      <c r="N788" s="45"/>
      <c r="O788" s="51"/>
      <c r="U788" s="45"/>
      <c r="V788" s="51"/>
      <c r="AB788" s="45"/>
      <c r="AC788" s="51"/>
    </row>
    <row r="789">
      <c r="C789" s="51"/>
      <c r="G789" s="45"/>
      <c r="H789" s="51"/>
      <c r="N789" s="45"/>
      <c r="O789" s="51"/>
      <c r="U789" s="45"/>
      <c r="V789" s="51"/>
      <c r="AB789" s="45"/>
      <c r="AC789" s="51"/>
    </row>
    <row r="790">
      <c r="C790" s="51"/>
      <c r="G790" s="45"/>
      <c r="H790" s="51"/>
      <c r="N790" s="45"/>
      <c r="O790" s="51"/>
      <c r="U790" s="45"/>
      <c r="V790" s="51"/>
      <c r="AB790" s="45"/>
      <c r="AC790" s="51"/>
    </row>
    <row r="791">
      <c r="C791" s="51"/>
      <c r="G791" s="45"/>
      <c r="H791" s="51"/>
      <c r="N791" s="45"/>
      <c r="O791" s="51"/>
      <c r="U791" s="45"/>
      <c r="V791" s="51"/>
      <c r="AB791" s="45"/>
      <c r="AC791" s="51"/>
    </row>
    <row r="792">
      <c r="C792" s="51"/>
      <c r="G792" s="45"/>
      <c r="H792" s="51"/>
      <c r="N792" s="45"/>
      <c r="O792" s="51"/>
      <c r="U792" s="45"/>
      <c r="V792" s="51"/>
      <c r="AB792" s="45"/>
      <c r="AC792" s="51"/>
    </row>
    <row r="793">
      <c r="C793" s="51"/>
      <c r="G793" s="45"/>
      <c r="H793" s="51"/>
      <c r="N793" s="45"/>
      <c r="O793" s="51"/>
      <c r="U793" s="45"/>
      <c r="V793" s="51"/>
      <c r="AB793" s="45"/>
      <c r="AC793" s="51"/>
    </row>
    <row r="794">
      <c r="C794" s="51"/>
      <c r="G794" s="45"/>
      <c r="H794" s="51"/>
      <c r="N794" s="45"/>
      <c r="O794" s="51"/>
      <c r="U794" s="45"/>
      <c r="V794" s="51"/>
      <c r="AB794" s="45"/>
      <c r="AC794" s="51"/>
    </row>
    <row r="795">
      <c r="C795" s="51"/>
      <c r="G795" s="45"/>
      <c r="H795" s="51"/>
      <c r="N795" s="45"/>
      <c r="O795" s="51"/>
      <c r="U795" s="45"/>
      <c r="V795" s="51"/>
      <c r="AB795" s="45"/>
      <c r="AC795" s="51"/>
    </row>
    <row r="796">
      <c r="C796" s="51"/>
      <c r="G796" s="45"/>
      <c r="H796" s="51"/>
      <c r="N796" s="45"/>
      <c r="O796" s="51"/>
      <c r="U796" s="45"/>
      <c r="V796" s="51"/>
      <c r="AB796" s="45"/>
      <c r="AC796" s="51"/>
    </row>
    <row r="797">
      <c r="C797" s="51"/>
      <c r="G797" s="45"/>
      <c r="H797" s="51"/>
      <c r="N797" s="45"/>
      <c r="O797" s="51"/>
      <c r="U797" s="45"/>
      <c r="V797" s="51"/>
      <c r="AB797" s="45"/>
      <c r="AC797" s="51"/>
    </row>
    <row r="798">
      <c r="C798" s="51"/>
      <c r="G798" s="45"/>
      <c r="H798" s="51"/>
      <c r="N798" s="45"/>
      <c r="O798" s="51"/>
      <c r="U798" s="45"/>
      <c r="V798" s="51"/>
      <c r="AB798" s="45"/>
      <c r="AC798" s="51"/>
    </row>
    <row r="799">
      <c r="C799" s="51"/>
      <c r="G799" s="45"/>
      <c r="H799" s="51"/>
      <c r="N799" s="45"/>
      <c r="O799" s="51"/>
      <c r="U799" s="45"/>
      <c r="V799" s="51"/>
      <c r="AB799" s="45"/>
      <c r="AC799" s="51"/>
    </row>
    <row r="800">
      <c r="C800" s="51"/>
      <c r="G800" s="45"/>
      <c r="H800" s="51"/>
      <c r="N800" s="45"/>
      <c r="O800" s="51"/>
      <c r="U800" s="45"/>
      <c r="V800" s="51"/>
      <c r="AB800" s="45"/>
      <c r="AC800" s="51"/>
    </row>
    <row r="801">
      <c r="C801" s="51"/>
      <c r="G801" s="45"/>
      <c r="H801" s="51"/>
      <c r="N801" s="45"/>
      <c r="O801" s="51"/>
      <c r="U801" s="45"/>
      <c r="V801" s="51"/>
      <c r="AB801" s="45"/>
      <c r="AC801" s="51"/>
    </row>
    <row r="802">
      <c r="C802" s="51"/>
      <c r="G802" s="45"/>
      <c r="H802" s="51"/>
      <c r="N802" s="45"/>
      <c r="O802" s="51"/>
      <c r="U802" s="45"/>
      <c r="V802" s="51"/>
      <c r="AB802" s="45"/>
      <c r="AC802" s="51"/>
    </row>
    <row r="803">
      <c r="C803" s="51"/>
      <c r="G803" s="45"/>
      <c r="H803" s="51"/>
      <c r="N803" s="45"/>
      <c r="O803" s="51"/>
      <c r="U803" s="45"/>
      <c r="V803" s="51"/>
      <c r="AB803" s="45"/>
      <c r="AC803" s="51"/>
    </row>
    <row r="804">
      <c r="C804" s="51"/>
      <c r="G804" s="45"/>
      <c r="H804" s="51"/>
      <c r="N804" s="45"/>
      <c r="O804" s="51"/>
      <c r="U804" s="45"/>
      <c r="V804" s="51"/>
      <c r="AB804" s="45"/>
      <c r="AC804" s="51"/>
    </row>
    <row r="805">
      <c r="C805" s="51"/>
      <c r="G805" s="45"/>
      <c r="H805" s="51"/>
      <c r="N805" s="45"/>
      <c r="O805" s="51"/>
      <c r="U805" s="45"/>
      <c r="V805" s="51"/>
      <c r="AB805" s="45"/>
      <c r="AC805" s="51"/>
    </row>
    <row r="806">
      <c r="C806" s="51"/>
      <c r="G806" s="45"/>
      <c r="H806" s="51"/>
      <c r="N806" s="45"/>
      <c r="O806" s="51"/>
      <c r="U806" s="45"/>
      <c r="V806" s="51"/>
      <c r="AB806" s="45"/>
      <c r="AC806" s="51"/>
    </row>
    <row r="807">
      <c r="C807" s="51"/>
      <c r="G807" s="45"/>
      <c r="H807" s="51"/>
      <c r="N807" s="45"/>
      <c r="O807" s="51"/>
      <c r="U807" s="45"/>
      <c r="V807" s="51"/>
      <c r="AB807" s="45"/>
      <c r="AC807" s="51"/>
    </row>
    <row r="808">
      <c r="C808" s="51"/>
      <c r="G808" s="45"/>
      <c r="H808" s="51"/>
      <c r="N808" s="45"/>
      <c r="O808" s="51"/>
      <c r="U808" s="45"/>
      <c r="V808" s="51"/>
      <c r="AB808" s="45"/>
      <c r="AC808" s="51"/>
    </row>
    <row r="809">
      <c r="C809" s="51"/>
      <c r="G809" s="45"/>
      <c r="H809" s="51"/>
      <c r="N809" s="45"/>
      <c r="O809" s="51"/>
      <c r="U809" s="45"/>
      <c r="V809" s="51"/>
      <c r="AB809" s="45"/>
      <c r="AC809" s="51"/>
    </row>
    <row r="810">
      <c r="C810" s="51"/>
      <c r="G810" s="45"/>
      <c r="H810" s="51"/>
      <c r="N810" s="45"/>
      <c r="O810" s="51"/>
      <c r="U810" s="45"/>
      <c r="V810" s="51"/>
      <c r="AB810" s="45"/>
      <c r="AC810" s="51"/>
    </row>
    <row r="811">
      <c r="C811" s="51"/>
      <c r="G811" s="45"/>
      <c r="H811" s="51"/>
      <c r="N811" s="45"/>
      <c r="O811" s="51"/>
      <c r="U811" s="45"/>
      <c r="V811" s="51"/>
      <c r="AB811" s="45"/>
      <c r="AC811" s="51"/>
    </row>
    <row r="812">
      <c r="C812" s="51"/>
      <c r="G812" s="45"/>
      <c r="H812" s="51"/>
      <c r="N812" s="45"/>
      <c r="O812" s="51"/>
      <c r="U812" s="45"/>
      <c r="V812" s="51"/>
      <c r="AB812" s="45"/>
      <c r="AC812" s="51"/>
    </row>
    <row r="813">
      <c r="C813" s="51"/>
      <c r="G813" s="45"/>
      <c r="H813" s="51"/>
      <c r="N813" s="45"/>
      <c r="O813" s="51"/>
      <c r="U813" s="45"/>
      <c r="V813" s="51"/>
      <c r="AB813" s="45"/>
      <c r="AC813" s="51"/>
    </row>
    <row r="814">
      <c r="C814" s="51"/>
      <c r="G814" s="45"/>
      <c r="H814" s="51"/>
      <c r="N814" s="45"/>
      <c r="O814" s="51"/>
      <c r="U814" s="45"/>
      <c r="V814" s="51"/>
      <c r="AB814" s="45"/>
      <c r="AC814" s="51"/>
    </row>
    <row r="815">
      <c r="C815" s="51"/>
      <c r="G815" s="45"/>
      <c r="H815" s="51"/>
      <c r="N815" s="45"/>
      <c r="O815" s="51"/>
      <c r="U815" s="45"/>
      <c r="V815" s="51"/>
      <c r="AB815" s="45"/>
      <c r="AC815" s="51"/>
    </row>
    <row r="816">
      <c r="C816" s="51"/>
      <c r="G816" s="45"/>
      <c r="H816" s="51"/>
      <c r="N816" s="45"/>
      <c r="O816" s="51"/>
      <c r="U816" s="45"/>
      <c r="V816" s="51"/>
      <c r="AB816" s="45"/>
      <c r="AC816" s="51"/>
    </row>
    <row r="817">
      <c r="C817" s="51"/>
      <c r="G817" s="45"/>
      <c r="H817" s="51"/>
      <c r="N817" s="45"/>
      <c r="O817" s="51"/>
      <c r="U817" s="45"/>
      <c r="V817" s="51"/>
      <c r="AB817" s="45"/>
      <c r="AC817" s="51"/>
    </row>
    <row r="818">
      <c r="C818" s="51"/>
      <c r="G818" s="45"/>
      <c r="H818" s="51"/>
      <c r="N818" s="45"/>
      <c r="O818" s="51"/>
      <c r="U818" s="45"/>
      <c r="V818" s="51"/>
      <c r="AB818" s="45"/>
      <c r="AC818" s="51"/>
    </row>
    <row r="819">
      <c r="C819" s="51"/>
      <c r="G819" s="45"/>
      <c r="H819" s="51"/>
      <c r="N819" s="45"/>
      <c r="O819" s="51"/>
      <c r="U819" s="45"/>
      <c r="V819" s="51"/>
      <c r="AB819" s="45"/>
      <c r="AC819" s="51"/>
    </row>
    <row r="820">
      <c r="C820" s="51"/>
      <c r="G820" s="45"/>
      <c r="H820" s="51"/>
      <c r="N820" s="45"/>
      <c r="O820" s="51"/>
      <c r="U820" s="45"/>
      <c r="V820" s="51"/>
      <c r="AB820" s="45"/>
      <c r="AC820" s="51"/>
    </row>
    <row r="821">
      <c r="C821" s="51"/>
      <c r="G821" s="45"/>
      <c r="H821" s="51"/>
      <c r="N821" s="45"/>
      <c r="O821" s="51"/>
      <c r="U821" s="45"/>
      <c r="V821" s="51"/>
      <c r="AB821" s="45"/>
      <c r="AC821" s="51"/>
    </row>
    <row r="822">
      <c r="C822" s="51"/>
      <c r="G822" s="45"/>
      <c r="H822" s="51"/>
      <c r="N822" s="45"/>
      <c r="O822" s="51"/>
      <c r="U822" s="45"/>
      <c r="V822" s="51"/>
      <c r="AB822" s="45"/>
      <c r="AC822" s="51"/>
    </row>
    <row r="823">
      <c r="C823" s="51"/>
      <c r="G823" s="45"/>
      <c r="H823" s="51"/>
      <c r="N823" s="45"/>
      <c r="O823" s="51"/>
      <c r="U823" s="45"/>
      <c r="V823" s="51"/>
      <c r="AB823" s="45"/>
      <c r="AC823" s="51"/>
    </row>
    <row r="824">
      <c r="C824" s="51"/>
      <c r="G824" s="45"/>
      <c r="H824" s="51"/>
      <c r="N824" s="45"/>
      <c r="O824" s="51"/>
      <c r="U824" s="45"/>
      <c r="V824" s="51"/>
      <c r="AB824" s="45"/>
      <c r="AC824" s="51"/>
    </row>
    <row r="825">
      <c r="C825" s="51"/>
      <c r="G825" s="45"/>
      <c r="H825" s="51"/>
      <c r="N825" s="45"/>
      <c r="O825" s="51"/>
      <c r="U825" s="45"/>
      <c r="V825" s="51"/>
      <c r="AB825" s="45"/>
      <c r="AC825" s="51"/>
    </row>
    <row r="826">
      <c r="C826" s="51"/>
      <c r="G826" s="45"/>
      <c r="H826" s="51"/>
      <c r="N826" s="45"/>
      <c r="O826" s="51"/>
      <c r="U826" s="45"/>
      <c r="V826" s="51"/>
      <c r="AB826" s="45"/>
      <c r="AC826" s="51"/>
    </row>
    <row r="827">
      <c r="C827" s="51"/>
      <c r="G827" s="45"/>
      <c r="H827" s="51"/>
      <c r="N827" s="45"/>
      <c r="O827" s="51"/>
      <c r="U827" s="45"/>
      <c r="V827" s="51"/>
      <c r="AB827" s="45"/>
      <c r="AC827" s="51"/>
    </row>
    <row r="828">
      <c r="C828" s="51"/>
      <c r="G828" s="45"/>
      <c r="H828" s="51"/>
      <c r="N828" s="45"/>
      <c r="O828" s="51"/>
      <c r="U828" s="45"/>
      <c r="V828" s="51"/>
      <c r="AB828" s="45"/>
      <c r="AC828" s="51"/>
    </row>
    <row r="829">
      <c r="C829" s="51"/>
      <c r="G829" s="45"/>
      <c r="H829" s="51"/>
      <c r="N829" s="45"/>
      <c r="O829" s="51"/>
      <c r="U829" s="45"/>
      <c r="V829" s="51"/>
      <c r="AB829" s="45"/>
      <c r="AC829" s="51"/>
    </row>
    <row r="830">
      <c r="C830" s="51"/>
      <c r="G830" s="45"/>
      <c r="H830" s="51"/>
      <c r="N830" s="45"/>
      <c r="O830" s="51"/>
      <c r="U830" s="45"/>
      <c r="V830" s="51"/>
      <c r="AB830" s="45"/>
      <c r="AC830" s="51"/>
    </row>
    <row r="831">
      <c r="C831" s="51"/>
      <c r="G831" s="45"/>
      <c r="H831" s="51"/>
      <c r="N831" s="45"/>
      <c r="O831" s="51"/>
      <c r="U831" s="45"/>
      <c r="V831" s="51"/>
      <c r="AB831" s="45"/>
      <c r="AC831" s="51"/>
    </row>
    <row r="832">
      <c r="C832" s="51"/>
      <c r="G832" s="45"/>
      <c r="H832" s="51"/>
      <c r="N832" s="45"/>
      <c r="O832" s="51"/>
      <c r="U832" s="45"/>
      <c r="V832" s="51"/>
      <c r="AB832" s="45"/>
      <c r="AC832" s="51"/>
    </row>
    <row r="833">
      <c r="C833" s="51"/>
      <c r="G833" s="45"/>
      <c r="H833" s="51"/>
      <c r="N833" s="45"/>
      <c r="O833" s="51"/>
      <c r="U833" s="45"/>
      <c r="V833" s="51"/>
      <c r="AB833" s="45"/>
      <c r="AC833" s="51"/>
    </row>
    <row r="834">
      <c r="C834" s="51"/>
      <c r="G834" s="45"/>
      <c r="H834" s="51"/>
      <c r="N834" s="45"/>
      <c r="O834" s="51"/>
      <c r="U834" s="45"/>
      <c r="V834" s="51"/>
      <c r="AB834" s="45"/>
      <c r="AC834" s="51"/>
    </row>
    <row r="835">
      <c r="C835" s="51"/>
      <c r="G835" s="45"/>
      <c r="H835" s="51"/>
      <c r="N835" s="45"/>
      <c r="O835" s="51"/>
      <c r="U835" s="45"/>
      <c r="V835" s="51"/>
      <c r="AB835" s="45"/>
      <c r="AC835" s="51"/>
    </row>
    <row r="836">
      <c r="C836" s="51"/>
      <c r="G836" s="45"/>
      <c r="H836" s="51"/>
      <c r="N836" s="45"/>
      <c r="O836" s="51"/>
      <c r="U836" s="45"/>
      <c r="V836" s="51"/>
      <c r="AB836" s="45"/>
      <c r="AC836" s="51"/>
    </row>
    <row r="837">
      <c r="C837" s="51"/>
      <c r="G837" s="45"/>
      <c r="H837" s="51"/>
      <c r="N837" s="45"/>
      <c r="O837" s="51"/>
      <c r="U837" s="45"/>
      <c r="V837" s="51"/>
      <c r="AB837" s="45"/>
      <c r="AC837" s="51"/>
    </row>
    <row r="838">
      <c r="C838" s="51"/>
      <c r="G838" s="45"/>
      <c r="H838" s="51"/>
      <c r="N838" s="45"/>
      <c r="O838" s="51"/>
      <c r="U838" s="45"/>
      <c r="V838" s="51"/>
      <c r="AB838" s="45"/>
      <c r="AC838" s="51"/>
    </row>
    <row r="839">
      <c r="C839" s="51"/>
      <c r="G839" s="45"/>
      <c r="H839" s="51"/>
      <c r="N839" s="45"/>
      <c r="O839" s="51"/>
      <c r="U839" s="45"/>
      <c r="V839" s="51"/>
      <c r="AB839" s="45"/>
      <c r="AC839" s="51"/>
    </row>
    <row r="840">
      <c r="C840" s="51"/>
      <c r="G840" s="45"/>
      <c r="H840" s="51"/>
      <c r="N840" s="45"/>
      <c r="O840" s="51"/>
      <c r="U840" s="45"/>
      <c r="V840" s="51"/>
      <c r="AB840" s="45"/>
      <c r="AC840" s="51"/>
    </row>
    <row r="841">
      <c r="C841" s="51"/>
      <c r="G841" s="45"/>
      <c r="H841" s="51"/>
      <c r="N841" s="45"/>
      <c r="O841" s="51"/>
      <c r="U841" s="45"/>
      <c r="V841" s="51"/>
      <c r="AB841" s="45"/>
      <c r="AC841" s="51"/>
    </row>
    <row r="842">
      <c r="C842" s="51"/>
      <c r="G842" s="45"/>
      <c r="H842" s="51"/>
      <c r="N842" s="45"/>
      <c r="O842" s="51"/>
      <c r="U842" s="45"/>
      <c r="V842" s="51"/>
      <c r="AB842" s="45"/>
      <c r="AC842" s="51"/>
    </row>
    <row r="843">
      <c r="C843" s="51"/>
      <c r="G843" s="45"/>
      <c r="H843" s="51"/>
      <c r="N843" s="45"/>
      <c r="O843" s="51"/>
      <c r="U843" s="45"/>
      <c r="V843" s="51"/>
      <c r="AB843" s="45"/>
      <c r="AC843" s="51"/>
    </row>
    <row r="844">
      <c r="C844" s="51"/>
      <c r="G844" s="45"/>
      <c r="H844" s="51"/>
      <c r="N844" s="45"/>
      <c r="O844" s="51"/>
      <c r="U844" s="45"/>
      <c r="V844" s="51"/>
      <c r="AB844" s="45"/>
      <c r="AC844" s="51"/>
    </row>
    <row r="845">
      <c r="C845" s="51"/>
      <c r="G845" s="45"/>
      <c r="H845" s="51"/>
      <c r="N845" s="45"/>
      <c r="O845" s="51"/>
      <c r="U845" s="45"/>
      <c r="V845" s="51"/>
      <c r="AB845" s="45"/>
      <c r="AC845" s="51"/>
    </row>
    <row r="846">
      <c r="C846" s="51"/>
      <c r="G846" s="45"/>
      <c r="H846" s="51"/>
      <c r="N846" s="45"/>
      <c r="O846" s="51"/>
      <c r="U846" s="45"/>
      <c r="V846" s="51"/>
      <c r="AB846" s="45"/>
      <c r="AC846" s="51"/>
    </row>
    <row r="847">
      <c r="C847" s="51"/>
      <c r="G847" s="45"/>
      <c r="H847" s="51"/>
      <c r="N847" s="45"/>
      <c r="O847" s="51"/>
      <c r="U847" s="45"/>
      <c r="V847" s="51"/>
      <c r="AB847" s="45"/>
      <c r="AC847" s="51"/>
    </row>
    <row r="848">
      <c r="C848" s="51"/>
      <c r="G848" s="45"/>
      <c r="H848" s="51"/>
      <c r="N848" s="45"/>
      <c r="O848" s="51"/>
      <c r="U848" s="45"/>
      <c r="V848" s="51"/>
      <c r="AB848" s="45"/>
      <c r="AC848" s="51"/>
    </row>
    <row r="849">
      <c r="C849" s="51"/>
      <c r="G849" s="45"/>
      <c r="H849" s="51"/>
      <c r="N849" s="45"/>
      <c r="O849" s="51"/>
      <c r="U849" s="45"/>
      <c r="V849" s="51"/>
      <c r="AB849" s="45"/>
      <c r="AC849" s="51"/>
    </row>
    <row r="850">
      <c r="C850" s="51"/>
      <c r="G850" s="45"/>
      <c r="H850" s="51"/>
      <c r="N850" s="45"/>
      <c r="O850" s="51"/>
      <c r="U850" s="45"/>
      <c r="V850" s="51"/>
      <c r="AB850" s="45"/>
      <c r="AC850" s="51"/>
    </row>
    <row r="851">
      <c r="C851" s="51"/>
      <c r="G851" s="45"/>
      <c r="H851" s="51"/>
      <c r="N851" s="45"/>
      <c r="O851" s="51"/>
      <c r="U851" s="45"/>
      <c r="V851" s="51"/>
      <c r="AB851" s="45"/>
      <c r="AC851" s="51"/>
    </row>
    <row r="852">
      <c r="C852" s="51"/>
      <c r="G852" s="45"/>
      <c r="H852" s="51"/>
      <c r="N852" s="45"/>
      <c r="O852" s="51"/>
      <c r="U852" s="45"/>
      <c r="V852" s="51"/>
      <c r="AB852" s="45"/>
      <c r="AC852" s="51"/>
    </row>
    <row r="853">
      <c r="C853" s="51"/>
      <c r="G853" s="45"/>
      <c r="H853" s="51"/>
      <c r="N853" s="45"/>
      <c r="O853" s="51"/>
      <c r="U853" s="45"/>
      <c r="V853" s="51"/>
      <c r="AB853" s="45"/>
      <c r="AC853" s="51"/>
    </row>
    <row r="854">
      <c r="C854" s="51"/>
      <c r="G854" s="45"/>
      <c r="H854" s="51"/>
      <c r="N854" s="45"/>
      <c r="O854" s="51"/>
      <c r="U854" s="45"/>
      <c r="V854" s="51"/>
      <c r="AB854" s="45"/>
      <c r="AC854" s="51"/>
    </row>
    <row r="855">
      <c r="C855" s="51"/>
      <c r="G855" s="45"/>
      <c r="H855" s="51"/>
      <c r="N855" s="45"/>
      <c r="O855" s="51"/>
      <c r="U855" s="45"/>
      <c r="V855" s="51"/>
      <c r="AB855" s="45"/>
      <c r="AC855" s="51"/>
    </row>
    <row r="856">
      <c r="C856" s="51"/>
      <c r="G856" s="45"/>
      <c r="H856" s="51"/>
      <c r="N856" s="45"/>
      <c r="O856" s="51"/>
      <c r="U856" s="45"/>
      <c r="V856" s="51"/>
      <c r="AB856" s="45"/>
      <c r="AC856" s="51"/>
    </row>
    <row r="857">
      <c r="C857" s="51"/>
      <c r="G857" s="45"/>
      <c r="H857" s="51"/>
      <c r="N857" s="45"/>
      <c r="O857" s="51"/>
      <c r="U857" s="45"/>
      <c r="V857" s="51"/>
      <c r="AB857" s="45"/>
      <c r="AC857" s="51"/>
    </row>
    <row r="858">
      <c r="C858" s="51"/>
      <c r="G858" s="45"/>
      <c r="H858" s="51"/>
      <c r="N858" s="45"/>
      <c r="O858" s="51"/>
      <c r="U858" s="45"/>
      <c r="V858" s="51"/>
      <c r="AB858" s="45"/>
      <c r="AC858" s="51"/>
    </row>
    <row r="859">
      <c r="C859" s="51"/>
      <c r="G859" s="45"/>
      <c r="H859" s="51"/>
      <c r="N859" s="45"/>
      <c r="O859" s="51"/>
      <c r="U859" s="45"/>
      <c r="V859" s="51"/>
      <c r="AB859" s="45"/>
      <c r="AC859" s="51"/>
    </row>
    <row r="860">
      <c r="C860" s="51"/>
      <c r="G860" s="45"/>
      <c r="H860" s="51"/>
      <c r="N860" s="45"/>
      <c r="O860" s="51"/>
      <c r="U860" s="45"/>
      <c r="V860" s="51"/>
      <c r="AB860" s="45"/>
      <c r="AC860" s="51"/>
    </row>
    <row r="861">
      <c r="C861" s="51"/>
      <c r="G861" s="45"/>
      <c r="H861" s="51"/>
      <c r="N861" s="45"/>
      <c r="O861" s="51"/>
      <c r="U861" s="45"/>
      <c r="V861" s="51"/>
      <c r="AB861" s="45"/>
      <c r="AC861" s="51"/>
    </row>
    <row r="862">
      <c r="C862" s="51"/>
      <c r="G862" s="45"/>
      <c r="H862" s="51"/>
      <c r="N862" s="45"/>
      <c r="O862" s="51"/>
      <c r="U862" s="45"/>
      <c r="V862" s="51"/>
      <c r="AB862" s="45"/>
      <c r="AC862" s="51"/>
    </row>
    <row r="863">
      <c r="C863" s="51"/>
      <c r="G863" s="45"/>
      <c r="H863" s="51"/>
      <c r="N863" s="45"/>
      <c r="O863" s="51"/>
      <c r="U863" s="45"/>
      <c r="V863" s="51"/>
      <c r="AB863" s="45"/>
      <c r="AC863" s="51"/>
    </row>
    <row r="864">
      <c r="C864" s="51"/>
      <c r="G864" s="45"/>
      <c r="H864" s="51"/>
      <c r="N864" s="45"/>
      <c r="O864" s="51"/>
      <c r="U864" s="45"/>
      <c r="V864" s="51"/>
      <c r="AB864" s="45"/>
      <c r="AC864" s="51"/>
    </row>
    <row r="865">
      <c r="C865" s="51"/>
      <c r="G865" s="45"/>
      <c r="H865" s="51"/>
      <c r="N865" s="45"/>
      <c r="O865" s="51"/>
      <c r="U865" s="45"/>
      <c r="V865" s="51"/>
      <c r="AB865" s="45"/>
      <c r="AC865" s="51"/>
    </row>
    <row r="866">
      <c r="C866" s="51"/>
      <c r="G866" s="45"/>
      <c r="H866" s="51"/>
      <c r="N866" s="45"/>
      <c r="O866" s="51"/>
      <c r="U866" s="45"/>
      <c r="V866" s="51"/>
      <c r="AB866" s="45"/>
      <c r="AC866" s="51"/>
    </row>
    <row r="867">
      <c r="C867" s="51"/>
      <c r="G867" s="45"/>
      <c r="H867" s="51"/>
      <c r="N867" s="45"/>
      <c r="O867" s="51"/>
      <c r="U867" s="45"/>
      <c r="V867" s="51"/>
      <c r="AB867" s="45"/>
      <c r="AC867" s="51"/>
    </row>
    <row r="868">
      <c r="C868" s="51"/>
      <c r="G868" s="45"/>
      <c r="H868" s="51"/>
      <c r="N868" s="45"/>
      <c r="O868" s="51"/>
      <c r="U868" s="45"/>
      <c r="V868" s="51"/>
      <c r="AB868" s="45"/>
      <c r="AC868" s="51"/>
    </row>
    <row r="869">
      <c r="C869" s="51"/>
      <c r="G869" s="45"/>
      <c r="H869" s="51"/>
      <c r="N869" s="45"/>
      <c r="O869" s="51"/>
      <c r="U869" s="45"/>
      <c r="V869" s="51"/>
      <c r="AB869" s="45"/>
      <c r="AC869" s="51"/>
    </row>
    <row r="870">
      <c r="C870" s="51"/>
      <c r="G870" s="45"/>
      <c r="H870" s="51"/>
      <c r="N870" s="45"/>
      <c r="O870" s="51"/>
      <c r="U870" s="45"/>
      <c r="V870" s="51"/>
      <c r="AB870" s="45"/>
      <c r="AC870" s="51"/>
    </row>
    <row r="871">
      <c r="C871" s="51"/>
      <c r="G871" s="45"/>
      <c r="H871" s="51"/>
      <c r="N871" s="45"/>
      <c r="O871" s="51"/>
      <c r="U871" s="45"/>
      <c r="V871" s="51"/>
      <c r="AB871" s="45"/>
      <c r="AC871" s="51"/>
    </row>
    <row r="872">
      <c r="C872" s="51"/>
      <c r="G872" s="45"/>
      <c r="H872" s="51"/>
      <c r="N872" s="45"/>
      <c r="O872" s="51"/>
      <c r="U872" s="45"/>
      <c r="V872" s="51"/>
      <c r="AB872" s="45"/>
      <c r="AC872" s="51"/>
    </row>
    <row r="873">
      <c r="C873" s="51"/>
      <c r="G873" s="45"/>
      <c r="H873" s="51"/>
      <c r="N873" s="45"/>
      <c r="O873" s="51"/>
      <c r="U873" s="45"/>
      <c r="V873" s="51"/>
      <c r="AB873" s="45"/>
      <c r="AC873" s="51"/>
    </row>
    <row r="874">
      <c r="C874" s="51"/>
      <c r="G874" s="45"/>
      <c r="H874" s="51"/>
      <c r="N874" s="45"/>
      <c r="O874" s="51"/>
      <c r="U874" s="45"/>
      <c r="V874" s="51"/>
      <c r="AB874" s="45"/>
      <c r="AC874" s="51"/>
    </row>
    <row r="875">
      <c r="C875" s="51"/>
      <c r="G875" s="45"/>
      <c r="H875" s="51"/>
      <c r="N875" s="45"/>
      <c r="O875" s="51"/>
      <c r="U875" s="45"/>
      <c r="V875" s="51"/>
      <c r="AB875" s="45"/>
      <c r="AC875" s="51"/>
    </row>
    <row r="876">
      <c r="C876" s="51"/>
      <c r="G876" s="45"/>
      <c r="H876" s="51"/>
      <c r="N876" s="45"/>
      <c r="O876" s="51"/>
      <c r="U876" s="45"/>
      <c r="V876" s="51"/>
      <c r="AB876" s="45"/>
      <c r="AC876" s="51"/>
    </row>
    <row r="877">
      <c r="C877" s="51"/>
      <c r="G877" s="45"/>
      <c r="H877" s="51"/>
      <c r="N877" s="45"/>
      <c r="O877" s="51"/>
      <c r="U877" s="45"/>
      <c r="V877" s="51"/>
      <c r="AB877" s="45"/>
      <c r="AC877" s="51"/>
    </row>
    <row r="878">
      <c r="C878" s="51"/>
      <c r="G878" s="45"/>
      <c r="H878" s="51"/>
      <c r="N878" s="45"/>
      <c r="O878" s="51"/>
      <c r="U878" s="45"/>
      <c r="V878" s="51"/>
      <c r="AB878" s="45"/>
      <c r="AC878" s="51"/>
    </row>
    <row r="879">
      <c r="C879" s="51"/>
      <c r="G879" s="45"/>
      <c r="H879" s="51"/>
      <c r="N879" s="45"/>
      <c r="O879" s="51"/>
      <c r="U879" s="45"/>
      <c r="V879" s="51"/>
      <c r="AB879" s="45"/>
      <c r="AC879" s="51"/>
    </row>
    <row r="880">
      <c r="C880" s="51"/>
      <c r="G880" s="45"/>
      <c r="H880" s="51"/>
      <c r="N880" s="45"/>
      <c r="O880" s="51"/>
      <c r="U880" s="45"/>
      <c r="V880" s="51"/>
      <c r="AB880" s="45"/>
      <c r="AC880" s="51"/>
    </row>
    <row r="881">
      <c r="C881" s="51"/>
      <c r="G881" s="45"/>
      <c r="H881" s="51"/>
      <c r="N881" s="45"/>
      <c r="O881" s="51"/>
      <c r="U881" s="45"/>
      <c r="V881" s="51"/>
      <c r="AB881" s="45"/>
      <c r="AC881" s="51"/>
    </row>
    <row r="882">
      <c r="C882" s="51"/>
      <c r="G882" s="45"/>
      <c r="H882" s="51"/>
      <c r="N882" s="45"/>
      <c r="O882" s="51"/>
      <c r="U882" s="45"/>
      <c r="V882" s="51"/>
      <c r="AB882" s="45"/>
      <c r="AC882" s="51"/>
    </row>
    <row r="883">
      <c r="C883" s="51"/>
      <c r="G883" s="45"/>
      <c r="H883" s="51"/>
      <c r="N883" s="45"/>
      <c r="O883" s="51"/>
      <c r="U883" s="45"/>
      <c r="V883" s="51"/>
      <c r="AB883" s="45"/>
      <c r="AC883" s="51"/>
    </row>
    <row r="884">
      <c r="C884" s="51"/>
      <c r="G884" s="45"/>
      <c r="H884" s="51"/>
      <c r="N884" s="45"/>
      <c r="O884" s="51"/>
      <c r="U884" s="45"/>
      <c r="V884" s="51"/>
      <c r="AB884" s="45"/>
      <c r="AC884" s="51"/>
    </row>
    <row r="885">
      <c r="C885" s="51"/>
      <c r="G885" s="45"/>
      <c r="H885" s="51"/>
      <c r="N885" s="45"/>
      <c r="O885" s="51"/>
      <c r="U885" s="45"/>
      <c r="V885" s="51"/>
      <c r="AB885" s="45"/>
      <c r="AC885" s="51"/>
    </row>
    <row r="886">
      <c r="C886" s="51"/>
      <c r="G886" s="45"/>
      <c r="H886" s="51"/>
      <c r="N886" s="45"/>
      <c r="O886" s="51"/>
      <c r="U886" s="45"/>
      <c r="V886" s="51"/>
      <c r="AB886" s="45"/>
      <c r="AC886" s="51"/>
    </row>
    <row r="887">
      <c r="C887" s="51"/>
      <c r="G887" s="45"/>
      <c r="H887" s="51"/>
      <c r="N887" s="45"/>
      <c r="O887" s="51"/>
      <c r="U887" s="45"/>
      <c r="V887" s="51"/>
      <c r="AB887" s="45"/>
      <c r="AC887" s="51"/>
    </row>
    <row r="888">
      <c r="C888" s="51"/>
      <c r="G888" s="45"/>
      <c r="H888" s="51"/>
      <c r="N888" s="45"/>
      <c r="O888" s="51"/>
      <c r="U888" s="45"/>
      <c r="V888" s="51"/>
      <c r="AB888" s="45"/>
      <c r="AC888" s="51"/>
    </row>
    <row r="889">
      <c r="C889" s="51"/>
      <c r="G889" s="45"/>
      <c r="H889" s="51"/>
      <c r="N889" s="45"/>
      <c r="O889" s="51"/>
      <c r="U889" s="45"/>
      <c r="V889" s="51"/>
      <c r="AB889" s="45"/>
      <c r="AC889" s="51"/>
    </row>
    <row r="890">
      <c r="C890" s="51"/>
      <c r="G890" s="45"/>
      <c r="H890" s="51"/>
      <c r="N890" s="45"/>
      <c r="O890" s="51"/>
      <c r="U890" s="45"/>
      <c r="V890" s="51"/>
      <c r="AB890" s="45"/>
      <c r="AC890" s="51"/>
    </row>
    <row r="891">
      <c r="C891" s="51"/>
      <c r="G891" s="45"/>
      <c r="H891" s="51"/>
      <c r="N891" s="45"/>
      <c r="O891" s="51"/>
      <c r="U891" s="45"/>
      <c r="V891" s="51"/>
      <c r="AB891" s="45"/>
      <c r="AC891" s="51"/>
    </row>
    <row r="892">
      <c r="C892" s="51"/>
      <c r="G892" s="45"/>
      <c r="H892" s="51"/>
      <c r="N892" s="45"/>
      <c r="O892" s="51"/>
      <c r="U892" s="45"/>
      <c r="V892" s="51"/>
      <c r="AB892" s="45"/>
      <c r="AC892" s="51"/>
    </row>
    <row r="893">
      <c r="C893" s="51"/>
      <c r="G893" s="45"/>
      <c r="H893" s="51"/>
      <c r="N893" s="45"/>
      <c r="O893" s="51"/>
      <c r="U893" s="45"/>
      <c r="V893" s="51"/>
      <c r="AB893" s="45"/>
      <c r="AC893" s="51"/>
    </row>
    <row r="894">
      <c r="C894" s="51"/>
      <c r="G894" s="45"/>
      <c r="H894" s="51"/>
      <c r="N894" s="45"/>
      <c r="O894" s="51"/>
      <c r="U894" s="45"/>
      <c r="V894" s="51"/>
      <c r="AB894" s="45"/>
      <c r="AC894" s="51"/>
    </row>
    <row r="895">
      <c r="C895" s="51"/>
      <c r="G895" s="45"/>
      <c r="H895" s="51"/>
      <c r="N895" s="45"/>
      <c r="O895" s="51"/>
      <c r="U895" s="45"/>
      <c r="V895" s="51"/>
      <c r="AB895" s="45"/>
      <c r="AC895" s="51"/>
    </row>
    <row r="896">
      <c r="C896" s="51"/>
      <c r="G896" s="45"/>
      <c r="H896" s="51"/>
      <c r="N896" s="45"/>
      <c r="O896" s="51"/>
      <c r="U896" s="45"/>
      <c r="V896" s="51"/>
      <c r="AB896" s="45"/>
      <c r="AC896" s="51"/>
    </row>
    <row r="897">
      <c r="C897" s="51"/>
      <c r="G897" s="45"/>
      <c r="H897" s="51"/>
      <c r="N897" s="45"/>
      <c r="O897" s="51"/>
      <c r="U897" s="45"/>
      <c r="V897" s="51"/>
      <c r="AB897" s="45"/>
      <c r="AC897" s="51"/>
    </row>
    <row r="898">
      <c r="C898" s="51"/>
      <c r="G898" s="45"/>
      <c r="H898" s="51"/>
      <c r="N898" s="45"/>
      <c r="O898" s="51"/>
      <c r="U898" s="45"/>
      <c r="V898" s="51"/>
      <c r="AB898" s="45"/>
      <c r="AC898" s="51"/>
    </row>
    <row r="899">
      <c r="C899" s="51"/>
      <c r="G899" s="45"/>
      <c r="H899" s="51"/>
      <c r="N899" s="45"/>
      <c r="O899" s="51"/>
      <c r="U899" s="45"/>
      <c r="V899" s="51"/>
      <c r="AB899" s="45"/>
      <c r="AC899" s="51"/>
    </row>
    <row r="900">
      <c r="C900" s="51"/>
      <c r="G900" s="45"/>
      <c r="H900" s="51"/>
      <c r="N900" s="45"/>
      <c r="O900" s="51"/>
      <c r="U900" s="45"/>
      <c r="V900" s="51"/>
      <c r="AB900" s="45"/>
      <c r="AC900" s="51"/>
    </row>
    <row r="901">
      <c r="C901" s="51"/>
      <c r="G901" s="45"/>
      <c r="H901" s="51"/>
      <c r="N901" s="45"/>
      <c r="O901" s="51"/>
      <c r="U901" s="45"/>
      <c r="V901" s="51"/>
      <c r="AB901" s="45"/>
      <c r="AC901" s="51"/>
    </row>
    <row r="902">
      <c r="C902" s="51"/>
      <c r="G902" s="45"/>
      <c r="H902" s="51"/>
      <c r="N902" s="45"/>
      <c r="O902" s="51"/>
      <c r="U902" s="45"/>
      <c r="V902" s="51"/>
      <c r="AB902" s="45"/>
      <c r="AC902" s="51"/>
    </row>
    <row r="903">
      <c r="C903" s="51"/>
      <c r="G903" s="45"/>
      <c r="H903" s="51"/>
      <c r="N903" s="45"/>
      <c r="O903" s="51"/>
      <c r="U903" s="45"/>
      <c r="V903" s="51"/>
      <c r="AB903" s="45"/>
      <c r="AC903" s="51"/>
    </row>
    <row r="904">
      <c r="C904" s="51"/>
      <c r="G904" s="45"/>
      <c r="H904" s="51"/>
      <c r="N904" s="45"/>
      <c r="O904" s="51"/>
      <c r="U904" s="45"/>
      <c r="V904" s="51"/>
      <c r="AB904" s="45"/>
      <c r="AC904" s="51"/>
    </row>
    <row r="905">
      <c r="C905" s="51"/>
      <c r="G905" s="45"/>
      <c r="H905" s="51"/>
      <c r="N905" s="45"/>
      <c r="O905" s="51"/>
      <c r="U905" s="45"/>
      <c r="V905" s="51"/>
      <c r="AB905" s="45"/>
      <c r="AC905" s="51"/>
    </row>
    <row r="906">
      <c r="C906" s="51"/>
      <c r="G906" s="45"/>
      <c r="H906" s="51"/>
      <c r="N906" s="45"/>
      <c r="O906" s="51"/>
      <c r="U906" s="45"/>
      <c r="V906" s="51"/>
      <c r="AB906" s="45"/>
      <c r="AC906" s="51"/>
    </row>
    <row r="907">
      <c r="C907" s="51"/>
      <c r="G907" s="45"/>
      <c r="H907" s="51"/>
      <c r="N907" s="45"/>
      <c r="O907" s="51"/>
      <c r="U907" s="45"/>
      <c r="V907" s="51"/>
      <c r="AB907" s="45"/>
      <c r="AC907" s="51"/>
    </row>
    <row r="908">
      <c r="C908" s="51"/>
      <c r="G908" s="45"/>
      <c r="H908" s="51"/>
      <c r="N908" s="45"/>
      <c r="O908" s="51"/>
      <c r="U908" s="45"/>
      <c r="V908" s="51"/>
      <c r="AB908" s="45"/>
      <c r="AC908" s="51"/>
    </row>
    <row r="909">
      <c r="C909" s="51"/>
      <c r="G909" s="45"/>
      <c r="H909" s="51"/>
      <c r="N909" s="45"/>
      <c r="O909" s="51"/>
      <c r="U909" s="45"/>
      <c r="V909" s="51"/>
      <c r="AB909" s="45"/>
      <c r="AC909" s="51"/>
    </row>
    <row r="910">
      <c r="C910" s="51"/>
      <c r="G910" s="45"/>
      <c r="H910" s="51"/>
      <c r="N910" s="45"/>
      <c r="O910" s="51"/>
      <c r="U910" s="45"/>
      <c r="V910" s="51"/>
      <c r="AB910" s="45"/>
      <c r="AC910" s="51"/>
    </row>
    <row r="911">
      <c r="C911" s="51"/>
      <c r="G911" s="45"/>
      <c r="H911" s="51"/>
      <c r="N911" s="45"/>
      <c r="O911" s="51"/>
      <c r="U911" s="45"/>
      <c r="V911" s="51"/>
      <c r="AB911" s="45"/>
      <c r="AC911" s="51"/>
    </row>
    <row r="912">
      <c r="C912" s="51"/>
      <c r="G912" s="45"/>
      <c r="H912" s="51"/>
      <c r="N912" s="45"/>
      <c r="O912" s="51"/>
      <c r="U912" s="45"/>
      <c r="V912" s="51"/>
      <c r="AB912" s="45"/>
      <c r="AC912" s="51"/>
    </row>
    <row r="913">
      <c r="C913" s="51"/>
      <c r="G913" s="45"/>
      <c r="H913" s="51"/>
      <c r="N913" s="45"/>
      <c r="O913" s="51"/>
      <c r="U913" s="45"/>
      <c r="V913" s="51"/>
      <c r="AB913" s="45"/>
      <c r="AC913" s="51"/>
    </row>
    <row r="914">
      <c r="C914" s="51"/>
      <c r="G914" s="45"/>
      <c r="H914" s="51"/>
      <c r="N914" s="45"/>
      <c r="O914" s="51"/>
      <c r="U914" s="45"/>
      <c r="V914" s="51"/>
      <c r="AB914" s="45"/>
      <c r="AC914" s="51"/>
    </row>
    <row r="915">
      <c r="C915" s="51"/>
      <c r="G915" s="45"/>
      <c r="H915" s="51"/>
      <c r="N915" s="45"/>
      <c r="O915" s="51"/>
      <c r="U915" s="45"/>
      <c r="V915" s="51"/>
      <c r="AB915" s="45"/>
      <c r="AC915" s="51"/>
    </row>
    <row r="916">
      <c r="C916" s="51"/>
      <c r="G916" s="45"/>
      <c r="H916" s="51"/>
      <c r="N916" s="45"/>
      <c r="O916" s="51"/>
      <c r="U916" s="45"/>
      <c r="V916" s="51"/>
      <c r="AB916" s="45"/>
      <c r="AC916" s="51"/>
    </row>
    <row r="917">
      <c r="C917" s="51"/>
      <c r="G917" s="45"/>
      <c r="H917" s="51"/>
      <c r="N917" s="45"/>
      <c r="O917" s="51"/>
      <c r="U917" s="45"/>
      <c r="V917" s="51"/>
      <c r="AB917" s="45"/>
      <c r="AC917" s="51"/>
    </row>
    <row r="918">
      <c r="C918" s="51"/>
      <c r="G918" s="45"/>
      <c r="H918" s="51"/>
      <c r="N918" s="45"/>
      <c r="O918" s="51"/>
      <c r="U918" s="45"/>
      <c r="V918" s="51"/>
      <c r="AB918" s="45"/>
      <c r="AC918" s="51"/>
    </row>
    <row r="919">
      <c r="C919" s="51"/>
      <c r="G919" s="45"/>
      <c r="H919" s="51"/>
      <c r="N919" s="45"/>
      <c r="O919" s="51"/>
      <c r="U919" s="45"/>
      <c r="V919" s="51"/>
      <c r="AB919" s="45"/>
      <c r="AC919" s="51"/>
    </row>
    <row r="920">
      <c r="C920" s="51"/>
      <c r="G920" s="45"/>
      <c r="H920" s="51"/>
      <c r="N920" s="45"/>
      <c r="O920" s="51"/>
      <c r="U920" s="45"/>
      <c r="V920" s="51"/>
      <c r="AB920" s="45"/>
      <c r="AC920" s="51"/>
    </row>
    <row r="921">
      <c r="C921" s="51"/>
      <c r="G921" s="45"/>
      <c r="H921" s="51"/>
      <c r="N921" s="45"/>
      <c r="O921" s="51"/>
      <c r="U921" s="45"/>
      <c r="V921" s="51"/>
      <c r="AB921" s="45"/>
      <c r="AC921" s="51"/>
    </row>
    <row r="922">
      <c r="C922" s="51"/>
      <c r="G922" s="45"/>
      <c r="H922" s="51"/>
      <c r="N922" s="45"/>
      <c r="O922" s="51"/>
      <c r="U922" s="45"/>
      <c r="V922" s="51"/>
      <c r="AB922" s="45"/>
      <c r="AC922" s="51"/>
    </row>
    <row r="923">
      <c r="C923" s="51"/>
      <c r="G923" s="45"/>
      <c r="H923" s="51"/>
      <c r="N923" s="45"/>
      <c r="O923" s="51"/>
      <c r="U923" s="45"/>
      <c r="V923" s="51"/>
      <c r="AB923" s="45"/>
      <c r="AC923" s="51"/>
    </row>
    <row r="924">
      <c r="C924" s="51"/>
      <c r="G924" s="45"/>
      <c r="H924" s="51"/>
      <c r="N924" s="45"/>
      <c r="O924" s="51"/>
      <c r="U924" s="45"/>
      <c r="V924" s="51"/>
      <c r="AB924" s="45"/>
      <c r="AC924" s="51"/>
    </row>
    <row r="925">
      <c r="C925" s="51"/>
      <c r="G925" s="45"/>
      <c r="H925" s="51"/>
      <c r="N925" s="45"/>
      <c r="O925" s="51"/>
      <c r="U925" s="45"/>
      <c r="V925" s="51"/>
      <c r="AB925" s="45"/>
      <c r="AC925" s="51"/>
    </row>
    <row r="926">
      <c r="C926" s="51"/>
      <c r="G926" s="45"/>
      <c r="H926" s="51"/>
      <c r="N926" s="45"/>
      <c r="O926" s="51"/>
      <c r="U926" s="45"/>
      <c r="V926" s="51"/>
      <c r="AB926" s="45"/>
      <c r="AC926" s="51"/>
    </row>
    <row r="927">
      <c r="C927" s="51"/>
      <c r="G927" s="45"/>
      <c r="H927" s="51"/>
      <c r="N927" s="45"/>
      <c r="O927" s="51"/>
      <c r="U927" s="45"/>
      <c r="V927" s="51"/>
      <c r="AB927" s="45"/>
      <c r="AC927" s="51"/>
    </row>
    <row r="928">
      <c r="C928" s="51"/>
      <c r="G928" s="45"/>
      <c r="H928" s="51"/>
      <c r="N928" s="45"/>
      <c r="O928" s="51"/>
      <c r="U928" s="45"/>
      <c r="V928" s="51"/>
      <c r="AB928" s="45"/>
      <c r="AC928" s="51"/>
    </row>
    <row r="929">
      <c r="C929" s="51"/>
      <c r="G929" s="45"/>
      <c r="H929" s="51"/>
      <c r="N929" s="45"/>
      <c r="O929" s="51"/>
      <c r="U929" s="45"/>
      <c r="V929" s="51"/>
      <c r="AB929" s="45"/>
      <c r="AC929" s="51"/>
    </row>
    <row r="930">
      <c r="C930" s="51"/>
      <c r="G930" s="45"/>
      <c r="H930" s="51"/>
      <c r="N930" s="45"/>
      <c r="O930" s="51"/>
      <c r="U930" s="45"/>
      <c r="V930" s="51"/>
      <c r="AB930" s="45"/>
      <c r="AC930" s="51"/>
    </row>
    <row r="931">
      <c r="C931" s="51"/>
      <c r="G931" s="45"/>
      <c r="H931" s="51"/>
      <c r="N931" s="45"/>
      <c r="O931" s="51"/>
      <c r="U931" s="45"/>
      <c r="V931" s="51"/>
      <c r="AB931" s="45"/>
      <c r="AC931" s="51"/>
    </row>
    <row r="932">
      <c r="C932" s="51"/>
      <c r="G932" s="45"/>
      <c r="H932" s="51"/>
      <c r="N932" s="45"/>
      <c r="O932" s="51"/>
      <c r="U932" s="45"/>
      <c r="V932" s="51"/>
      <c r="AB932" s="45"/>
      <c r="AC932" s="51"/>
    </row>
    <row r="933">
      <c r="C933" s="51"/>
      <c r="G933" s="45"/>
      <c r="H933" s="51"/>
      <c r="N933" s="45"/>
      <c r="O933" s="51"/>
      <c r="U933" s="45"/>
      <c r="V933" s="51"/>
      <c r="AB933" s="45"/>
      <c r="AC933" s="51"/>
    </row>
    <row r="934">
      <c r="C934" s="51"/>
      <c r="G934" s="45"/>
      <c r="H934" s="51"/>
      <c r="N934" s="45"/>
      <c r="O934" s="51"/>
      <c r="U934" s="45"/>
      <c r="V934" s="51"/>
      <c r="AB934" s="45"/>
      <c r="AC934" s="51"/>
    </row>
    <row r="935">
      <c r="C935" s="51"/>
      <c r="G935" s="45"/>
      <c r="H935" s="51"/>
      <c r="N935" s="45"/>
      <c r="O935" s="51"/>
      <c r="U935" s="45"/>
      <c r="V935" s="51"/>
      <c r="AB935" s="45"/>
      <c r="AC935" s="51"/>
    </row>
    <row r="936">
      <c r="C936" s="51"/>
      <c r="G936" s="45"/>
      <c r="H936" s="51"/>
      <c r="N936" s="45"/>
      <c r="O936" s="51"/>
      <c r="U936" s="45"/>
      <c r="V936" s="51"/>
      <c r="AB936" s="45"/>
      <c r="AC936" s="51"/>
    </row>
    <row r="937">
      <c r="C937" s="51"/>
      <c r="G937" s="45"/>
      <c r="H937" s="51"/>
      <c r="N937" s="45"/>
      <c r="O937" s="51"/>
      <c r="U937" s="45"/>
      <c r="V937" s="51"/>
      <c r="AB937" s="45"/>
      <c r="AC937" s="51"/>
    </row>
    <row r="938">
      <c r="C938" s="51"/>
      <c r="G938" s="45"/>
      <c r="H938" s="51"/>
      <c r="N938" s="45"/>
      <c r="O938" s="51"/>
      <c r="U938" s="45"/>
      <c r="V938" s="51"/>
      <c r="AB938" s="45"/>
      <c r="AC938" s="51"/>
    </row>
    <row r="939">
      <c r="C939" s="51"/>
      <c r="G939" s="45"/>
      <c r="H939" s="51"/>
      <c r="N939" s="45"/>
      <c r="O939" s="51"/>
      <c r="U939" s="45"/>
      <c r="V939" s="51"/>
      <c r="AB939" s="45"/>
      <c r="AC939" s="51"/>
    </row>
    <row r="940">
      <c r="C940" s="51"/>
      <c r="G940" s="45"/>
      <c r="H940" s="51"/>
      <c r="N940" s="45"/>
      <c r="O940" s="51"/>
      <c r="U940" s="45"/>
      <c r="V940" s="51"/>
      <c r="AB940" s="45"/>
      <c r="AC940" s="51"/>
    </row>
    <row r="941">
      <c r="C941" s="51"/>
      <c r="G941" s="45"/>
      <c r="H941" s="51"/>
      <c r="N941" s="45"/>
      <c r="O941" s="51"/>
      <c r="U941" s="45"/>
      <c r="V941" s="51"/>
      <c r="AB941" s="45"/>
      <c r="AC941" s="51"/>
    </row>
    <row r="942">
      <c r="C942" s="51"/>
      <c r="G942" s="45"/>
      <c r="H942" s="51"/>
      <c r="N942" s="45"/>
      <c r="O942" s="51"/>
      <c r="U942" s="45"/>
      <c r="V942" s="51"/>
      <c r="AB942" s="45"/>
      <c r="AC942" s="51"/>
    </row>
    <row r="943">
      <c r="C943" s="51"/>
      <c r="G943" s="45"/>
      <c r="H943" s="51"/>
      <c r="N943" s="45"/>
      <c r="O943" s="51"/>
      <c r="U943" s="45"/>
      <c r="V943" s="51"/>
      <c r="AB943" s="45"/>
      <c r="AC943" s="51"/>
    </row>
    <row r="944">
      <c r="C944" s="51"/>
      <c r="G944" s="45"/>
      <c r="H944" s="51"/>
      <c r="N944" s="45"/>
      <c r="O944" s="51"/>
      <c r="U944" s="45"/>
      <c r="V944" s="51"/>
      <c r="AB944" s="45"/>
      <c r="AC944" s="51"/>
    </row>
    <row r="945">
      <c r="C945" s="51"/>
      <c r="G945" s="45"/>
      <c r="H945" s="51"/>
      <c r="N945" s="45"/>
      <c r="O945" s="51"/>
      <c r="U945" s="45"/>
      <c r="V945" s="51"/>
      <c r="AB945" s="45"/>
      <c r="AC945" s="51"/>
    </row>
    <row r="946">
      <c r="C946" s="51"/>
      <c r="G946" s="45"/>
      <c r="H946" s="51"/>
      <c r="N946" s="45"/>
      <c r="O946" s="51"/>
      <c r="U946" s="45"/>
      <c r="V946" s="51"/>
      <c r="AB946" s="45"/>
      <c r="AC946" s="51"/>
    </row>
    <row r="947">
      <c r="C947" s="51"/>
      <c r="G947" s="45"/>
      <c r="H947" s="51"/>
      <c r="N947" s="45"/>
      <c r="O947" s="51"/>
      <c r="U947" s="45"/>
      <c r="V947" s="51"/>
      <c r="AB947" s="45"/>
      <c r="AC947" s="51"/>
    </row>
    <row r="948">
      <c r="C948" s="51"/>
      <c r="G948" s="45"/>
      <c r="H948" s="51"/>
      <c r="N948" s="45"/>
      <c r="O948" s="51"/>
      <c r="U948" s="45"/>
      <c r="V948" s="51"/>
      <c r="AB948" s="45"/>
      <c r="AC948" s="51"/>
    </row>
    <row r="949">
      <c r="C949" s="51"/>
      <c r="G949" s="45"/>
      <c r="H949" s="51"/>
      <c r="N949" s="45"/>
      <c r="O949" s="51"/>
      <c r="U949" s="45"/>
      <c r="V949" s="51"/>
      <c r="AB949" s="45"/>
      <c r="AC949" s="51"/>
    </row>
    <row r="950">
      <c r="C950" s="51"/>
      <c r="G950" s="45"/>
      <c r="H950" s="51"/>
      <c r="N950" s="45"/>
      <c r="O950" s="51"/>
      <c r="U950" s="45"/>
      <c r="V950" s="51"/>
      <c r="AB950" s="45"/>
      <c r="AC950" s="51"/>
    </row>
    <row r="951">
      <c r="C951" s="51"/>
      <c r="G951" s="45"/>
      <c r="H951" s="51"/>
      <c r="N951" s="45"/>
      <c r="O951" s="51"/>
      <c r="U951" s="45"/>
      <c r="V951" s="51"/>
      <c r="AB951" s="45"/>
      <c r="AC951" s="51"/>
    </row>
    <row r="952">
      <c r="C952" s="51"/>
      <c r="G952" s="45"/>
      <c r="H952" s="51"/>
      <c r="N952" s="45"/>
      <c r="O952" s="51"/>
      <c r="U952" s="45"/>
      <c r="V952" s="51"/>
      <c r="AB952" s="45"/>
      <c r="AC952" s="51"/>
    </row>
    <row r="953">
      <c r="C953" s="51"/>
      <c r="G953" s="45"/>
      <c r="H953" s="51"/>
      <c r="N953" s="45"/>
      <c r="O953" s="51"/>
      <c r="U953" s="45"/>
      <c r="V953" s="51"/>
      <c r="AB953" s="45"/>
      <c r="AC953" s="51"/>
    </row>
    <row r="954">
      <c r="C954" s="51"/>
      <c r="G954" s="45"/>
      <c r="H954" s="51"/>
      <c r="N954" s="45"/>
      <c r="O954" s="51"/>
      <c r="U954" s="45"/>
      <c r="V954" s="51"/>
      <c r="AB954" s="45"/>
      <c r="AC954" s="51"/>
    </row>
    <row r="955">
      <c r="C955" s="51"/>
      <c r="G955" s="45"/>
      <c r="H955" s="51"/>
      <c r="N955" s="45"/>
      <c r="O955" s="51"/>
      <c r="U955" s="45"/>
      <c r="V955" s="51"/>
      <c r="AB955" s="45"/>
      <c r="AC955" s="51"/>
    </row>
    <row r="956">
      <c r="C956" s="51"/>
      <c r="G956" s="45"/>
      <c r="H956" s="51"/>
      <c r="N956" s="45"/>
      <c r="O956" s="51"/>
      <c r="U956" s="45"/>
      <c r="V956" s="51"/>
      <c r="AB956" s="45"/>
      <c r="AC956" s="51"/>
    </row>
    <row r="957">
      <c r="C957" s="51"/>
      <c r="G957" s="45"/>
      <c r="H957" s="51"/>
      <c r="N957" s="45"/>
      <c r="O957" s="51"/>
      <c r="U957" s="45"/>
      <c r="V957" s="51"/>
      <c r="AB957" s="45"/>
      <c r="AC957" s="51"/>
    </row>
    <row r="958">
      <c r="C958" s="51"/>
      <c r="G958" s="45"/>
      <c r="H958" s="51"/>
      <c r="N958" s="45"/>
      <c r="O958" s="51"/>
      <c r="U958" s="45"/>
      <c r="V958" s="51"/>
      <c r="AB958" s="45"/>
      <c r="AC958" s="51"/>
    </row>
    <row r="959">
      <c r="C959" s="51"/>
      <c r="G959" s="45"/>
      <c r="H959" s="51"/>
      <c r="N959" s="45"/>
      <c r="O959" s="51"/>
      <c r="U959" s="45"/>
      <c r="V959" s="51"/>
      <c r="AB959" s="45"/>
      <c r="AC959" s="51"/>
    </row>
    <row r="960">
      <c r="C960" s="51"/>
      <c r="G960" s="45"/>
      <c r="H960" s="51"/>
      <c r="N960" s="45"/>
      <c r="O960" s="51"/>
      <c r="U960" s="45"/>
      <c r="V960" s="51"/>
      <c r="AB960" s="45"/>
      <c r="AC960" s="51"/>
    </row>
    <row r="961">
      <c r="C961" s="51"/>
      <c r="G961" s="45"/>
      <c r="H961" s="51"/>
      <c r="N961" s="45"/>
      <c r="O961" s="51"/>
      <c r="U961" s="45"/>
      <c r="V961" s="51"/>
      <c r="AB961" s="45"/>
      <c r="AC961" s="51"/>
    </row>
    <row r="962">
      <c r="C962" s="51"/>
      <c r="G962" s="45"/>
      <c r="H962" s="51"/>
      <c r="N962" s="45"/>
      <c r="O962" s="51"/>
      <c r="U962" s="45"/>
      <c r="V962" s="51"/>
      <c r="AB962" s="45"/>
      <c r="AC962" s="51"/>
    </row>
    <row r="963">
      <c r="C963" s="51"/>
      <c r="G963" s="45"/>
      <c r="H963" s="51"/>
      <c r="N963" s="45"/>
      <c r="O963" s="51"/>
      <c r="U963" s="45"/>
      <c r="V963" s="51"/>
      <c r="AB963" s="45"/>
      <c r="AC963" s="51"/>
    </row>
    <row r="964">
      <c r="C964" s="51"/>
      <c r="G964" s="45"/>
      <c r="H964" s="51"/>
      <c r="N964" s="45"/>
      <c r="O964" s="51"/>
      <c r="U964" s="45"/>
      <c r="V964" s="51"/>
      <c r="AB964" s="45"/>
      <c r="AC964" s="51"/>
    </row>
    <row r="965">
      <c r="C965" s="51"/>
      <c r="G965" s="45"/>
      <c r="H965" s="51"/>
      <c r="N965" s="45"/>
      <c r="O965" s="51"/>
      <c r="U965" s="45"/>
      <c r="V965" s="51"/>
      <c r="AB965" s="45"/>
      <c r="AC965" s="51"/>
    </row>
    <row r="966">
      <c r="C966" s="51"/>
      <c r="G966" s="45"/>
      <c r="H966" s="51"/>
      <c r="N966" s="45"/>
      <c r="O966" s="51"/>
      <c r="U966" s="45"/>
      <c r="V966" s="51"/>
      <c r="AB966" s="45"/>
      <c r="AC966" s="51"/>
    </row>
    <row r="967">
      <c r="C967" s="51"/>
      <c r="G967" s="45"/>
      <c r="H967" s="51"/>
      <c r="N967" s="45"/>
      <c r="O967" s="51"/>
      <c r="U967" s="45"/>
      <c r="V967" s="51"/>
      <c r="AB967" s="45"/>
      <c r="AC967" s="51"/>
    </row>
    <row r="968">
      <c r="C968" s="51"/>
      <c r="G968" s="45"/>
      <c r="H968" s="51"/>
      <c r="N968" s="45"/>
      <c r="O968" s="51"/>
      <c r="U968" s="45"/>
      <c r="V968" s="51"/>
      <c r="AB968" s="45"/>
      <c r="AC968" s="51"/>
    </row>
    <row r="969">
      <c r="C969" s="51"/>
      <c r="G969" s="45"/>
      <c r="H969" s="51"/>
      <c r="N969" s="45"/>
      <c r="O969" s="51"/>
      <c r="U969" s="45"/>
      <c r="V969" s="51"/>
      <c r="AB969" s="45"/>
      <c r="AC969" s="51"/>
    </row>
    <row r="970">
      <c r="C970" s="51"/>
      <c r="G970" s="45"/>
      <c r="H970" s="51"/>
      <c r="N970" s="45"/>
      <c r="O970" s="51"/>
      <c r="U970" s="45"/>
      <c r="V970" s="51"/>
      <c r="AB970" s="45"/>
      <c r="AC970" s="51"/>
    </row>
    <row r="971">
      <c r="C971" s="51"/>
      <c r="G971" s="45"/>
      <c r="H971" s="51"/>
      <c r="N971" s="45"/>
      <c r="O971" s="51"/>
      <c r="U971" s="45"/>
      <c r="V971" s="51"/>
      <c r="AB971" s="45"/>
      <c r="AC971" s="51"/>
    </row>
    <row r="972">
      <c r="C972" s="51"/>
      <c r="G972" s="45"/>
      <c r="H972" s="51"/>
      <c r="N972" s="45"/>
      <c r="O972" s="51"/>
      <c r="U972" s="45"/>
      <c r="V972" s="51"/>
      <c r="AB972" s="45"/>
      <c r="AC972" s="51"/>
    </row>
    <row r="973">
      <c r="C973" s="51"/>
      <c r="G973" s="45"/>
      <c r="H973" s="51"/>
      <c r="N973" s="45"/>
      <c r="O973" s="51"/>
      <c r="U973" s="45"/>
      <c r="V973" s="51"/>
      <c r="AB973" s="45"/>
      <c r="AC973" s="51"/>
    </row>
    <row r="974">
      <c r="C974" s="51"/>
      <c r="G974" s="45"/>
      <c r="H974" s="51"/>
      <c r="N974" s="45"/>
      <c r="O974" s="51"/>
      <c r="U974" s="45"/>
      <c r="V974" s="51"/>
      <c r="AB974" s="45"/>
      <c r="AC974" s="51"/>
    </row>
    <row r="975">
      <c r="C975" s="51"/>
      <c r="G975" s="45"/>
      <c r="H975" s="51"/>
      <c r="N975" s="45"/>
      <c r="O975" s="51"/>
      <c r="U975" s="45"/>
      <c r="V975" s="51"/>
      <c r="AB975" s="45"/>
      <c r="AC975" s="51"/>
    </row>
    <row r="976">
      <c r="C976" s="51"/>
      <c r="G976" s="45"/>
      <c r="H976" s="51"/>
      <c r="N976" s="45"/>
      <c r="O976" s="51"/>
      <c r="U976" s="45"/>
      <c r="V976" s="51"/>
      <c r="AB976" s="45"/>
      <c r="AC976" s="51"/>
    </row>
    <row r="977">
      <c r="C977" s="51"/>
      <c r="G977" s="45"/>
      <c r="H977" s="51"/>
      <c r="N977" s="45"/>
      <c r="O977" s="51"/>
      <c r="U977" s="45"/>
      <c r="V977" s="51"/>
      <c r="AB977" s="45"/>
      <c r="AC977" s="51"/>
    </row>
    <row r="978">
      <c r="C978" s="51"/>
      <c r="G978" s="45"/>
      <c r="H978" s="51"/>
      <c r="N978" s="45"/>
      <c r="O978" s="51"/>
      <c r="U978" s="45"/>
      <c r="V978" s="51"/>
      <c r="AB978" s="45"/>
      <c r="AC978" s="51"/>
    </row>
    <row r="979">
      <c r="C979" s="51"/>
      <c r="G979" s="45"/>
      <c r="H979" s="51"/>
      <c r="N979" s="45"/>
      <c r="O979" s="51"/>
      <c r="U979" s="45"/>
      <c r="V979" s="51"/>
      <c r="AB979" s="45"/>
      <c r="AC979" s="51"/>
    </row>
    <row r="980">
      <c r="C980" s="51"/>
      <c r="G980" s="45"/>
      <c r="H980" s="51"/>
      <c r="N980" s="45"/>
      <c r="O980" s="51"/>
      <c r="U980" s="45"/>
      <c r="V980" s="51"/>
      <c r="AB980" s="45"/>
      <c r="AC980" s="51"/>
    </row>
    <row r="981">
      <c r="C981" s="51"/>
      <c r="G981" s="45"/>
      <c r="H981" s="51"/>
      <c r="N981" s="45"/>
      <c r="O981" s="51"/>
      <c r="U981" s="45"/>
      <c r="V981" s="51"/>
      <c r="AB981" s="45"/>
      <c r="AC981" s="51"/>
    </row>
    <row r="982">
      <c r="C982" s="51"/>
      <c r="G982" s="45"/>
      <c r="H982" s="51"/>
      <c r="N982" s="45"/>
      <c r="O982" s="51"/>
      <c r="U982" s="45"/>
      <c r="V982" s="51"/>
      <c r="AB982" s="45"/>
      <c r="AC982" s="51"/>
    </row>
    <row r="983">
      <c r="C983" s="51"/>
      <c r="G983" s="45"/>
      <c r="H983" s="51"/>
      <c r="N983" s="45"/>
      <c r="O983" s="51"/>
      <c r="U983" s="45"/>
      <c r="V983" s="51"/>
      <c r="AB983" s="45"/>
      <c r="AC983" s="51"/>
    </row>
    <row r="984">
      <c r="C984" s="51"/>
      <c r="G984" s="45"/>
      <c r="H984" s="51"/>
      <c r="N984" s="45"/>
      <c r="O984" s="51"/>
      <c r="U984" s="45"/>
      <c r="V984" s="51"/>
      <c r="AB984" s="45"/>
      <c r="AC984" s="51"/>
    </row>
    <row r="985">
      <c r="C985" s="51"/>
      <c r="G985" s="45"/>
      <c r="H985" s="51"/>
      <c r="N985" s="45"/>
      <c r="O985" s="51"/>
      <c r="U985" s="45"/>
      <c r="V985" s="51"/>
      <c r="AB985" s="45"/>
      <c r="AC985" s="51"/>
    </row>
    <row r="986">
      <c r="C986" s="51"/>
      <c r="G986" s="45"/>
      <c r="H986" s="51"/>
      <c r="N986" s="45"/>
      <c r="O986" s="51"/>
      <c r="U986" s="45"/>
      <c r="V986" s="51"/>
      <c r="AB986" s="45"/>
      <c r="AC986" s="51"/>
    </row>
    <row r="987">
      <c r="C987" s="51"/>
      <c r="G987" s="45"/>
      <c r="H987" s="51"/>
      <c r="N987" s="45"/>
      <c r="O987" s="51"/>
      <c r="U987" s="45"/>
      <c r="V987" s="51"/>
      <c r="AB987" s="45"/>
      <c r="AC987" s="51"/>
    </row>
    <row r="988">
      <c r="C988" s="51"/>
      <c r="G988" s="45"/>
      <c r="H988" s="51"/>
      <c r="N988" s="45"/>
      <c r="O988" s="51"/>
      <c r="U988" s="45"/>
      <c r="V988" s="51"/>
      <c r="AB988" s="45"/>
      <c r="AC988" s="51"/>
    </row>
    <row r="989">
      <c r="C989" s="51"/>
      <c r="G989" s="45"/>
      <c r="H989" s="51"/>
      <c r="N989" s="45"/>
      <c r="O989" s="51"/>
      <c r="U989" s="45"/>
      <c r="V989" s="51"/>
      <c r="AB989" s="45"/>
      <c r="AC989" s="51"/>
    </row>
    <row r="990">
      <c r="C990" s="51"/>
      <c r="G990" s="45"/>
      <c r="H990" s="51"/>
      <c r="N990" s="45"/>
      <c r="O990" s="51"/>
      <c r="U990" s="45"/>
      <c r="V990" s="51"/>
      <c r="AB990" s="45"/>
      <c r="AC990" s="51"/>
    </row>
    <row r="991">
      <c r="C991" s="51"/>
      <c r="G991" s="45"/>
      <c r="H991" s="51"/>
      <c r="N991" s="45"/>
      <c r="O991" s="51"/>
      <c r="U991" s="45"/>
      <c r="V991" s="51"/>
      <c r="AB991" s="45"/>
      <c r="AC991" s="51"/>
    </row>
    <row r="992">
      <c r="C992" s="51"/>
      <c r="G992" s="45"/>
      <c r="H992" s="51"/>
      <c r="N992" s="45"/>
      <c r="O992" s="51"/>
      <c r="U992" s="45"/>
      <c r="V992" s="51"/>
      <c r="AB992" s="45"/>
      <c r="AC992" s="51"/>
    </row>
    <row r="993">
      <c r="C993" s="51"/>
      <c r="G993" s="45"/>
      <c r="H993" s="51"/>
      <c r="N993" s="45"/>
      <c r="O993" s="51"/>
      <c r="U993" s="45"/>
      <c r="V993" s="51"/>
      <c r="AB993" s="45"/>
      <c r="AC993" s="51"/>
    </row>
    <row r="994">
      <c r="C994" s="51"/>
      <c r="G994" s="45"/>
      <c r="H994" s="51"/>
      <c r="N994" s="45"/>
      <c r="O994" s="51"/>
      <c r="U994" s="45"/>
      <c r="V994" s="51"/>
      <c r="AB994" s="45"/>
      <c r="AC994" s="51"/>
    </row>
    <row r="995">
      <c r="C995" s="51"/>
      <c r="G995" s="45"/>
      <c r="H995" s="51"/>
      <c r="N995" s="45"/>
      <c r="O995" s="51"/>
      <c r="U995" s="45"/>
      <c r="V995" s="51"/>
      <c r="AB995" s="45"/>
      <c r="AC995" s="51"/>
    </row>
    <row r="996">
      <c r="C996" s="51"/>
      <c r="G996" s="45"/>
      <c r="H996" s="51"/>
      <c r="N996" s="45"/>
      <c r="O996" s="51"/>
      <c r="U996" s="45"/>
      <c r="V996" s="51"/>
      <c r="AB996" s="45"/>
      <c r="AC996" s="51"/>
    </row>
    <row r="997">
      <c r="C997" s="51"/>
      <c r="G997" s="45"/>
      <c r="H997" s="51"/>
      <c r="N997" s="45"/>
      <c r="O997" s="51"/>
      <c r="U997" s="45"/>
      <c r="V997" s="51"/>
      <c r="AB997" s="45"/>
      <c r="AC997" s="51"/>
    </row>
    <row r="998">
      <c r="C998" s="51"/>
      <c r="G998" s="45"/>
      <c r="H998" s="51"/>
      <c r="N998" s="45"/>
      <c r="O998" s="51"/>
      <c r="U998" s="45"/>
      <c r="V998" s="51"/>
      <c r="AB998" s="45"/>
      <c r="AC998" s="51"/>
    </row>
    <row r="999">
      <c r="C999" s="51"/>
      <c r="G999" s="45"/>
      <c r="H999" s="51"/>
      <c r="N999" s="45"/>
      <c r="O999" s="51"/>
      <c r="U999" s="45"/>
      <c r="V999" s="51"/>
      <c r="AB999" s="45"/>
      <c r="AC999" s="51"/>
    </row>
    <row r="1000">
      <c r="C1000" s="51"/>
      <c r="G1000" s="45"/>
      <c r="H1000" s="51"/>
      <c r="N1000" s="45"/>
      <c r="O1000" s="51"/>
      <c r="U1000" s="45"/>
      <c r="V1000" s="51"/>
      <c r="AB1000" s="45"/>
      <c r="AC1000" s="51"/>
    </row>
    <row r="1001">
      <c r="C1001" s="51"/>
      <c r="G1001" s="45"/>
      <c r="H1001" s="51"/>
      <c r="N1001" s="45"/>
      <c r="O1001" s="51"/>
      <c r="U1001" s="45"/>
      <c r="V1001" s="51"/>
      <c r="AB1001" s="45"/>
      <c r="AC1001" s="51"/>
    </row>
    <row r="1002">
      <c r="C1002" s="51"/>
      <c r="G1002" s="45"/>
      <c r="H1002" s="51"/>
      <c r="N1002" s="45"/>
      <c r="O1002" s="51"/>
      <c r="U1002" s="45"/>
      <c r="V1002" s="51"/>
      <c r="AB1002" s="45"/>
      <c r="AC1002" s="51"/>
    </row>
    <row r="1003">
      <c r="C1003" s="51"/>
      <c r="G1003" s="45"/>
      <c r="H1003" s="51"/>
      <c r="N1003" s="45"/>
      <c r="O1003" s="51"/>
      <c r="U1003" s="45"/>
      <c r="V1003" s="51"/>
      <c r="AB1003" s="45"/>
      <c r="AC1003" s="51"/>
    </row>
    <row r="1004">
      <c r="C1004" s="51"/>
      <c r="G1004" s="45"/>
      <c r="H1004" s="51"/>
      <c r="N1004" s="45"/>
      <c r="O1004" s="51"/>
      <c r="U1004" s="45"/>
      <c r="V1004" s="51"/>
      <c r="AB1004" s="45"/>
      <c r="AC1004" s="51"/>
    </row>
    <row r="1005">
      <c r="C1005" s="51"/>
      <c r="G1005" s="45"/>
      <c r="H1005" s="51"/>
      <c r="N1005" s="45"/>
      <c r="O1005" s="51"/>
      <c r="U1005" s="45"/>
      <c r="V1005" s="51"/>
      <c r="AB1005" s="45"/>
      <c r="AC1005" s="51"/>
    </row>
    <row r="1006">
      <c r="C1006" s="51"/>
      <c r="G1006" s="45"/>
      <c r="H1006" s="51"/>
      <c r="N1006" s="45"/>
      <c r="O1006" s="51"/>
      <c r="U1006" s="45"/>
      <c r="V1006" s="51"/>
      <c r="AB1006" s="45"/>
      <c r="AC1006" s="51"/>
    </row>
    <row r="1007">
      <c r="C1007" s="51"/>
      <c r="G1007" s="45"/>
      <c r="H1007" s="51"/>
      <c r="N1007" s="45"/>
      <c r="O1007" s="51"/>
      <c r="U1007" s="45"/>
      <c r="V1007" s="51"/>
      <c r="AB1007" s="45"/>
      <c r="AC1007" s="51"/>
    </row>
    <row r="1008">
      <c r="C1008" s="51"/>
      <c r="G1008" s="45"/>
      <c r="H1008" s="51"/>
      <c r="N1008" s="45"/>
      <c r="O1008" s="51"/>
      <c r="U1008" s="45"/>
      <c r="V1008" s="51"/>
      <c r="AB1008" s="45"/>
      <c r="AC1008" s="51"/>
    </row>
    <row r="1009">
      <c r="C1009" s="51"/>
      <c r="G1009" s="45"/>
      <c r="H1009" s="51"/>
      <c r="N1009" s="45"/>
      <c r="O1009" s="51"/>
      <c r="U1009" s="45"/>
      <c r="V1009" s="51"/>
      <c r="AB1009" s="45"/>
      <c r="AC1009" s="51"/>
    </row>
    <row r="1010">
      <c r="C1010" s="51"/>
      <c r="G1010" s="45"/>
      <c r="H1010" s="51"/>
      <c r="N1010" s="45"/>
      <c r="O1010" s="51"/>
      <c r="U1010" s="45"/>
      <c r="V1010" s="51"/>
      <c r="AB1010" s="45"/>
      <c r="AC1010" s="51"/>
    </row>
    <row r="1011">
      <c r="C1011" s="51"/>
      <c r="G1011" s="45"/>
      <c r="H1011" s="51"/>
      <c r="N1011" s="45"/>
      <c r="O1011" s="51"/>
      <c r="U1011" s="45"/>
      <c r="V1011" s="51"/>
      <c r="AB1011" s="45"/>
      <c r="AC1011" s="51"/>
    </row>
    <row r="1012">
      <c r="C1012" s="51"/>
      <c r="G1012" s="45"/>
      <c r="H1012" s="51"/>
      <c r="N1012" s="45"/>
      <c r="O1012" s="51"/>
      <c r="U1012" s="45"/>
      <c r="V1012" s="51"/>
      <c r="AB1012" s="45"/>
      <c r="AC1012" s="51"/>
    </row>
    <row r="1013">
      <c r="C1013" s="51"/>
      <c r="G1013" s="45"/>
      <c r="H1013" s="51"/>
      <c r="N1013" s="45"/>
      <c r="O1013" s="51"/>
      <c r="U1013" s="45"/>
      <c r="V1013" s="51"/>
      <c r="AB1013" s="45"/>
      <c r="AC1013" s="51"/>
    </row>
    <row r="1014">
      <c r="C1014" s="51"/>
      <c r="G1014" s="45"/>
      <c r="H1014" s="51"/>
      <c r="N1014" s="45"/>
      <c r="O1014" s="51"/>
      <c r="U1014" s="45"/>
      <c r="V1014" s="51"/>
      <c r="AB1014" s="45"/>
      <c r="AC1014" s="51"/>
    </row>
    <row r="1015">
      <c r="C1015" s="51"/>
      <c r="G1015" s="45"/>
      <c r="H1015" s="51"/>
      <c r="N1015" s="45"/>
      <c r="O1015" s="51"/>
      <c r="U1015" s="45"/>
      <c r="V1015" s="51"/>
      <c r="AB1015" s="45"/>
      <c r="AC1015" s="51"/>
    </row>
    <row r="1016">
      <c r="C1016" s="51"/>
      <c r="G1016" s="45"/>
      <c r="H1016" s="51"/>
      <c r="N1016" s="45"/>
      <c r="O1016" s="51"/>
      <c r="U1016" s="45"/>
      <c r="V1016" s="51"/>
      <c r="AB1016" s="45"/>
      <c r="AC1016" s="51"/>
    </row>
    <row r="1017">
      <c r="C1017" s="51"/>
      <c r="G1017" s="45"/>
      <c r="H1017" s="51"/>
      <c r="N1017" s="45"/>
      <c r="O1017" s="51"/>
      <c r="U1017" s="45"/>
      <c r="V1017" s="51"/>
      <c r="AB1017" s="45"/>
      <c r="AC1017" s="51"/>
    </row>
    <row r="1018">
      <c r="C1018" s="51"/>
      <c r="G1018" s="45"/>
      <c r="H1018" s="51"/>
      <c r="N1018" s="45"/>
      <c r="O1018" s="51"/>
      <c r="U1018" s="45"/>
      <c r="V1018" s="51"/>
      <c r="AB1018" s="45"/>
      <c r="AC1018" s="51"/>
    </row>
    <row r="1019">
      <c r="C1019" s="51"/>
      <c r="G1019" s="45"/>
      <c r="H1019" s="51"/>
      <c r="N1019" s="45"/>
      <c r="O1019" s="51"/>
      <c r="U1019" s="45"/>
      <c r="V1019" s="51"/>
      <c r="AB1019" s="45"/>
      <c r="AC1019" s="51"/>
    </row>
    <row r="1020">
      <c r="C1020" s="51"/>
      <c r="G1020" s="45"/>
      <c r="H1020" s="51"/>
      <c r="N1020" s="45"/>
      <c r="O1020" s="51"/>
      <c r="U1020" s="45"/>
      <c r="V1020" s="51"/>
      <c r="AB1020" s="45"/>
      <c r="AC1020" s="51"/>
    </row>
    <row r="1021">
      <c r="C1021" s="51"/>
      <c r="G1021" s="45"/>
      <c r="H1021" s="51"/>
      <c r="N1021" s="45"/>
      <c r="O1021" s="51"/>
      <c r="U1021" s="45"/>
      <c r="V1021" s="51"/>
      <c r="AB1021" s="45"/>
      <c r="AC1021" s="51"/>
    </row>
    <row r="1022">
      <c r="C1022" s="51"/>
      <c r="G1022" s="45"/>
      <c r="H1022" s="51"/>
      <c r="N1022" s="45"/>
      <c r="O1022" s="51"/>
      <c r="U1022" s="45"/>
      <c r="V1022" s="51"/>
      <c r="AB1022" s="45"/>
      <c r="AC1022" s="51"/>
    </row>
  </sheetData>
  <mergeCells count="15">
    <mergeCell ref="AA9:AC9"/>
    <mergeCell ref="AF5:AF10"/>
    <mergeCell ref="AF29:AF35"/>
    <mergeCell ref="AF23:AF28"/>
    <mergeCell ref="AF11:AF18"/>
    <mergeCell ref="AF19:AF22"/>
    <mergeCell ref="AF3:AF4"/>
    <mergeCell ref="AF1:AF2"/>
    <mergeCell ref="G6:K6"/>
    <mergeCell ref="N6:T10"/>
    <mergeCell ref="G7:K7"/>
    <mergeCell ref="H3:K3"/>
    <mergeCell ref="P4:T4"/>
    <mergeCell ref="A37:B38"/>
    <mergeCell ref="E8:F8"/>
  </mergeCells>
  <conditionalFormatting sqref="C1:AE2">
    <cfRule type="expression" dxfId="4" priority="1">
      <formula> C$39 = TRUE</formula>
    </cfRule>
  </conditionalFormatting>
  <conditionalFormatting sqref="C1:AE2">
    <cfRule type="expression" dxfId="5" priority="2">
      <formula> C$40 = TRUE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5.29"/>
    <col customWidth="1" min="2" max="2" width="8.14"/>
    <col customWidth="1" min="3" max="3" width="12.0"/>
    <col customWidth="1" min="4" max="4" width="8.86"/>
    <col customWidth="1" min="5" max="5" width="6.71"/>
    <col customWidth="1" min="6" max="6" width="10.86"/>
    <col customWidth="1" min="7" max="8" width="7.0"/>
    <col customWidth="1" min="9" max="9" width="74.86"/>
    <col customWidth="1" min="10" max="10" width="54.29"/>
  </cols>
  <sheetData>
    <row r="1">
      <c r="A1" s="6" t="s">
        <v>41</v>
      </c>
      <c r="B1" s="55" t="s">
        <v>42</v>
      </c>
      <c r="C1" s="55" t="s">
        <v>43</v>
      </c>
      <c r="D1" s="5" t="s">
        <v>44</v>
      </c>
      <c r="E1" s="5" t="s">
        <v>45</v>
      </c>
      <c r="F1" s="57" t="s">
        <v>46</v>
      </c>
      <c r="G1" s="57" t="s">
        <v>48</v>
      </c>
      <c r="H1" s="6" t="s">
        <v>49</v>
      </c>
      <c r="I1" s="6" t="s">
        <v>50</v>
      </c>
      <c r="J1" s="6" t="s">
        <v>51</v>
      </c>
      <c r="L1" s="6" t="s">
        <v>52</v>
      </c>
      <c r="M1" s="6" t="s">
        <v>53</v>
      </c>
      <c r="N1" s="6" t="s">
        <v>54</v>
      </c>
    </row>
    <row r="2" ht="17.25">
      <c r="A2" s="59" t="s">
        <v>55</v>
      </c>
      <c r="J2" s="61"/>
      <c r="K2" s="63" t="s">
        <v>56</v>
      </c>
      <c r="L2" s="67">
        <f>E15+E28+E41+E56</f>
        <v>141.66</v>
      </c>
      <c r="M2" s="69">
        <f>G15+G28</f>
        <v>324.22583</v>
      </c>
      <c r="N2" s="70">
        <f t="shared" ref="N2:N3" si="1">L2/5</f>
        <v>28.332</v>
      </c>
    </row>
    <row r="3">
      <c r="A3" s="6" t="s">
        <v>57</v>
      </c>
      <c r="B3" s="71">
        <v>1.0</v>
      </c>
      <c r="C3" s="72">
        <v>1.0</v>
      </c>
      <c r="D3" s="5">
        <v>14.94</v>
      </c>
      <c r="E3" s="74">
        <f t="shared" ref="E3:E14" si="2">D3*B3</f>
        <v>14.94</v>
      </c>
      <c r="F3" s="57">
        <v>3.0</v>
      </c>
      <c r="G3" s="77">
        <f t="shared" ref="G3:G14" si="3">F3*B3*C3</f>
        <v>3</v>
      </c>
      <c r="H3" s="6">
        <v>1.0</v>
      </c>
      <c r="I3" s="79" t="s">
        <v>60</v>
      </c>
      <c r="J3" s="6"/>
      <c r="K3" s="63" t="s">
        <v>61</v>
      </c>
      <c r="L3" s="67">
        <v>137.31</v>
      </c>
      <c r="M3" s="67"/>
      <c r="N3" s="70">
        <f t="shared" si="1"/>
        <v>27.462</v>
      </c>
    </row>
    <row r="4">
      <c r="A4" s="6" t="s">
        <v>62</v>
      </c>
      <c r="B4" s="71">
        <v>1.0</v>
      </c>
      <c r="C4" s="72">
        <v>1.0</v>
      </c>
      <c r="D4" s="5">
        <v>2.31</v>
      </c>
      <c r="E4" s="74">
        <f t="shared" si="2"/>
        <v>2.31</v>
      </c>
      <c r="F4" s="82"/>
      <c r="G4" s="77">
        <f t="shared" si="3"/>
        <v>0</v>
      </c>
      <c r="H4" s="6">
        <v>1.0</v>
      </c>
      <c r="I4" s="79" t="s">
        <v>63</v>
      </c>
      <c r="J4" s="6"/>
      <c r="K4" s="6" t="s">
        <v>64</v>
      </c>
      <c r="L4" s="6" t="s">
        <v>65</v>
      </c>
    </row>
    <row r="5">
      <c r="A5" s="6" t="s">
        <v>67</v>
      </c>
      <c r="B5" s="84">
        <v>1.0</v>
      </c>
      <c r="C5" s="72">
        <v>1.0</v>
      </c>
      <c r="D5" s="5">
        <v>1.12</v>
      </c>
      <c r="E5" s="74">
        <f t="shared" si="2"/>
        <v>1.12</v>
      </c>
      <c r="F5" s="57">
        <v>0.1</v>
      </c>
      <c r="G5" s="77">
        <f t="shared" si="3"/>
        <v>0.1</v>
      </c>
      <c r="H5" s="6">
        <v>1.0</v>
      </c>
      <c r="I5" s="79" t="s">
        <v>68</v>
      </c>
      <c r="L5" s="86" t="s">
        <v>69</v>
      </c>
      <c r="M5" s="88"/>
      <c r="N5" s="88"/>
    </row>
    <row r="6">
      <c r="A6" s="6" t="s">
        <v>70</v>
      </c>
      <c r="B6" s="89">
        <v>4.0</v>
      </c>
      <c r="C6" s="72">
        <v>1.0</v>
      </c>
      <c r="D6" s="5">
        <v>1.91</v>
      </c>
      <c r="E6" s="74">
        <f t="shared" si="2"/>
        <v>7.64</v>
      </c>
      <c r="F6" s="57">
        <v>45.0</v>
      </c>
      <c r="G6" s="77">
        <f t="shared" si="3"/>
        <v>180</v>
      </c>
      <c r="H6" s="6">
        <v>1.0</v>
      </c>
      <c r="I6" s="79" t="s">
        <v>72</v>
      </c>
      <c r="J6" s="6"/>
      <c r="L6" s="92" t="s">
        <v>73</v>
      </c>
      <c r="M6" s="88"/>
      <c r="N6" s="88"/>
    </row>
    <row r="7">
      <c r="A7" s="6" t="s">
        <v>74</v>
      </c>
      <c r="B7" s="89">
        <v>2.0</v>
      </c>
      <c r="C7" s="72">
        <v>1.0</v>
      </c>
      <c r="D7" s="5">
        <v>0.64</v>
      </c>
      <c r="E7" s="74">
        <f t="shared" si="2"/>
        <v>1.28</v>
      </c>
      <c r="F7" s="57">
        <v>0.06</v>
      </c>
      <c r="G7" s="77">
        <f t="shared" si="3"/>
        <v>0.12</v>
      </c>
      <c r="H7" s="6">
        <v>1.0</v>
      </c>
      <c r="I7" s="79" t="s">
        <v>75</v>
      </c>
      <c r="L7" s="88"/>
      <c r="M7" s="88"/>
      <c r="N7" s="88"/>
    </row>
    <row r="8">
      <c r="A8" s="6" t="s">
        <v>76</v>
      </c>
      <c r="B8" s="71">
        <v>1.0</v>
      </c>
      <c r="C8" s="72">
        <v>65.0</v>
      </c>
      <c r="D8" s="5">
        <v>5.06</v>
      </c>
      <c r="E8" s="74">
        <f t="shared" si="2"/>
        <v>5.06</v>
      </c>
      <c r="F8" s="57"/>
      <c r="G8" s="77">
        <f t="shared" si="3"/>
        <v>0</v>
      </c>
      <c r="H8" s="6">
        <v>1.0</v>
      </c>
      <c r="I8" s="79" t="s">
        <v>77</v>
      </c>
      <c r="L8" s="88"/>
      <c r="M8" s="88"/>
      <c r="N8" s="88"/>
    </row>
    <row r="9">
      <c r="A9" s="88"/>
      <c r="B9" s="94"/>
      <c r="C9" s="95">
        <v>1.0</v>
      </c>
      <c r="D9" s="96"/>
      <c r="E9" s="74">
        <f t="shared" si="2"/>
        <v>0</v>
      </c>
      <c r="F9" s="97"/>
      <c r="G9" s="77">
        <f t="shared" si="3"/>
        <v>0</v>
      </c>
      <c r="H9" s="98"/>
      <c r="I9" s="88"/>
      <c r="J9" s="92" t="s">
        <v>81</v>
      </c>
      <c r="L9" s="88"/>
      <c r="M9" s="88"/>
      <c r="N9" s="88"/>
    </row>
    <row r="10">
      <c r="A10" s="6" t="s">
        <v>82</v>
      </c>
      <c r="B10" s="100">
        <v>1.0</v>
      </c>
      <c r="C10" s="72">
        <v>1.0</v>
      </c>
      <c r="D10" s="5">
        <v>4.0</v>
      </c>
      <c r="E10" s="74">
        <f t="shared" si="2"/>
        <v>4</v>
      </c>
      <c r="F10" s="82"/>
      <c r="G10" s="77">
        <f t="shared" si="3"/>
        <v>0</v>
      </c>
      <c r="H10" s="6">
        <v>2.0</v>
      </c>
      <c r="I10" s="6" t="s">
        <v>83</v>
      </c>
      <c r="J10" s="6" t="s">
        <v>84</v>
      </c>
      <c r="L10" s="88"/>
      <c r="M10" s="88"/>
      <c r="N10" s="88"/>
    </row>
    <row r="11">
      <c r="A11" s="88"/>
      <c r="B11" s="102"/>
      <c r="C11" s="95">
        <v>1.0</v>
      </c>
      <c r="D11" s="96"/>
      <c r="E11" s="74">
        <f t="shared" si="2"/>
        <v>0</v>
      </c>
      <c r="F11" s="97"/>
      <c r="G11" s="77">
        <f t="shared" si="3"/>
        <v>0</v>
      </c>
      <c r="H11" s="98"/>
      <c r="I11" s="88"/>
      <c r="J11" s="92" t="s">
        <v>85</v>
      </c>
      <c r="L11" s="88"/>
      <c r="M11" s="88"/>
      <c r="N11" s="88"/>
    </row>
    <row r="12">
      <c r="B12" s="104"/>
      <c r="C12" s="72">
        <v>1.0</v>
      </c>
      <c r="D12" s="5"/>
      <c r="E12" s="74">
        <f t="shared" si="2"/>
        <v>0</v>
      </c>
      <c r="F12" s="82"/>
      <c r="G12" s="77">
        <f t="shared" si="3"/>
        <v>0</v>
      </c>
      <c r="H12" s="105"/>
      <c r="J12" s="6"/>
      <c r="L12" s="88"/>
      <c r="M12" s="88"/>
      <c r="N12" s="88"/>
    </row>
    <row r="13">
      <c r="B13" s="104"/>
      <c r="C13" s="72">
        <v>1.0</v>
      </c>
      <c r="D13" s="5"/>
      <c r="E13" s="74">
        <f t="shared" si="2"/>
        <v>0</v>
      </c>
      <c r="F13" s="82"/>
      <c r="G13" s="77">
        <f t="shared" si="3"/>
        <v>0</v>
      </c>
      <c r="H13" s="105"/>
      <c r="J13" s="6"/>
      <c r="L13" s="88"/>
      <c r="M13" s="88"/>
      <c r="N13" s="88"/>
    </row>
    <row r="14">
      <c r="B14" s="104"/>
      <c r="C14" s="72">
        <v>1.0</v>
      </c>
      <c r="D14" s="5"/>
      <c r="E14" s="74">
        <f t="shared" si="2"/>
        <v>0</v>
      </c>
      <c r="F14" s="82"/>
      <c r="G14" s="77">
        <f t="shared" si="3"/>
        <v>0</v>
      </c>
      <c r="H14" s="105"/>
      <c r="J14" s="6"/>
      <c r="L14" s="88"/>
      <c r="M14" s="88"/>
      <c r="N14" s="88"/>
    </row>
    <row r="15">
      <c r="A15" s="108" t="s">
        <v>88</v>
      </c>
      <c r="B15" s="109"/>
      <c r="C15" s="109"/>
      <c r="D15" s="8"/>
      <c r="E15" s="110">
        <f>SUM(E3:E14)</f>
        <v>36.35</v>
      </c>
      <c r="F15" s="111"/>
      <c r="G15" s="111">
        <f>SUM(G3:G14)</f>
        <v>183.22</v>
      </c>
      <c r="H15" s="113"/>
      <c r="I15" s="115"/>
      <c r="J15" s="115"/>
      <c r="K15" s="117"/>
      <c r="L15" s="119"/>
      <c r="M15" s="119"/>
      <c r="N15" s="88"/>
    </row>
    <row r="16">
      <c r="B16" s="104"/>
      <c r="C16" s="120"/>
      <c r="D16" s="5"/>
      <c r="E16" s="9"/>
      <c r="F16" s="82"/>
      <c r="G16" s="82"/>
      <c r="H16" s="105"/>
    </row>
    <row r="17" ht="17.25">
      <c r="A17" s="59" t="s">
        <v>92</v>
      </c>
      <c r="J17" s="59"/>
      <c r="K17" s="121"/>
      <c r="L17" s="121"/>
      <c r="M17" s="121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</row>
    <row r="18">
      <c r="A18" s="6" t="s">
        <v>94</v>
      </c>
      <c r="B18" s="71">
        <v>2.0</v>
      </c>
      <c r="C18" s="72">
        <v>1.0</v>
      </c>
      <c r="D18" s="5">
        <v>15.59</v>
      </c>
      <c r="E18" s="74">
        <f t="shared" ref="E18:E27" si="4">D18*B18</f>
        <v>31.18</v>
      </c>
      <c r="F18" s="57">
        <v>18.0</v>
      </c>
      <c r="G18" s="77">
        <f t="shared" ref="G18:G27" si="5">F18*B18*C18</f>
        <v>36</v>
      </c>
      <c r="H18" s="6">
        <v>1.0</v>
      </c>
      <c r="I18" s="79" t="s">
        <v>96</v>
      </c>
      <c r="J18" s="79" t="s">
        <v>97</v>
      </c>
    </row>
    <row r="19">
      <c r="A19" s="6" t="s">
        <v>98</v>
      </c>
      <c r="B19" s="71">
        <v>1.0</v>
      </c>
      <c r="C19" s="72">
        <v>2.0</v>
      </c>
      <c r="D19" s="5">
        <v>5.95</v>
      </c>
      <c r="E19" s="74">
        <f t="shared" si="4"/>
        <v>5.95</v>
      </c>
      <c r="F19" s="57">
        <v>0.7</v>
      </c>
      <c r="G19" s="77">
        <f t="shared" si="5"/>
        <v>1.4</v>
      </c>
      <c r="H19" s="6">
        <v>1.0</v>
      </c>
      <c r="I19" s="79" t="s">
        <v>99</v>
      </c>
      <c r="J19" s="6"/>
    </row>
    <row r="20">
      <c r="A20" s="6" t="s">
        <v>100</v>
      </c>
      <c r="B20" s="71">
        <v>1.0</v>
      </c>
      <c r="C20" s="72">
        <v>1.0</v>
      </c>
      <c r="D20" s="5">
        <v>10.09</v>
      </c>
      <c r="E20" s="74">
        <f t="shared" si="4"/>
        <v>10.09</v>
      </c>
      <c r="F20" s="57">
        <v>35.0</v>
      </c>
      <c r="G20" s="77">
        <f t="shared" si="5"/>
        <v>35</v>
      </c>
      <c r="H20" s="6">
        <v>1.0</v>
      </c>
      <c r="I20" s="79" t="s">
        <v>101</v>
      </c>
    </row>
    <row r="21">
      <c r="A21" s="6" t="s">
        <v>102</v>
      </c>
      <c r="B21" s="71">
        <v>1.0</v>
      </c>
      <c r="C21" s="72">
        <v>2.0</v>
      </c>
      <c r="D21" s="5">
        <v>6.38</v>
      </c>
      <c r="E21" s="74">
        <f t="shared" si="4"/>
        <v>6.38</v>
      </c>
      <c r="F21" s="57">
        <v>11.3398</v>
      </c>
      <c r="G21" s="77">
        <f t="shared" si="5"/>
        <v>22.6796</v>
      </c>
      <c r="H21" s="6">
        <v>1.0</v>
      </c>
      <c r="I21" s="79" t="s">
        <v>106</v>
      </c>
      <c r="J21" s="6"/>
    </row>
    <row r="22">
      <c r="A22" s="6" t="s">
        <v>107</v>
      </c>
      <c r="B22" s="71">
        <v>2.0</v>
      </c>
      <c r="C22" s="72">
        <v>1.0</v>
      </c>
      <c r="D22" s="5">
        <v>3.45</v>
      </c>
      <c r="E22" s="74">
        <f t="shared" si="4"/>
        <v>6.9</v>
      </c>
      <c r="F22" s="57">
        <v>7.08738</v>
      </c>
      <c r="G22" s="77">
        <f t="shared" si="5"/>
        <v>14.17476</v>
      </c>
      <c r="H22" s="6">
        <v>1.0</v>
      </c>
      <c r="I22" s="79" t="s">
        <v>108</v>
      </c>
      <c r="J22" s="6"/>
    </row>
    <row r="23">
      <c r="A23" s="6" t="s">
        <v>109</v>
      </c>
      <c r="B23" s="71">
        <v>1.0</v>
      </c>
      <c r="C23" s="72">
        <v>1.0</v>
      </c>
      <c r="D23" s="5">
        <v>1.0</v>
      </c>
      <c r="E23" s="74">
        <f t="shared" si="4"/>
        <v>1</v>
      </c>
      <c r="F23" s="57">
        <v>31.75147</v>
      </c>
      <c r="G23" s="77">
        <f t="shared" si="5"/>
        <v>31.75147</v>
      </c>
      <c r="H23" s="6">
        <v>0.0</v>
      </c>
      <c r="I23" s="6" t="s">
        <v>110</v>
      </c>
    </row>
    <row r="24">
      <c r="A24" s="88"/>
      <c r="B24" s="94"/>
      <c r="C24" s="95">
        <v>1.0</v>
      </c>
      <c r="D24" s="96"/>
      <c r="E24" s="74">
        <f t="shared" si="4"/>
        <v>0</v>
      </c>
      <c r="F24" s="97"/>
      <c r="G24" s="77">
        <f t="shared" si="5"/>
        <v>0</v>
      </c>
      <c r="H24" s="98"/>
      <c r="I24" s="88"/>
      <c r="J24" s="92" t="s">
        <v>111</v>
      </c>
    </row>
    <row r="25">
      <c r="A25" s="6" t="s">
        <v>112</v>
      </c>
      <c r="B25" s="71">
        <v>3.0</v>
      </c>
      <c r="C25" s="72">
        <v>4.0</v>
      </c>
      <c r="D25" s="5">
        <v>3.0</v>
      </c>
      <c r="E25" s="74">
        <f t="shared" si="4"/>
        <v>9</v>
      </c>
      <c r="F25" s="82"/>
      <c r="G25" s="77">
        <f t="shared" si="5"/>
        <v>0</v>
      </c>
      <c r="H25" s="6">
        <v>2.0</v>
      </c>
      <c r="I25" s="6" t="s">
        <v>83</v>
      </c>
      <c r="J25" s="6"/>
    </row>
    <row r="26">
      <c r="A26" s="88"/>
      <c r="B26" s="102"/>
      <c r="C26" s="95">
        <v>1.0</v>
      </c>
      <c r="D26" s="96"/>
      <c r="E26" s="74">
        <f t="shared" si="4"/>
        <v>0</v>
      </c>
      <c r="F26" s="97"/>
      <c r="G26" s="77">
        <f t="shared" si="5"/>
        <v>0</v>
      </c>
      <c r="H26" s="98"/>
      <c r="I26" s="88"/>
      <c r="J26" s="92" t="s">
        <v>85</v>
      </c>
    </row>
    <row r="27">
      <c r="B27" s="71"/>
      <c r="C27" s="72">
        <v>1.0</v>
      </c>
      <c r="D27" s="5"/>
      <c r="E27" s="74">
        <f t="shared" si="4"/>
        <v>0</v>
      </c>
      <c r="F27" s="82"/>
      <c r="G27" s="77">
        <f t="shared" si="5"/>
        <v>0</v>
      </c>
      <c r="H27" s="105"/>
      <c r="J27" s="6"/>
    </row>
    <row r="28">
      <c r="A28" s="108" t="s">
        <v>88</v>
      </c>
      <c r="B28" s="131"/>
      <c r="C28" s="131"/>
      <c r="D28" s="132"/>
      <c r="E28" s="135">
        <f>SUM(E18:E27)</f>
        <v>70.5</v>
      </c>
      <c r="F28" s="137"/>
      <c r="G28" s="137">
        <f>SUM(G18:G27)</f>
        <v>141.00583</v>
      </c>
      <c r="H28" s="139"/>
      <c r="I28" s="141"/>
      <c r="J28" s="141"/>
      <c r="K28" s="143"/>
      <c r="L28" s="143"/>
      <c r="M28" s="143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</row>
    <row r="29">
      <c r="B29" s="120"/>
      <c r="C29" s="120"/>
      <c r="D29" s="5"/>
      <c r="E29" s="9"/>
      <c r="F29" s="82"/>
      <c r="G29" s="82"/>
      <c r="H29" s="105"/>
    </row>
    <row r="30" ht="17.25">
      <c r="A30" s="59" t="s">
        <v>118</v>
      </c>
      <c r="J30" s="59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</row>
    <row r="31">
      <c r="A31" s="6" t="s">
        <v>120</v>
      </c>
      <c r="B31" s="71">
        <v>3.0</v>
      </c>
      <c r="C31" s="72">
        <v>1.0</v>
      </c>
      <c r="D31" s="5">
        <v>5.77</v>
      </c>
      <c r="E31" s="74">
        <f t="shared" ref="E31:E40" si="6">D31*B31</f>
        <v>17.31</v>
      </c>
      <c r="F31" s="57">
        <v>5.0</v>
      </c>
      <c r="G31" s="77">
        <f t="shared" ref="G31:G40" si="7">F31*B31*C31</f>
        <v>15</v>
      </c>
      <c r="H31" s="6">
        <v>1.0</v>
      </c>
      <c r="I31" s="79" t="s">
        <v>121</v>
      </c>
      <c r="J31" s="6"/>
    </row>
    <row r="32">
      <c r="A32" s="6" t="s">
        <v>122</v>
      </c>
      <c r="B32" s="84">
        <v>1.0</v>
      </c>
      <c r="C32" s="72">
        <v>1.0</v>
      </c>
      <c r="D32" s="5">
        <v>2.5</v>
      </c>
      <c r="E32" s="74">
        <f t="shared" si="6"/>
        <v>2.5</v>
      </c>
      <c r="F32" s="57">
        <v>6.0</v>
      </c>
      <c r="G32" s="77">
        <f t="shared" si="7"/>
        <v>6</v>
      </c>
      <c r="H32" s="6">
        <v>1.0</v>
      </c>
      <c r="I32" s="79" t="s">
        <v>124</v>
      </c>
    </row>
    <row r="33">
      <c r="A33" s="92"/>
      <c r="B33" s="94"/>
      <c r="C33" s="95">
        <v>1.0</v>
      </c>
      <c r="D33" s="96"/>
      <c r="E33" s="74">
        <f t="shared" si="6"/>
        <v>0</v>
      </c>
      <c r="F33" s="97"/>
      <c r="G33" s="77">
        <f t="shared" si="7"/>
        <v>0</v>
      </c>
      <c r="H33" s="98"/>
      <c r="I33" s="88"/>
      <c r="J33" s="92" t="s">
        <v>81</v>
      </c>
    </row>
    <row r="34">
      <c r="A34" s="6"/>
      <c r="B34" s="71"/>
      <c r="C34" s="72">
        <v>1.0</v>
      </c>
      <c r="D34" s="5"/>
      <c r="E34" s="74">
        <f t="shared" si="6"/>
        <v>0</v>
      </c>
      <c r="F34" s="82"/>
      <c r="G34" s="77">
        <f t="shared" si="7"/>
        <v>0</v>
      </c>
      <c r="H34" s="105"/>
      <c r="I34" s="6"/>
      <c r="J34" s="6"/>
    </row>
    <row r="35">
      <c r="A35" s="6"/>
      <c r="B35" s="71"/>
      <c r="C35" s="72">
        <v>1.0</v>
      </c>
      <c r="D35" s="5"/>
      <c r="E35" s="74">
        <f t="shared" si="6"/>
        <v>0</v>
      </c>
      <c r="F35" s="82"/>
      <c r="G35" s="77">
        <f t="shared" si="7"/>
        <v>0</v>
      </c>
      <c r="H35" s="105"/>
    </row>
    <row r="36">
      <c r="B36" s="104"/>
      <c r="C36" s="72">
        <v>1.0</v>
      </c>
      <c r="D36" s="5"/>
      <c r="E36" s="74">
        <f t="shared" si="6"/>
        <v>0</v>
      </c>
      <c r="F36" s="82"/>
      <c r="G36" s="77">
        <f t="shared" si="7"/>
        <v>0</v>
      </c>
      <c r="H36" s="105"/>
    </row>
    <row r="37">
      <c r="B37" s="104"/>
      <c r="C37" s="72">
        <v>1.0</v>
      </c>
      <c r="D37" s="5"/>
      <c r="E37" s="74">
        <f t="shared" si="6"/>
        <v>0</v>
      </c>
      <c r="F37" s="82"/>
      <c r="G37" s="77">
        <f t="shared" si="7"/>
        <v>0</v>
      </c>
      <c r="H37" s="105"/>
    </row>
    <row r="38">
      <c r="B38" s="104"/>
      <c r="C38" s="72">
        <v>1.0</v>
      </c>
      <c r="D38" s="5"/>
      <c r="E38" s="74">
        <f t="shared" si="6"/>
        <v>0</v>
      </c>
      <c r="F38" s="82"/>
      <c r="G38" s="77">
        <f t="shared" si="7"/>
        <v>0</v>
      </c>
      <c r="H38" s="105"/>
    </row>
    <row r="39">
      <c r="B39" s="104"/>
      <c r="C39" s="72">
        <v>1.0</v>
      </c>
      <c r="D39" s="5"/>
      <c r="E39" s="74">
        <f t="shared" si="6"/>
        <v>0</v>
      </c>
      <c r="F39" s="82"/>
      <c r="G39" s="77">
        <f t="shared" si="7"/>
        <v>0</v>
      </c>
      <c r="H39" s="105"/>
      <c r="J39" s="6"/>
    </row>
    <row r="40">
      <c r="B40" s="104"/>
      <c r="C40" s="72">
        <v>1.0</v>
      </c>
      <c r="D40" s="5"/>
      <c r="E40" s="74">
        <f t="shared" si="6"/>
        <v>0</v>
      </c>
      <c r="F40" s="82"/>
      <c r="G40" s="77">
        <f t="shared" si="7"/>
        <v>0</v>
      </c>
      <c r="H40" s="105"/>
      <c r="J40" s="6"/>
    </row>
    <row r="41">
      <c r="A41" s="108" t="s">
        <v>88</v>
      </c>
      <c r="B41" s="131"/>
      <c r="C41" s="131"/>
      <c r="D41" s="132"/>
      <c r="E41" s="135">
        <f>SUM(E31:E40)</f>
        <v>19.81</v>
      </c>
      <c r="F41" s="137"/>
      <c r="G41" s="137">
        <f>SUM(G31:G40)</f>
        <v>21</v>
      </c>
      <c r="H41" s="139"/>
      <c r="I41" s="141"/>
      <c r="J41" s="141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</row>
    <row r="42">
      <c r="B42" s="120"/>
      <c r="C42" s="120"/>
      <c r="D42" s="5"/>
      <c r="E42" s="9"/>
      <c r="F42" s="82"/>
      <c r="G42" s="82"/>
      <c r="H42" s="105"/>
    </row>
    <row r="43" ht="17.25">
      <c r="A43" s="59" t="s">
        <v>128</v>
      </c>
      <c r="J43" s="59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</row>
    <row r="44">
      <c r="A44" s="6" t="s">
        <v>130</v>
      </c>
      <c r="B44" s="71">
        <v>1.0</v>
      </c>
      <c r="C44" s="72">
        <v>1.0</v>
      </c>
      <c r="D44" s="5">
        <v>2.5</v>
      </c>
      <c r="E44" s="74">
        <f t="shared" ref="E44:E55" si="8">D44*B44</f>
        <v>2.5</v>
      </c>
      <c r="F44" s="57">
        <v>26.4</v>
      </c>
      <c r="G44" s="77">
        <f t="shared" ref="G44:G55" si="9">F44*B44*C44</f>
        <v>26.4</v>
      </c>
      <c r="H44" s="6">
        <v>1.0</v>
      </c>
      <c r="I44" s="79" t="s">
        <v>132</v>
      </c>
      <c r="J44" s="6"/>
    </row>
    <row r="45">
      <c r="A45" s="6" t="s">
        <v>133</v>
      </c>
      <c r="B45" s="71">
        <v>1.0</v>
      </c>
      <c r="C45" s="72">
        <v>1.0</v>
      </c>
      <c r="D45" s="5">
        <v>6.35</v>
      </c>
      <c r="E45" s="74">
        <f t="shared" si="8"/>
        <v>6.35</v>
      </c>
      <c r="F45" s="82"/>
      <c r="G45" s="77">
        <f t="shared" si="9"/>
        <v>0</v>
      </c>
      <c r="H45" s="6">
        <v>1.0</v>
      </c>
      <c r="I45" s="79" t="s">
        <v>134</v>
      </c>
    </row>
    <row r="46">
      <c r="A46" s="92"/>
      <c r="B46" s="102"/>
      <c r="C46" s="95">
        <v>1.0</v>
      </c>
      <c r="D46" s="96"/>
      <c r="E46" s="74">
        <f t="shared" si="8"/>
        <v>0</v>
      </c>
      <c r="F46" s="97"/>
      <c r="G46" s="77">
        <f t="shared" si="9"/>
        <v>0</v>
      </c>
      <c r="H46" s="98"/>
      <c r="I46" s="88"/>
      <c r="J46" s="92" t="s">
        <v>135</v>
      </c>
    </row>
    <row r="47">
      <c r="A47" s="6" t="s">
        <v>133</v>
      </c>
      <c r="B47" s="71">
        <v>1.0</v>
      </c>
      <c r="C47" s="72">
        <v>1.0</v>
      </c>
      <c r="D47" s="5">
        <v>2.0</v>
      </c>
      <c r="E47" s="74">
        <f t="shared" si="8"/>
        <v>2</v>
      </c>
      <c r="F47" s="82"/>
      <c r="G47" s="77">
        <f t="shared" si="9"/>
        <v>0</v>
      </c>
      <c r="H47" s="6">
        <v>2.0</v>
      </c>
      <c r="I47" s="6" t="s">
        <v>83</v>
      </c>
      <c r="J47" s="6"/>
    </row>
    <row r="48">
      <c r="A48" s="6" t="s">
        <v>136</v>
      </c>
      <c r="B48" s="71">
        <v>1.0</v>
      </c>
      <c r="C48" s="72">
        <v>1.0</v>
      </c>
      <c r="D48" s="5">
        <v>0.75</v>
      </c>
      <c r="E48" s="74">
        <f t="shared" si="8"/>
        <v>0.75</v>
      </c>
      <c r="F48" s="82"/>
      <c r="G48" s="77">
        <f t="shared" si="9"/>
        <v>0</v>
      </c>
      <c r="H48" s="6">
        <v>2.0</v>
      </c>
      <c r="I48" s="6" t="s">
        <v>83</v>
      </c>
    </row>
    <row r="49">
      <c r="A49" s="6" t="s">
        <v>137</v>
      </c>
      <c r="B49" s="71">
        <v>32.0</v>
      </c>
      <c r="C49" s="72">
        <v>1.0</v>
      </c>
      <c r="D49" s="5">
        <v>0.1</v>
      </c>
      <c r="E49" s="74">
        <f t="shared" si="8"/>
        <v>3.2</v>
      </c>
      <c r="F49" s="82"/>
      <c r="G49" s="77">
        <f t="shared" si="9"/>
        <v>0</v>
      </c>
      <c r="H49" s="6">
        <v>2.0</v>
      </c>
      <c r="I49" s="6" t="s">
        <v>83</v>
      </c>
    </row>
    <row r="50">
      <c r="A50" s="6" t="s">
        <v>138</v>
      </c>
      <c r="B50" s="71">
        <v>2.0</v>
      </c>
      <c r="C50" s="72">
        <v>1.0</v>
      </c>
      <c r="D50" s="5">
        <v>0.1</v>
      </c>
      <c r="E50" s="74">
        <f t="shared" si="8"/>
        <v>0.2</v>
      </c>
      <c r="F50" s="82"/>
      <c r="G50" s="77">
        <f t="shared" si="9"/>
        <v>0</v>
      </c>
      <c r="H50" s="6">
        <v>2.0</v>
      </c>
      <c r="I50" s="6" t="s">
        <v>83</v>
      </c>
    </row>
    <row r="51">
      <c r="A51" s="88"/>
      <c r="B51" s="102"/>
      <c r="C51" s="95">
        <v>1.0</v>
      </c>
      <c r="D51" s="96"/>
      <c r="E51" s="74">
        <f t="shared" si="8"/>
        <v>0</v>
      </c>
      <c r="F51" s="97"/>
      <c r="G51" s="77">
        <f t="shared" si="9"/>
        <v>0</v>
      </c>
      <c r="H51" s="98"/>
      <c r="I51" s="88"/>
      <c r="J51" s="92" t="s">
        <v>85</v>
      </c>
    </row>
    <row r="52">
      <c r="B52" s="104"/>
      <c r="C52" s="72">
        <v>1.0</v>
      </c>
      <c r="D52" s="5"/>
      <c r="E52" s="74">
        <f t="shared" si="8"/>
        <v>0</v>
      </c>
      <c r="F52" s="82"/>
      <c r="G52" s="77">
        <f t="shared" si="9"/>
        <v>0</v>
      </c>
      <c r="H52" s="105"/>
      <c r="J52" s="6"/>
    </row>
    <row r="53">
      <c r="B53" s="104"/>
      <c r="C53" s="72">
        <v>1.0</v>
      </c>
      <c r="D53" s="5"/>
      <c r="E53" s="74">
        <f t="shared" si="8"/>
        <v>0</v>
      </c>
      <c r="F53" s="82"/>
      <c r="G53" s="77">
        <f t="shared" si="9"/>
        <v>0</v>
      </c>
      <c r="H53" s="105"/>
      <c r="J53" s="6"/>
    </row>
    <row r="54">
      <c r="B54" s="104"/>
      <c r="C54" s="72">
        <v>1.0</v>
      </c>
      <c r="D54" s="5"/>
      <c r="E54" s="74">
        <f t="shared" si="8"/>
        <v>0</v>
      </c>
      <c r="F54" s="82"/>
      <c r="G54" s="77">
        <f t="shared" si="9"/>
        <v>0</v>
      </c>
      <c r="H54" s="105"/>
      <c r="J54" s="6"/>
    </row>
    <row r="55">
      <c r="B55" s="104"/>
      <c r="C55" s="72">
        <v>1.0</v>
      </c>
      <c r="D55" s="5"/>
      <c r="E55" s="74">
        <f t="shared" si="8"/>
        <v>0</v>
      </c>
      <c r="F55" s="82"/>
      <c r="G55" s="77">
        <f t="shared" si="9"/>
        <v>0</v>
      </c>
      <c r="H55" s="105"/>
      <c r="J55" s="6"/>
    </row>
    <row r="56">
      <c r="A56" s="108" t="s">
        <v>88</v>
      </c>
      <c r="B56" s="131"/>
      <c r="C56" s="131"/>
      <c r="D56" s="132"/>
      <c r="E56" s="135">
        <f>SUM(E44:E55)</f>
        <v>15</v>
      </c>
      <c r="F56" s="137"/>
      <c r="G56" s="137">
        <f>SUM(G44:G55)</f>
        <v>26.4</v>
      </c>
      <c r="H56" s="139"/>
      <c r="I56" s="141"/>
      <c r="J56" s="141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</row>
    <row r="57">
      <c r="B57" s="120"/>
      <c r="C57" s="120"/>
      <c r="D57" s="5"/>
      <c r="E57" s="9"/>
      <c r="F57" s="82"/>
      <c r="G57" s="82"/>
      <c r="H57" s="105"/>
    </row>
    <row r="58">
      <c r="A58" s="6"/>
      <c r="B58" s="120"/>
      <c r="C58" s="120"/>
      <c r="D58" s="5"/>
      <c r="E58" s="9"/>
      <c r="F58" s="82"/>
      <c r="G58" s="82"/>
      <c r="H58" s="105"/>
    </row>
    <row r="59">
      <c r="B59" s="120"/>
      <c r="C59" s="120"/>
      <c r="D59" s="5"/>
      <c r="E59" s="9"/>
      <c r="F59" s="82"/>
      <c r="G59" s="82"/>
      <c r="H59" s="105"/>
    </row>
    <row r="60">
      <c r="B60" s="120"/>
      <c r="C60" s="120"/>
      <c r="D60" s="5"/>
      <c r="E60" s="9"/>
      <c r="F60" s="82"/>
      <c r="G60" s="82"/>
      <c r="H60" s="105"/>
    </row>
    <row r="61">
      <c r="B61" s="120"/>
      <c r="C61" s="120"/>
      <c r="D61" s="5"/>
      <c r="E61" s="9"/>
      <c r="F61" s="82"/>
      <c r="G61" s="82"/>
      <c r="H61" s="105"/>
    </row>
    <row r="62">
      <c r="B62" s="120"/>
      <c r="C62" s="120"/>
      <c r="D62" s="5"/>
      <c r="E62" s="9"/>
      <c r="F62" s="82"/>
      <c r="G62" s="82"/>
      <c r="H62" s="105"/>
    </row>
    <row r="63">
      <c r="B63" s="120"/>
      <c r="C63" s="120"/>
      <c r="D63" s="5"/>
      <c r="E63" s="9"/>
      <c r="F63" s="82"/>
      <c r="G63" s="82"/>
      <c r="H63" s="105"/>
    </row>
    <row r="64">
      <c r="B64" s="120"/>
      <c r="C64" s="120"/>
      <c r="D64" s="5"/>
      <c r="E64" s="9"/>
      <c r="F64" s="82"/>
      <c r="G64" s="82"/>
      <c r="H64" s="105"/>
    </row>
    <row r="65">
      <c r="B65" s="120"/>
      <c r="C65" s="120"/>
      <c r="D65" s="5"/>
      <c r="E65" s="9"/>
      <c r="F65" s="82"/>
      <c r="G65" s="82"/>
      <c r="H65" s="105"/>
    </row>
    <row r="66">
      <c r="B66" s="120"/>
      <c r="C66" s="120"/>
      <c r="D66" s="5"/>
      <c r="E66" s="9"/>
      <c r="F66" s="82"/>
      <c r="G66" s="82"/>
      <c r="H66" s="105"/>
    </row>
    <row r="67">
      <c r="B67" s="120"/>
      <c r="C67" s="120"/>
      <c r="D67" s="5"/>
      <c r="E67" s="9"/>
      <c r="F67" s="82"/>
      <c r="G67" s="82"/>
      <c r="H67" s="105"/>
    </row>
    <row r="68">
      <c r="B68" s="120"/>
      <c r="C68" s="120"/>
      <c r="D68" s="5"/>
      <c r="E68" s="9"/>
      <c r="F68" s="82"/>
      <c r="G68" s="82"/>
      <c r="H68" s="105"/>
    </row>
    <row r="69">
      <c r="B69" s="120"/>
      <c r="C69" s="120"/>
      <c r="D69" s="5"/>
      <c r="E69" s="9"/>
      <c r="F69" s="82"/>
      <c r="G69" s="82"/>
      <c r="H69" s="105"/>
    </row>
    <row r="70">
      <c r="B70" s="120"/>
      <c r="C70" s="120"/>
      <c r="D70" s="5"/>
      <c r="E70" s="9"/>
      <c r="F70" s="82"/>
      <c r="G70" s="82"/>
      <c r="H70" s="105"/>
    </row>
    <row r="71">
      <c r="B71" s="120"/>
      <c r="C71" s="120"/>
      <c r="D71" s="5"/>
      <c r="E71" s="9"/>
      <c r="F71" s="82"/>
      <c r="G71" s="82"/>
      <c r="H71" s="105"/>
    </row>
    <row r="72">
      <c r="B72" s="120"/>
      <c r="C72" s="120"/>
      <c r="D72" s="5"/>
      <c r="E72" s="9"/>
      <c r="F72" s="82"/>
      <c r="G72" s="82"/>
      <c r="H72" s="105"/>
    </row>
    <row r="73">
      <c r="B73" s="120"/>
      <c r="C73" s="120"/>
      <c r="D73" s="5"/>
      <c r="E73" s="9"/>
      <c r="F73" s="82"/>
      <c r="G73" s="82"/>
      <c r="H73" s="105"/>
    </row>
    <row r="74">
      <c r="B74" s="120"/>
      <c r="C74" s="120"/>
      <c r="D74" s="5"/>
      <c r="E74" s="9"/>
      <c r="F74" s="82"/>
      <c r="G74" s="82"/>
      <c r="H74" s="105"/>
    </row>
    <row r="75">
      <c r="B75" s="120"/>
      <c r="C75" s="120"/>
      <c r="D75" s="5"/>
      <c r="E75" s="9"/>
      <c r="F75" s="82"/>
      <c r="G75" s="82"/>
      <c r="H75" s="105"/>
    </row>
    <row r="76">
      <c r="B76" s="120"/>
      <c r="C76" s="120"/>
      <c r="D76" s="5"/>
      <c r="E76" s="9"/>
      <c r="F76" s="82"/>
      <c r="G76" s="82"/>
      <c r="H76" s="105"/>
    </row>
    <row r="77">
      <c r="B77" s="120"/>
      <c r="C77" s="120"/>
      <c r="D77" s="5"/>
      <c r="E77" s="9"/>
      <c r="F77" s="82"/>
      <c r="G77" s="82"/>
      <c r="H77" s="105"/>
    </row>
    <row r="78">
      <c r="B78" s="120"/>
      <c r="C78" s="120"/>
      <c r="D78" s="5"/>
      <c r="E78" s="9"/>
      <c r="F78" s="82"/>
      <c r="G78" s="82"/>
      <c r="H78" s="105"/>
    </row>
    <row r="79">
      <c r="B79" s="120"/>
      <c r="C79" s="120"/>
      <c r="D79" s="5"/>
      <c r="E79" s="9"/>
      <c r="F79" s="82"/>
      <c r="G79" s="82"/>
      <c r="H79" s="105"/>
    </row>
    <row r="80">
      <c r="B80" s="120"/>
      <c r="C80" s="120"/>
      <c r="D80" s="5"/>
      <c r="E80" s="9"/>
      <c r="F80" s="82"/>
      <c r="G80" s="82"/>
      <c r="H80" s="105"/>
    </row>
    <row r="81">
      <c r="B81" s="120"/>
      <c r="C81" s="120"/>
      <c r="D81" s="5"/>
      <c r="E81" s="9"/>
      <c r="F81" s="82"/>
      <c r="G81" s="82"/>
      <c r="H81" s="105"/>
    </row>
    <row r="82">
      <c r="B82" s="120"/>
      <c r="C82" s="120"/>
      <c r="D82" s="5"/>
      <c r="E82" s="9"/>
      <c r="F82" s="82"/>
      <c r="G82" s="82"/>
      <c r="H82" s="105"/>
    </row>
    <row r="83">
      <c r="B83" s="120"/>
      <c r="C83" s="120"/>
      <c r="D83" s="5"/>
      <c r="E83" s="9"/>
      <c r="F83" s="82"/>
      <c r="G83" s="82"/>
      <c r="H83" s="105"/>
    </row>
    <row r="84">
      <c r="B84" s="120"/>
      <c r="C84" s="120"/>
      <c r="D84" s="5"/>
      <c r="E84" s="9"/>
      <c r="F84" s="82"/>
      <c r="G84" s="82"/>
      <c r="H84" s="105"/>
    </row>
    <row r="85">
      <c r="B85" s="120"/>
      <c r="C85" s="120"/>
      <c r="D85" s="5"/>
      <c r="E85" s="9"/>
      <c r="F85" s="82"/>
      <c r="G85" s="82"/>
      <c r="H85" s="105"/>
    </row>
    <row r="86">
      <c r="B86" s="120"/>
      <c r="C86" s="120"/>
      <c r="D86" s="5"/>
      <c r="E86" s="9"/>
      <c r="F86" s="82"/>
      <c r="G86" s="82"/>
      <c r="H86" s="105"/>
    </row>
    <row r="87">
      <c r="B87" s="120"/>
      <c r="C87" s="120"/>
      <c r="D87" s="5"/>
      <c r="E87" s="9"/>
      <c r="F87" s="82"/>
      <c r="G87" s="82"/>
      <c r="H87" s="105"/>
    </row>
    <row r="88">
      <c r="B88" s="120"/>
      <c r="C88" s="120"/>
      <c r="D88" s="5"/>
      <c r="E88" s="9"/>
      <c r="F88" s="82"/>
      <c r="G88" s="82"/>
      <c r="H88" s="105"/>
    </row>
    <row r="89">
      <c r="B89" s="120"/>
      <c r="C89" s="120"/>
      <c r="D89" s="5"/>
      <c r="E89" s="9"/>
      <c r="F89" s="82"/>
      <c r="G89" s="82"/>
      <c r="H89" s="105"/>
    </row>
    <row r="90">
      <c r="B90" s="120"/>
      <c r="C90" s="120"/>
      <c r="D90" s="5"/>
      <c r="E90" s="9"/>
      <c r="F90" s="82"/>
      <c r="G90" s="82"/>
      <c r="H90" s="105"/>
    </row>
    <row r="91">
      <c r="B91" s="120"/>
      <c r="C91" s="120"/>
      <c r="D91" s="5"/>
      <c r="E91" s="9"/>
      <c r="F91" s="82"/>
      <c r="G91" s="82"/>
      <c r="H91" s="105"/>
    </row>
    <row r="92">
      <c r="B92" s="120"/>
      <c r="C92" s="120"/>
      <c r="D92" s="5"/>
      <c r="E92" s="9"/>
      <c r="F92" s="82"/>
      <c r="G92" s="82"/>
      <c r="H92" s="105"/>
    </row>
    <row r="93">
      <c r="B93" s="120"/>
      <c r="C93" s="120"/>
      <c r="D93" s="5"/>
      <c r="E93" s="9"/>
      <c r="F93" s="82"/>
      <c r="G93" s="82"/>
      <c r="H93" s="105"/>
    </row>
    <row r="94">
      <c r="B94" s="120"/>
      <c r="C94" s="120"/>
      <c r="D94" s="5"/>
      <c r="E94" s="9"/>
      <c r="F94" s="82"/>
      <c r="G94" s="82"/>
      <c r="H94" s="105"/>
    </row>
    <row r="95">
      <c r="B95" s="120"/>
      <c r="C95" s="120"/>
      <c r="D95" s="5"/>
      <c r="E95" s="9"/>
      <c r="F95" s="82"/>
      <c r="G95" s="82"/>
      <c r="H95" s="105"/>
    </row>
    <row r="96">
      <c r="B96" s="120"/>
      <c r="C96" s="120"/>
      <c r="D96" s="5"/>
      <c r="E96" s="9"/>
      <c r="F96" s="82"/>
      <c r="G96" s="82"/>
      <c r="H96" s="105"/>
    </row>
    <row r="97">
      <c r="B97" s="120"/>
      <c r="C97" s="120"/>
      <c r="D97" s="5"/>
      <c r="E97" s="9"/>
      <c r="F97" s="82"/>
      <c r="G97" s="82"/>
      <c r="H97" s="105"/>
    </row>
    <row r="98">
      <c r="B98" s="120"/>
      <c r="C98" s="120"/>
      <c r="D98" s="5"/>
      <c r="E98" s="9"/>
      <c r="F98" s="82"/>
      <c r="G98" s="82"/>
      <c r="H98" s="105"/>
    </row>
    <row r="99">
      <c r="B99" s="120"/>
      <c r="C99" s="120"/>
      <c r="D99" s="5"/>
      <c r="E99" s="9"/>
      <c r="F99" s="82"/>
      <c r="G99" s="82"/>
      <c r="H99" s="105"/>
    </row>
    <row r="100">
      <c r="B100" s="120"/>
      <c r="C100" s="120"/>
      <c r="D100" s="5"/>
      <c r="E100" s="9"/>
      <c r="F100" s="82"/>
      <c r="G100" s="82"/>
      <c r="H100" s="105"/>
    </row>
    <row r="101">
      <c r="B101" s="120"/>
      <c r="C101" s="120"/>
      <c r="D101" s="5"/>
      <c r="E101" s="9"/>
      <c r="F101" s="82"/>
      <c r="G101" s="82"/>
      <c r="H101" s="105"/>
    </row>
    <row r="102">
      <c r="B102" s="120"/>
      <c r="C102" s="120"/>
      <c r="D102" s="9"/>
      <c r="E102" s="9"/>
      <c r="F102" s="82"/>
      <c r="G102" s="82"/>
      <c r="H102" s="105"/>
    </row>
    <row r="103">
      <c r="B103" s="120"/>
      <c r="C103" s="120"/>
      <c r="D103" s="9"/>
      <c r="E103" s="9"/>
      <c r="F103" s="82"/>
      <c r="G103" s="82"/>
      <c r="H103" s="105"/>
    </row>
    <row r="104">
      <c r="B104" s="120"/>
      <c r="C104" s="120"/>
      <c r="D104" s="9"/>
      <c r="E104" s="9"/>
      <c r="F104" s="82"/>
      <c r="G104" s="82"/>
      <c r="H104" s="105"/>
    </row>
    <row r="105">
      <c r="B105" s="120"/>
      <c r="C105" s="120"/>
      <c r="D105" s="9"/>
      <c r="E105" s="9"/>
      <c r="F105" s="82"/>
      <c r="G105" s="82"/>
      <c r="H105" s="105"/>
    </row>
    <row r="106">
      <c r="B106" s="120"/>
      <c r="C106" s="120"/>
      <c r="D106" s="9"/>
      <c r="E106" s="9"/>
      <c r="F106" s="82"/>
      <c r="G106" s="82"/>
      <c r="H106" s="105"/>
    </row>
    <row r="107">
      <c r="B107" s="120"/>
      <c r="C107" s="120"/>
      <c r="D107" s="9"/>
      <c r="E107" s="9"/>
      <c r="F107" s="82"/>
      <c r="G107" s="82"/>
      <c r="H107" s="105"/>
    </row>
    <row r="108">
      <c r="B108" s="120"/>
      <c r="C108" s="120"/>
      <c r="D108" s="9"/>
      <c r="E108" s="9"/>
      <c r="F108" s="82"/>
      <c r="G108" s="82"/>
      <c r="H108" s="105"/>
    </row>
    <row r="109">
      <c r="B109" s="120"/>
      <c r="C109" s="120"/>
      <c r="D109" s="9"/>
      <c r="E109" s="9"/>
      <c r="F109" s="82"/>
      <c r="G109" s="82"/>
      <c r="H109" s="105"/>
    </row>
    <row r="110">
      <c r="B110" s="120"/>
      <c r="C110" s="120"/>
      <c r="D110" s="9"/>
      <c r="E110" s="9"/>
      <c r="F110" s="82"/>
      <c r="G110" s="82"/>
      <c r="H110" s="105"/>
    </row>
    <row r="111">
      <c r="B111" s="120"/>
      <c r="C111" s="120"/>
      <c r="D111" s="9"/>
      <c r="E111" s="9"/>
      <c r="F111" s="82"/>
      <c r="G111" s="82"/>
      <c r="H111" s="105"/>
    </row>
    <row r="112">
      <c r="B112" s="120"/>
      <c r="C112" s="120"/>
      <c r="D112" s="9"/>
      <c r="E112" s="9"/>
      <c r="F112" s="82"/>
      <c r="G112" s="82"/>
      <c r="H112" s="105"/>
    </row>
    <row r="113">
      <c r="B113" s="120"/>
      <c r="C113" s="120"/>
      <c r="D113" s="9"/>
      <c r="E113" s="9"/>
      <c r="F113" s="82"/>
      <c r="G113" s="82"/>
      <c r="H113" s="105"/>
    </row>
    <row r="114">
      <c r="B114" s="120"/>
      <c r="C114" s="120"/>
      <c r="D114" s="9"/>
      <c r="E114" s="9"/>
      <c r="F114" s="82"/>
      <c r="G114" s="82"/>
      <c r="H114" s="105"/>
    </row>
    <row r="115">
      <c r="B115" s="120"/>
      <c r="C115" s="120"/>
      <c r="D115" s="9"/>
      <c r="E115" s="9"/>
      <c r="F115" s="82"/>
      <c r="G115" s="82"/>
      <c r="H115" s="105"/>
    </row>
    <row r="116">
      <c r="B116" s="120"/>
      <c r="C116" s="120"/>
      <c r="D116" s="9"/>
      <c r="E116" s="9"/>
      <c r="F116" s="82"/>
      <c r="G116" s="82"/>
      <c r="H116" s="105"/>
    </row>
    <row r="117">
      <c r="B117" s="120"/>
      <c r="C117" s="120"/>
      <c r="D117" s="9"/>
      <c r="E117" s="9"/>
      <c r="F117" s="82"/>
      <c r="G117" s="82"/>
      <c r="H117" s="105"/>
    </row>
    <row r="118">
      <c r="B118" s="120"/>
      <c r="C118" s="120"/>
      <c r="D118" s="9"/>
      <c r="E118" s="9"/>
      <c r="F118" s="82"/>
      <c r="G118" s="82"/>
      <c r="H118" s="105"/>
    </row>
    <row r="119">
      <c r="B119" s="120"/>
      <c r="C119" s="120"/>
      <c r="D119" s="9"/>
      <c r="E119" s="9"/>
      <c r="F119" s="82"/>
      <c r="G119" s="82"/>
      <c r="H119" s="105"/>
    </row>
    <row r="120">
      <c r="B120" s="120"/>
      <c r="C120" s="120"/>
      <c r="D120" s="9"/>
      <c r="E120" s="9"/>
      <c r="F120" s="82"/>
      <c r="G120" s="82"/>
      <c r="H120" s="105"/>
    </row>
    <row r="121">
      <c r="B121" s="120"/>
      <c r="C121" s="120"/>
      <c r="D121" s="9"/>
      <c r="E121" s="9"/>
      <c r="F121" s="82"/>
      <c r="G121" s="82"/>
      <c r="H121" s="105"/>
    </row>
    <row r="122">
      <c r="B122" s="120"/>
      <c r="C122" s="120"/>
      <c r="D122" s="9"/>
      <c r="E122" s="9"/>
      <c r="F122" s="82"/>
      <c r="G122" s="82"/>
      <c r="H122" s="105"/>
    </row>
    <row r="123">
      <c r="B123" s="120"/>
      <c r="C123" s="120"/>
      <c r="D123" s="9"/>
      <c r="E123" s="9"/>
      <c r="F123" s="82"/>
      <c r="G123" s="82"/>
      <c r="H123" s="105"/>
    </row>
    <row r="124">
      <c r="B124" s="120"/>
      <c r="C124" s="120"/>
      <c r="D124" s="9"/>
      <c r="E124" s="9"/>
      <c r="F124" s="82"/>
      <c r="G124" s="82"/>
      <c r="H124" s="105"/>
    </row>
    <row r="125">
      <c r="B125" s="120"/>
      <c r="C125" s="120"/>
      <c r="D125" s="9"/>
      <c r="E125" s="9"/>
      <c r="F125" s="82"/>
      <c r="G125" s="82"/>
      <c r="H125" s="105"/>
    </row>
    <row r="126">
      <c r="B126" s="120"/>
      <c r="C126" s="120"/>
      <c r="D126" s="9"/>
      <c r="E126" s="9"/>
      <c r="F126" s="82"/>
      <c r="G126" s="82"/>
      <c r="H126" s="105"/>
    </row>
    <row r="127">
      <c r="B127" s="120"/>
      <c r="C127" s="120"/>
      <c r="D127" s="9"/>
      <c r="E127" s="9"/>
      <c r="F127" s="82"/>
      <c r="G127" s="82"/>
      <c r="H127" s="105"/>
    </row>
    <row r="128">
      <c r="B128" s="120"/>
      <c r="C128" s="120"/>
      <c r="D128" s="9"/>
      <c r="E128" s="9"/>
      <c r="F128" s="82"/>
      <c r="G128" s="82"/>
      <c r="H128" s="105"/>
    </row>
    <row r="129">
      <c r="B129" s="120"/>
      <c r="C129" s="120"/>
      <c r="D129" s="9"/>
      <c r="E129" s="9"/>
      <c r="F129" s="82"/>
      <c r="G129" s="82"/>
      <c r="H129" s="105"/>
    </row>
    <row r="130">
      <c r="B130" s="120"/>
      <c r="C130" s="120"/>
      <c r="D130" s="9"/>
      <c r="E130" s="9"/>
      <c r="F130" s="82"/>
      <c r="G130" s="82"/>
      <c r="H130" s="105"/>
    </row>
    <row r="131">
      <c r="B131" s="120"/>
      <c r="C131" s="120"/>
      <c r="D131" s="9"/>
      <c r="E131" s="9"/>
      <c r="F131" s="82"/>
      <c r="G131" s="82"/>
      <c r="H131" s="105"/>
    </row>
    <row r="132">
      <c r="B132" s="120"/>
      <c r="C132" s="120"/>
      <c r="D132" s="9"/>
      <c r="E132" s="9"/>
      <c r="F132" s="82"/>
      <c r="G132" s="82"/>
      <c r="H132" s="105"/>
    </row>
    <row r="133">
      <c r="B133" s="120"/>
      <c r="C133" s="120"/>
      <c r="D133" s="9"/>
      <c r="E133" s="9"/>
      <c r="F133" s="82"/>
      <c r="G133" s="82"/>
      <c r="H133" s="105"/>
    </row>
    <row r="134">
      <c r="B134" s="120"/>
      <c r="C134" s="120"/>
      <c r="D134" s="9"/>
      <c r="E134" s="9"/>
      <c r="F134" s="82"/>
      <c r="G134" s="82"/>
      <c r="H134" s="105"/>
    </row>
    <row r="135">
      <c r="B135" s="120"/>
      <c r="C135" s="120"/>
      <c r="D135" s="9"/>
      <c r="E135" s="9"/>
      <c r="F135" s="82"/>
      <c r="G135" s="82"/>
      <c r="H135" s="105"/>
    </row>
    <row r="136">
      <c r="B136" s="120"/>
      <c r="C136" s="120"/>
      <c r="D136" s="9"/>
      <c r="E136" s="9"/>
      <c r="F136" s="82"/>
      <c r="G136" s="82"/>
      <c r="H136" s="105"/>
    </row>
    <row r="137">
      <c r="B137" s="120"/>
      <c r="C137" s="120"/>
      <c r="D137" s="9"/>
      <c r="E137" s="9"/>
      <c r="F137" s="82"/>
      <c r="G137" s="82"/>
      <c r="H137" s="105"/>
    </row>
    <row r="138">
      <c r="B138" s="120"/>
      <c r="C138" s="120"/>
      <c r="D138" s="9"/>
      <c r="E138" s="9"/>
      <c r="F138" s="82"/>
      <c r="G138" s="82"/>
      <c r="H138" s="105"/>
    </row>
    <row r="139">
      <c r="B139" s="120"/>
      <c r="C139" s="120"/>
      <c r="D139" s="9"/>
      <c r="E139" s="9"/>
      <c r="F139" s="82"/>
      <c r="G139" s="82"/>
      <c r="H139" s="105"/>
    </row>
    <row r="140">
      <c r="B140" s="120"/>
      <c r="C140" s="120"/>
      <c r="D140" s="9"/>
      <c r="E140" s="9"/>
      <c r="F140" s="82"/>
      <c r="G140" s="82"/>
      <c r="H140" s="105"/>
    </row>
    <row r="141">
      <c r="B141" s="120"/>
      <c r="C141" s="120"/>
      <c r="D141" s="9"/>
      <c r="E141" s="9"/>
      <c r="F141" s="82"/>
      <c r="G141" s="82"/>
      <c r="H141" s="105"/>
    </row>
    <row r="142">
      <c r="B142" s="120"/>
      <c r="C142" s="120"/>
      <c r="D142" s="9"/>
      <c r="E142" s="9"/>
      <c r="F142" s="82"/>
      <c r="G142" s="82"/>
      <c r="H142" s="105"/>
    </row>
    <row r="143">
      <c r="B143" s="120"/>
      <c r="C143" s="120"/>
      <c r="D143" s="9"/>
      <c r="E143" s="9"/>
      <c r="F143" s="82"/>
      <c r="G143" s="82"/>
      <c r="H143" s="105"/>
    </row>
    <row r="144">
      <c r="B144" s="120"/>
      <c r="C144" s="120"/>
      <c r="D144" s="9"/>
      <c r="E144" s="9"/>
      <c r="F144" s="82"/>
      <c r="G144" s="82"/>
      <c r="H144" s="105"/>
    </row>
    <row r="145">
      <c r="B145" s="120"/>
      <c r="C145" s="120"/>
      <c r="D145" s="9"/>
      <c r="E145" s="9"/>
      <c r="F145" s="82"/>
      <c r="G145" s="82"/>
      <c r="H145" s="105"/>
    </row>
    <row r="146">
      <c r="B146" s="120"/>
      <c r="C146" s="120"/>
      <c r="D146" s="9"/>
      <c r="E146" s="9"/>
      <c r="F146" s="82"/>
      <c r="G146" s="82"/>
      <c r="H146" s="105"/>
    </row>
    <row r="147">
      <c r="B147" s="120"/>
      <c r="C147" s="120"/>
      <c r="D147" s="9"/>
      <c r="E147" s="9"/>
      <c r="F147" s="82"/>
      <c r="G147" s="82"/>
      <c r="H147" s="105"/>
    </row>
    <row r="148">
      <c r="B148" s="120"/>
      <c r="C148" s="120"/>
      <c r="D148" s="9"/>
      <c r="E148" s="9"/>
      <c r="F148" s="82"/>
      <c r="G148" s="82"/>
      <c r="H148" s="105"/>
    </row>
    <row r="149">
      <c r="B149" s="120"/>
      <c r="C149" s="120"/>
      <c r="D149" s="9"/>
      <c r="E149" s="9"/>
      <c r="F149" s="82"/>
      <c r="G149" s="82"/>
      <c r="H149" s="105"/>
    </row>
    <row r="150">
      <c r="B150" s="120"/>
      <c r="C150" s="120"/>
      <c r="D150" s="9"/>
      <c r="E150" s="9"/>
      <c r="F150" s="82"/>
      <c r="G150" s="82"/>
      <c r="H150" s="105"/>
    </row>
    <row r="151">
      <c r="B151" s="120"/>
      <c r="C151" s="120"/>
      <c r="D151" s="9"/>
      <c r="E151" s="9"/>
      <c r="F151" s="82"/>
      <c r="G151" s="82"/>
      <c r="H151" s="105"/>
    </row>
    <row r="152">
      <c r="B152" s="120"/>
      <c r="C152" s="120"/>
      <c r="D152" s="9"/>
      <c r="E152" s="9"/>
      <c r="F152" s="82"/>
      <c r="G152" s="82"/>
      <c r="H152" s="105"/>
    </row>
    <row r="153">
      <c r="B153" s="120"/>
      <c r="C153" s="120"/>
      <c r="D153" s="9"/>
      <c r="E153" s="9"/>
      <c r="F153" s="82"/>
      <c r="G153" s="82"/>
      <c r="H153" s="105"/>
    </row>
    <row r="154">
      <c r="B154" s="120"/>
      <c r="C154" s="120"/>
      <c r="D154" s="9"/>
      <c r="E154" s="9"/>
      <c r="F154" s="82"/>
      <c r="G154" s="82"/>
      <c r="H154" s="105"/>
    </row>
    <row r="155">
      <c r="B155" s="120"/>
      <c r="C155" s="120"/>
      <c r="D155" s="9"/>
      <c r="E155" s="9"/>
      <c r="F155" s="82"/>
      <c r="G155" s="82"/>
      <c r="H155" s="105"/>
    </row>
    <row r="156">
      <c r="B156" s="120"/>
      <c r="C156" s="120"/>
      <c r="D156" s="9"/>
      <c r="E156" s="9"/>
      <c r="F156" s="82"/>
      <c r="G156" s="82"/>
      <c r="H156" s="105"/>
    </row>
    <row r="157">
      <c r="B157" s="120"/>
      <c r="C157" s="120"/>
      <c r="D157" s="9"/>
      <c r="E157" s="9"/>
      <c r="F157" s="82"/>
      <c r="G157" s="82"/>
      <c r="H157" s="105"/>
    </row>
    <row r="158">
      <c r="B158" s="120"/>
      <c r="C158" s="120"/>
      <c r="D158" s="9"/>
      <c r="E158" s="9"/>
      <c r="F158" s="82"/>
      <c r="G158" s="82"/>
      <c r="H158" s="105"/>
    </row>
    <row r="159">
      <c r="B159" s="120"/>
      <c r="C159" s="120"/>
      <c r="D159" s="9"/>
      <c r="E159" s="9"/>
      <c r="F159" s="82"/>
      <c r="G159" s="82"/>
      <c r="H159" s="105"/>
    </row>
    <row r="160">
      <c r="B160" s="120"/>
      <c r="C160" s="120"/>
      <c r="D160" s="9"/>
      <c r="E160" s="9"/>
      <c r="F160" s="82"/>
      <c r="G160" s="82"/>
      <c r="H160" s="105"/>
    </row>
    <row r="161">
      <c r="B161" s="120"/>
      <c r="C161" s="120"/>
      <c r="D161" s="9"/>
      <c r="E161" s="9"/>
      <c r="F161" s="82"/>
      <c r="G161" s="82"/>
      <c r="H161" s="105"/>
    </row>
    <row r="162">
      <c r="B162" s="120"/>
      <c r="C162" s="120"/>
      <c r="D162" s="9"/>
      <c r="E162" s="9"/>
      <c r="F162" s="82"/>
      <c r="G162" s="82"/>
      <c r="H162" s="105"/>
    </row>
    <row r="163">
      <c r="B163" s="120"/>
      <c r="C163" s="120"/>
      <c r="D163" s="9"/>
      <c r="E163" s="9"/>
      <c r="F163" s="82"/>
      <c r="G163" s="82"/>
      <c r="H163" s="105"/>
    </row>
    <row r="164">
      <c r="B164" s="120"/>
      <c r="C164" s="120"/>
      <c r="D164" s="9"/>
      <c r="E164" s="9"/>
      <c r="F164" s="82"/>
      <c r="G164" s="82"/>
      <c r="H164" s="105"/>
    </row>
    <row r="165">
      <c r="B165" s="120"/>
      <c r="C165" s="120"/>
      <c r="D165" s="9"/>
      <c r="E165" s="9"/>
      <c r="F165" s="82"/>
      <c r="G165" s="82"/>
      <c r="H165" s="105"/>
    </row>
    <row r="166">
      <c r="B166" s="120"/>
      <c r="C166" s="120"/>
      <c r="D166" s="9"/>
      <c r="E166" s="9"/>
      <c r="F166" s="82"/>
      <c r="G166" s="82"/>
      <c r="H166" s="105"/>
    </row>
    <row r="167">
      <c r="B167" s="120"/>
      <c r="C167" s="120"/>
      <c r="D167" s="9"/>
      <c r="E167" s="9"/>
      <c r="F167" s="82"/>
      <c r="G167" s="82"/>
      <c r="H167" s="105"/>
    </row>
    <row r="168">
      <c r="B168" s="120"/>
      <c r="C168" s="120"/>
      <c r="D168" s="9"/>
      <c r="E168" s="9"/>
      <c r="F168" s="82"/>
      <c r="G168" s="82"/>
      <c r="H168" s="105"/>
    </row>
    <row r="169">
      <c r="B169" s="120"/>
      <c r="C169" s="120"/>
      <c r="D169" s="9"/>
      <c r="E169" s="9"/>
      <c r="F169" s="82"/>
      <c r="G169" s="82"/>
      <c r="H169" s="105"/>
    </row>
    <row r="170">
      <c r="B170" s="120"/>
      <c r="C170" s="120"/>
      <c r="D170" s="9"/>
      <c r="E170" s="9"/>
      <c r="F170" s="82"/>
      <c r="G170" s="82"/>
      <c r="H170" s="105"/>
    </row>
    <row r="171">
      <c r="B171" s="120"/>
      <c r="C171" s="120"/>
      <c r="D171" s="9"/>
      <c r="E171" s="9"/>
      <c r="F171" s="82"/>
      <c r="G171" s="82"/>
      <c r="H171" s="105"/>
    </row>
    <row r="172">
      <c r="B172" s="120"/>
      <c r="C172" s="120"/>
      <c r="D172" s="9"/>
      <c r="E172" s="9"/>
      <c r="F172" s="82"/>
      <c r="G172" s="82"/>
      <c r="H172" s="105"/>
    </row>
    <row r="173">
      <c r="B173" s="120"/>
      <c r="C173" s="120"/>
      <c r="D173" s="9"/>
      <c r="E173" s="9"/>
      <c r="F173" s="82"/>
      <c r="G173" s="82"/>
      <c r="H173" s="105"/>
    </row>
    <row r="174">
      <c r="B174" s="120"/>
      <c r="C174" s="120"/>
      <c r="D174" s="9"/>
      <c r="E174" s="9"/>
      <c r="F174" s="82"/>
      <c r="G174" s="82"/>
      <c r="H174" s="105"/>
    </row>
    <row r="175">
      <c r="B175" s="120"/>
      <c r="C175" s="120"/>
      <c r="D175" s="9"/>
      <c r="E175" s="9"/>
      <c r="F175" s="82"/>
      <c r="G175" s="82"/>
      <c r="H175" s="105"/>
    </row>
    <row r="176">
      <c r="B176" s="120"/>
      <c r="C176" s="120"/>
      <c r="D176" s="9"/>
      <c r="E176" s="9"/>
      <c r="F176" s="82"/>
      <c r="G176" s="82"/>
      <c r="H176" s="105"/>
    </row>
    <row r="177">
      <c r="B177" s="120"/>
      <c r="C177" s="120"/>
      <c r="D177" s="9"/>
      <c r="E177" s="9"/>
      <c r="F177" s="82"/>
      <c r="G177" s="82"/>
      <c r="H177" s="105"/>
    </row>
    <row r="178">
      <c r="B178" s="120"/>
      <c r="C178" s="120"/>
      <c r="D178" s="9"/>
      <c r="E178" s="9"/>
      <c r="F178" s="82"/>
      <c r="G178" s="82"/>
      <c r="H178" s="105"/>
    </row>
    <row r="179">
      <c r="B179" s="120"/>
      <c r="C179" s="120"/>
      <c r="D179" s="9"/>
      <c r="E179" s="9"/>
      <c r="F179" s="82"/>
      <c r="G179" s="82"/>
      <c r="H179" s="105"/>
    </row>
    <row r="180">
      <c r="B180" s="120"/>
      <c r="C180" s="120"/>
      <c r="D180" s="9"/>
      <c r="E180" s="9"/>
      <c r="F180" s="82"/>
      <c r="G180" s="82"/>
      <c r="H180" s="105"/>
    </row>
    <row r="181">
      <c r="B181" s="120"/>
      <c r="C181" s="120"/>
      <c r="D181" s="9"/>
      <c r="E181" s="9"/>
      <c r="F181" s="82"/>
      <c r="G181" s="82"/>
      <c r="H181" s="105"/>
    </row>
    <row r="182">
      <c r="B182" s="120"/>
      <c r="C182" s="120"/>
      <c r="D182" s="9"/>
      <c r="E182" s="9"/>
      <c r="F182" s="82"/>
      <c r="G182" s="82"/>
      <c r="H182" s="105"/>
    </row>
    <row r="183">
      <c r="B183" s="120"/>
      <c r="C183" s="120"/>
      <c r="D183" s="9"/>
      <c r="E183" s="9"/>
      <c r="F183" s="82"/>
      <c r="G183" s="82"/>
      <c r="H183" s="105"/>
    </row>
    <row r="184">
      <c r="B184" s="120"/>
      <c r="C184" s="120"/>
      <c r="D184" s="9"/>
      <c r="E184" s="9"/>
      <c r="F184" s="82"/>
      <c r="G184" s="82"/>
      <c r="H184" s="105"/>
    </row>
    <row r="185">
      <c r="B185" s="120"/>
      <c r="C185" s="120"/>
      <c r="D185" s="9"/>
      <c r="E185" s="9"/>
      <c r="F185" s="82"/>
      <c r="G185" s="82"/>
      <c r="H185" s="105"/>
    </row>
    <row r="186">
      <c r="B186" s="120"/>
      <c r="C186" s="120"/>
      <c r="D186" s="9"/>
      <c r="E186" s="9"/>
      <c r="F186" s="82"/>
      <c r="G186" s="82"/>
      <c r="H186" s="105"/>
    </row>
    <row r="187">
      <c r="B187" s="120"/>
      <c r="C187" s="120"/>
      <c r="D187" s="9"/>
      <c r="E187" s="9"/>
      <c r="F187" s="82"/>
      <c r="G187" s="82"/>
      <c r="H187" s="105"/>
    </row>
    <row r="188">
      <c r="B188" s="120"/>
      <c r="C188" s="120"/>
      <c r="D188" s="9"/>
      <c r="E188" s="9"/>
      <c r="F188" s="82"/>
      <c r="G188" s="82"/>
      <c r="H188" s="105"/>
    </row>
    <row r="189">
      <c r="B189" s="120"/>
      <c r="C189" s="120"/>
      <c r="D189" s="9"/>
      <c r="E189" s="9"/>
      <c r="F189" s="82"/>
      <c r="G189" s="82"/>
      <c r="H189" s="105"/>
    </row>
    <row r="190">
      <c r="B190" s="120"/>
      <c r="C190" s="120"/>
      <c r="D190" s="9"/>
      <c r="E190" s="9"/>
      <c r="F190" s="82"/>
      <c r="G190" s="82"/>
      <c r="H190" s="105"/>
    </row>
    <row r="191">
      <c r="B191" s="120"/>
      <c r="C191" s="120"/>
      <c r="D191" s="9"/>
      <c r="E191" s="9"/>
      <c r="F191" s="82"/>
      <c r="G191" s="82"/>
      <c r="H191" s="105"/>
    </row>
    <row r="192">
      <c r="B192" s="120"/>
      <c r="C192" s="120"/>
      <c r="D192" s="9"/>
      <c r="E192" s="9"/>
      <c r="F192" s="82"/>
      <c r="G192" s="82"/>
      <c r="H192" s="105"/>
    </row>
    <row r="193">
      <c r="B193" s="120"/>
      <c r="C193" s="120"/>
      <c r="D193" s="9"/>
      <c r="E193" s="9"/>
      <c r="F193" s="82"/>
      <c r="G193" s="82"/>
      <c r="H193" s="105"/>
    </row>
    <row r="194">
      <c r="B194" s="120"/>
      <c r="C194" s="120"/>
      <c r="D194" s="9"/>
      <c r="E194" s="9"/>
      <c r="F194" s="82"/>
      <c r="G194" s="82"/>
      <c r="H194" s="105"/>
    </row>
    <row r="195">
      <c r="B195" s="120"/>
      <c r="C195" s="120"/>
      <c r="D195" s="9"/>
      <c r="E195" s="9"/>
      <c r="F195" s="82"/>
      <c r="G195" s="82"/>
      <c r="H195" s="105"/>
    </row>
    <row r="196">
      <c r="B196" s="120"/>
      <c r="C196" s="120"/>
      <c r="D196" s="9"/>
      <c r="E196" s="9"/>
      <c r="F196" s="82"/>
      <c r="G196" s="82"/>
      <c r="H196" s="105"/>
    </row>
    <row r="197">
      <c r="B197" s="120"/>
      <c r="C197" s="120"/>
      <c r="D197" s="9"/>
      <c r="E197" s="9"/>
      <c r="F197" s="82"/>
      <c r="G197" s="82"/>
      <c r="H197" s="105"/>
    </row>
    <row r="198">
      <c r="B198" s="120"/>
      <c r="C198" s="120"/>
      <c r="D198" s="9"/>
      <c r="E198" s="9"/>
      <c r="F198" s="82"/>
      <c r="G198" s="82"/>
      <c r="H198" s="105"/>
    </row>
    <row r="199">
      <c r="B199" s="120"/>
      <c r="C199" s="120"/>
      <c r="D199" s="9"/>
      <c r="E199" s="9"/>
      <c r="F199" s="82"/>
      <c r="G199" s="82"/>
      <c r="H199" s="105"/>
    </row>
    <row r="200">
      <c r="B200" s="120"/>
      <c r="C200" s="120"/>
      <c r="D200" s="9"/>
      <c r="E200" s="9"/>
      <c r="F200" s="82"/>
      <c r="G200" s="82"/>
      <c r="H200" s="105"/>
    </row>
    <row r="201">
      <c r="B201" s="120"/>
      <c r="C201" s="120"/>
      <c r="D201" s="9"/>
      <c r="E201" s="9"/>
      <c r="F201" s="82"/>
      <c r="G201" s="82"/>
      <c r="H201" s="105"/>
    </row>
    <row r="202">
      <c r="B202" s="120"/>
      <c r="C202" s="120"/>
      <c r="D202" s="9"/>
      <c r="E202" s="9"/>
      <c r="F202" s="82"/>
      <c r="G202" s="82"/>
      <c r="H202" s="105"/>
    </row>
    <row r="203">
      <c r="B203" s="120"/>
      <c r="C203" s="120"/>
      <c r="D203" s="9"/>
      <c r="E203" s="9"/>
      <c r="F203" s="82"/>
      <c r="G203" s="82"/>
      <c r="H203" s="105"/>
    </row>
    <row r="204">
      <c r="B204" s="120"/>
      <c r="C204" s="120"/>
      <c r="D204" s="9"/>
      <c r="E204" s="9"/>
      <c r="F204" s="82"/>
      <c r="G204" s="82"/>
      <c r="H204" s="105"/>
    </row>
    <row r="205">
      <c r="B205" s="120"/>
      <c r="C205" s="120"/>
      <c r="D205" s="9"/>
      <c r="E205" s="9"/>
      <c r="F205" s="82"/>
      <c r="G205" s="82"/>
      <c r="H205" s="105"/>
    </row>
    <row r="206">
      <c r="B206" s="120"/>
      <c r="C206" s="120"/>
      <c r="D206" s="9"/>
      <c r="E206" s="9"/>
      <c r="F206" s="82"/>
      <c r="G206" s="82"/>
      <c r="H206" s="105"/>
    </row>
    <row r="207">
      <c r="B207" s="120"/>
      <c r="C207" s="120"/>
      <c r="D207" s="9"/>
      <c r="E207" s="9"/>
      <c r="F207" s="82"/>
      <c r="G207" s="82"/>
      <c r="H207" s="105"/>
    </row>
    <row r="208">
      <c r="B208" s="120"/>
      <c r="C208" s="120"/>
      <c r="D208" s="9"/>
      <c r="E208" s="9"/>
      <c r="F208" s="82"/>
      <c r="G208" s="82"/>
      <c r="H208" s="105"/>
    </row>
    <row r="209">
      <c r="B209" s="120"/>
      <c r="C209" s="120"/>
      <c r="D209" s="9"/>
      <c r="E209" s="9"/>
      <c r="F209" s="82"/>
      <c r="G209" s="82"/>
      <c r="H209" s="105"/>
    </row>
    <row r="210">
      <c r="B210" s="120"/>
      <c r="C210" s="120"/>
      <c r="D210" s="9"/>
      <c r="E210" s="9"/>
      <c r="F210" s="82"/>
      <c r="G210" s="82"/>
      <c r="H210" s="105"/>
    </row>
    <row r="211">
      <c r="B211" s="120"/>
      <c r="C211" s="120"/>
      <c r="D211" s="9"/>
      <c r="E211" s="9"/>
      <c r="F211" s="82"/>
      <c r="G211" s="82"/>
      <c r="H211" s="105"/>
    </row>
    <row r="212">
      <c r="B212" s="120"/>
      <c r="C212" s="120"/>
      <c r="D212" s="9"/>
      <c r="E212" s="9"/>
      <c r="F212" s="82"/>
      <c r="G212" s="82"/>
      <c r="H212" s="105"/>
    </row>
    <row r="213">
      <c r="B213" s="120"/>
      <c r="C213" s="120"/>
      <c r="D213" s="9"/>
      <c r="E213" s="9"/>
      <c r="F213" s="82"/>
      <c r="G213" s="82"/>
      <c r="H213" s="105"/>
    </row>
    <row r="214">
      <c r="B214" s="120"/>
      <c r="C214" s="120"/>
      <c r="D214" s="9"/>
      <c r="E214" s="9"/>
      <c r="F214" s="82"/>
      <c r="G214" s="82"/>
      <c r="H214" s="105"/>
    </row>
    <row r="215">
      <c r="B215" s="120"/>
      <c r="C215" s="120"/>
      <c r="D215" s="9"/>
      <c r="E215" s="9"/>
      <c r="F215" s="82"/>
      <c r="G215" s="82"/>
      <c r="H215" s="105"/>
    </row>
    <row r="216">
      <c r="B216" s="120"/>
      <c r="C216" s="120"/>
      <c r="D216" s="9"/>
      <c r="E216" s="9"/>
      <c r="F216" s="82"/>
      <c r="G216" s="82"/>
      <c r="H216" s="105"/>
    </row>
    <row r="217">
      <c r="B217" s="120"/>
      <c r="C217" s="120"/>
      <c r="D217" s="9"/>
      <c r="E217" s="9"/>
      <c r="F217" s="82"/>
      <c r="G217" s="82"/>
      <c r="H217" s="105"/>
    </row>
    <row r="218">
      <c r="B218" s="120"/>
      <c r="C218" s="120"/>
      <c r="D218" s="9"/>
      <c r="E218" s="9"/>
      <c r="F218" s="82"/>
      <c r="G218" s="82"/>
      <c r="H218" s="105"/>
    </row>
    <row r="219">
      <c r="B219" s="120"/>
      <c r="C219" s="120"/>
      <c r="D219" s="9"/>
      <c r="E219" s="9"/>
      <c r="F219" s="82"/>
      <c r="G219" s="82"/>
      <c r="H219" s="105"/>
    </row>
    <row r="220">
      <c r="B220" s="120"/>
      <c r="C220" s="120"/>
      <c r="D220" s="9"/>
      <c r="E220" s="9"/>
      <c r="F220" s="82"/>
      <c r="G220" s="82"/>
      <c r="H220" s="105"/>
    </row>
    <row r="221">
      <c r="B221" s="120"/>
      <c r="C221" s="120"/>
      <c r="D221" s="9"/>
      <c r="E221" s="9"/>
      <c r="F221" s="82"/>
      <c r="G221" s="82"/>
      <c r="H221" s="105"/>
    </row>
    <row r="222">
      <c r="B222" s="120"/>
      <c r="C222" s="120"/>
      <c r="D222" s="9"/>
      <c r="E222" s="9"/>
      <c r="F222" s="82"/>
      <c r="G222" s="82"/>
      <c r="H222" s="105"/>
    </row>
    <row r="223">
      <c r="B223" s="120"/>
      <c r="C223" s="120"/>
      <c r="D223" s="9"/>
      <c r="E223" s="9"/>
      <c r="F223" s="82"/>
      <c r="G223" s="82"/>
      <c r="H223" s="105"/>
    </row>
    <row r="224">
      <c r="B224" s="120"/>
      <c r="C224" s="120"/>
      <c r="D224" s="9"/>
      <c r="E224" s="9"/>
      <c r="F224" s="82"/>
      <c r="G224" s="82"/>
      <c r="H224" s="105"/>
    </row>
    <row r="225">
      <c r="B225" s="120"/>
      <c r="C225" s="120"/>
      <c r="D225" s="9"/>
      <c r="E225" s="9"/>
      <c r="F225" s="82"/>
      <c r="G225" s="82"/>
      <c r="H225" s="105"/>
    </row>
    <row r="226">
      <c r="B226" s="120"/>
      <c r="C226" s="120"/>
      <c r="D226" s="9"/>
      <c r="E226" s="9"/>
      <c r="F226" s="82"/>
      <c r="G226" s="82"/>
      <c r="H226" s="105"/>
    </row>
    <row r="227">
      <c r="B227" s="120"/>
      <c r="C227" s="120"/>
      <c r="D227" s="9"/>
      <c r="E227" s="9"/>
      <c r="F227" s="82"/>
      <c r="G227" s="82"/>
      <c r="H227" s="105"/>
    </row>
    <row r="228">
      <c r="B228" s="120"/>
      <c r="C228" s="120"/>
      <c r="D228" s="9"/>
      <c r="E228" s="9"/>
      <c r="F228" s="82"/>
      <c r="G228" s="82"/>
      <c r="H228" s="105"/>
    </row>
    <row r="229">
      <c r="B229" s="120"/>
      <c r="C229" s="120"/>
      <c r="D229" s="9"/>
      <c r="E229" s="9"/>
      <c r="F229" s="82"/>
      <c r="G229" s="82"/>
      <c r="H229" s="105"/>
    </row>
    <row r="230">
      <c r="B230" s="120"/>
      <c r="C230" s="120"/>
      <c r="D230" s="9"/>
      <c r="E230" s="9"/>
      <c r="F230" s="82"/>
      <c r="G230" s="82"/>
      <c r="H230" s="105"/>
    </row>
    <row r="231">
      <c r="B231" s="120"/>
      <c r="C231" s="120"/>
      <c r="D231" s="9"/>
      <c r="E231" s="9"/>
      <c r="F231" s="82"/>
      <c r="G231" s="82"/>
      <c r="H231" s="105"/>
    </row>
    <row r="232">
      <c r="B232" s="120"/>
      <c r="C232" s="120"/>
      <c r="D232" s="9"/>
      <c r="E232" s="9"/>
      <c r="F232" s="82"/>
      <c r="G232" s="82"/>
      <c r="H232" s="105"/>
    </row>
    <row r="233">
      <c r="B233" s="120"/>
      <c r="C233" s="120"/>
      <c r="D233" s="9"/>
      <c r="E233" s="9"/>
      <c r="F233" s="82"/>
      <c r="G233" s="82"/>
      <c r="H233" s="105"/>
    </row>
    <row r="234">
      <c r="B234" s="120"/>
      <c r="C234" s="120"/>
      <c r="D234" s="9"/>
      <c r="E234" s="9"/>
      <c r="F234" s="82"/>
      <c r="G234" s="82"/>
      <c r="H234" s="105"/>
    </row>
    <row r="235">
      <c r="B235" s="120"/>
      <c r="C235" s="120"/>
      <c r="D235" s="9"/>
      <c r="E235" s="9"/>
      <c r="F235" s="82"/>
      <c r="G235" s="82"/>
      <c r="H235" s="105"/>
    </row>
    <row r="236">
      <c r="B236" s="120"/>
      <c r="C236" s="120"/>
      <c r="D236" s="9"/>
      <c r="E236" s="9"/>
      <c r="F236" s="82"/>
      <c r="G236" s="82"/>
      <c r="H236" s="105"/>
    </row>
    <row r="237">
      <c r="B237" s="120"/>
      <c r="C237" s="120"/>
      <c r="D237" s="9"/>
      <c r="E237" s="9"/>
      <c r="F237" s="82"/>
      <c r="G237" s="82"/>
      <c r="H237" s="105"/>
    </row>
    <row r="238">
      <c r="B238" s="120"/>
      <c r="C238" s="120"/>
      <c r="D238" s="9"/>
      <c r="E238" s="9"/>
      <c r="F238" s="82"/>
      <c r="G238" s="82"/>
      <c r="H238" s="105"/>
    </row>
    <row r="239">
      <c r="B239" s="120"/>
      <c r="C239" s="120"/>
      <c r="D239" s="9"/>
      <c r="E239" s="9"/>
      <c r="F239" s="82"/>
      <c r="G239" s="82"/>
      <c r="H239" s="105"/>
    </row>
    <row r="240">
      <c r="B240" s="120"/>
      <c r="C240" s="120"/>
      <c r="D240" s="9"/>
      <c r="E240" s="9"/>
      <c r="F240" s="82"/>
      <c r="G240" s="82"/>
      <c r="H240" s="105"/>
    </row>
    <row r="241">
      <c r="B241" s="120"/>
      <c r="C241" s="120"/>
      <c r="D241" s="9"/>
      <c r="E241" s="9"/>
      <c r="F241" s="82"/>
      <c r="G241" s="82"/>
      <c r="H241" s="105"/>
    </row>
    <row r="242">
      <c r="B242" s="120"/>
      <c r="C242" s="120"/>
      <c r="D242" s="9"/>
      <c r="E242" s="9"/>
      <c r="F242" s="82"/>
      <c r="G242" s="82"/>
      <c r="H242" s="105"/>
    </row>
    <row r="243">
      <c r="B243" s="120"/>
      <c r="C243" s="120"/>
      <c r="D243" s="9"/>
      <c r="E243" s="9"/>
      <c r="F243" s="82"/>
      <c r="G243" s="82"/>
      <c r="H243" s="105"/>
    </row>
    <row r="244">
      <c r="B244" s="120"/>
      <c r="C244" s="120"/>
      <c r="D244" s="9"/>
      <c r="E244" s="9"/>
      <c r="F244" s="82"/>
      <c r="G244" s="82"/>
      <c r="H244" s="105"/>
    </row>
    <row r="245">
      <c r="B245" s="120"/>
      <c r="C245" s="120"/>
      <c r="D245" s="9"/>
      <c r="E245" s="9"/>
      <c r="F245" s="82"/>
      <c r="G245" s="82"/>
      <c r="H245" s="105"/>
    </row>
    <row r="246">
      <c r="B246" s="120"/>
      <c r="C246" s="120"/>
      <c r="D246" s="9"/>
      <c r="E246" s="9"/>
      <c r="F246" s="82"/>
      <c r="G246" s="82"/>
      <c r="H246" s="105"/>
    </row>
    <row r="247">
      <c r="B247" s="120"/>
      <c r="C247" s="120"/>
      <c r="D247" s="9"/>
      <c r="E247" s="9"/>
      <c r="F247" s="82"/>
      <c r="G247" s="82"/>
      <c r="H247" s="105"/>
    </row>
    <row r="248">
      <c r="B248" s="120"/>
      <c r="C248" s="120"/>
      <c r="D248" s="9"/>
      <c r="E248" s="9"/>
      <c r="F248" s="82"/>
      <c r="G248" s="82"/>
      <c r="H248" s="105"/>
    </row>
    <row r="249">
      <c r="B249" s="120"/>
      <c r="C249" s="120"/>
      <c r="D249" s="9"/>
      <c r="E249" s="9"/>
      <c r="F249" s="82"/>
      <c r="G249" s="82"/>
      <c r="H249" s="105"/>
    </row>
    <row r="250">
      <c r="B250" s="120"/>
      <c r="C250" s="120"/>
      <c r="D250" s="9"/>
      <c r="E250" s="9"/>
      <c r="F250" s="82"/>
      <c r="G250" s="82"/>
      <c r="H250" s="105"/>
    </row>
    <row r="251">
      <c r="B251" s="120"/>
      <c r="C251" s="120"/>
      <c r="D251" s="9"/>
      <c r="E251" s="9"/>
      <c r="F251" s="82"/>
      <c r="G251" s="82"/>
      <c r="H251" s="105"/>
    </row>
    <row r="252">
      <c r="B252" s="120"/>
      <c r="C252" s="120"/>
      <c r="D252" s="9"/>
      <c r="E252" s="9"/>
      <c r="F252" s="82"/>
      <c r="G252" s="82"/>
      <c r="H252" s="105"/>
    </row>
    <row r="253">
      <c r="B253" s="120"/>
      <c r="C253" s="120"/>
      <c r="D253" s="9"/>
      <c r="E253" s="9"/>
      <c r="F253" s="82"/>
      <c r="G253" s="82"/>
      <c r="H253" s="105"/>
    </row>
    <row r="254">
      <c r="B254" s="120"/>
      <c r="C254" s="120"/>
      <c r="D254" s="9"/>
      <c r="E254" s="9"/>
      <c r="F254" s="82"/>
      <c r="G254" s="82"/>
      <c r="H254" s="105"/>
    </row>
    <row r="255">
      <c r="B255" s="120"/>
      <c r="C255" s="120"/>
      <c r="D255" s="9"/>
      <c r="E255" s="9"/>
      <c r="F255" s="82"/>
      <c r="G255" s="82"/>
      <c r="H255" s="105"/>
    </row>
    <row r="256">
      <c r="B256" s="120"/>
      <c r="C256" s="120"/>
      <c r="D256" s="9"/>
      <c r="E256" s="9"/>
      <c r="F256" s="82"/>
      <c r="G256" s="82"/>
      <c r="H256" s="105"/>
    </row>
    <row r="257">
      <c r="B257" s="120"/>
      <c r="C257" s="120"/>
      <c r="D257" s="9"/>
      <c r="E257" s="9"/>
      <c r="F257" s="82"/>
      <c r="G257" s="82"/>
      <c r="H257" s="105"/>
    </row>
    <row r="258">
      <c r="B258" s="120"/>
      <c r="C258" s="120"/>
      <c r="D258" s="9"/>
      <c r="E258" s="9"/>
      <c r="F258" s="82"/>
      <c r="G258" s="82"/>
      <c r="H258" s="105"/>
    </row>
    <row r="259">
      <c r="B259" s="120"/>
      <c r="C259" s="120"/>
      <c r="D259" s="9"/>
      <c r="E259" s="9"/>
      <c r="F259" s="82"/>
      <c r="G259" s="82"/>
      <c r="H259" s="105"/>
    </row>
    <row r="260">
      <c r="B260" s="120"/>
      <c r="C260" s="120"/>
      <c r="D260" s="9"/>
      <c r="E260" s="9"/>
      <c r="F260" s="82"/>
      <c r="G260" s="82"/>
      <c r="H260" s="105"/>
    </row>
    <row r="261">
      <c r="B261" s="120"/>
      <c r="C261" s="120"/>
      <c r="D261" s="9"/>
      <c r="E261" s="9"/>
      <c r="F261" s="82"/>
      <c r="G261" s="82"/>
      <c r="H261" s="105"/>
    </row>
    <row r="262">
      <c r="B262" s="120"/>
      <c r="C262" s="120"/>
      <c r="D262" s="9"/>
      <c r="E262" s="9"/>
      <c r="F262" s="82"/>
      <c r="G262" s="82"/>
      <c r="H262" s="105"/>
    </row>
    <row r="263">
      <c r="B263" s="120"/>
      <c r="C263" s="120"/>
      <c r="D263" s="9"/>
      <c r="E263" s="9"/>
      <c r="F263" s="82"/>
      <c r="G263" s="82"/>
      <c r="H263" s="105"/>
    </row>
    <row r="264">
      <c r="B264" s="120"/>
      <c r="C264" s="120"/>
      <c r="D264" s="9"/>
      <c r="E264" s="9"/>
      <c r="F264" s="82"/>
      <c r="G264" s="82"/>
      <c r="H264" s="105"/>
    </row>
    <row r="265">
      <c r="B265" s="120"/>
      <c r="C265" s="120"/>
      <c r="D265" s="9"/>
      <c r="E265" s="9"/>
      <c r="F265" s="82"/>
      <c r="G265" s="82"/>
      <c r="H265" s="105"/>
    </row>
    <row r="266">
      <c r="B266" s="120"/>
      <c r="C266" s="120"/>
      <c r="D266" s="9"/>
      <c r="E266" s="9"/>
      <c r="F266" s="82"/>
      <c r="G266" s="82"/>
      <c r="H266" s="105"/>
    </row>
    <row r="267">
      <c r="B267" s="120"/>
      <c r="C267" s="120"/>
      <c r="D267" s="9"/>
      <c r="E267" s="9"/>
      <c r="F267" s="82"/>
      <c r="G267" s="82"/>
      <c r="H267" s="105"/>
    </row>
    <row r="268">
      <c r="B268" s="120"/>
      <c r="C268" s="120"/>
      <c r="D268" s="9"/>
      <c r="E268" s="9"/>
      <c r="F268" s="82"/>
      <c r="G268" s="82"/>
      <c r="H268" s="105"/>
    </row>
    <row r="269">
      <c r="B269" s="120"/>
      <c r="C269" s="120"/>
      <c r="D269" s="9"/>
      <c r="E269" s="9"/>
      <c r="F269" s="82"/>
      <c r="G269" s="82"/>
      <c r="H269" s="105"/>
    </row>
    <row r="270">
      <c r="B270" s="120"/>
      <c r="C270" s="120"/>
      <c r="D270" s="9"/>
      <c r="E270" s="9"/>
      <c r="F270" s="82"/>
      <c r="G270" s="82"/>
      <c r="H270" s="105"/>
    </row>
    <row r="271">
      <c r="B271" s="120"/>
      <c r="C271" s="120"/>
      <c r="D271" s="9"/>
      <c r="E271" s="9"/>
      <c r="F271" s="82"/>
      <c r="G271" s="82"/>
      <c r="H271" s="105"/>
    </row>
    <row r="272">
      <c r="B272" s="120"/>
      <c r="C272" s="120"/>
      <c r="D272" s="9"/>
      <c r="E272" s="9"/>
      <c r="F272" s="82"/>
      <c r="G272" s="82"/>
      <c r="H272" s="105"/>
    </row>
    <row r="273">
      <c r="B273" s="120"/>
      <c r="C273" s="120"/>
      <c r="D273" s="9"/>
      <c r="E273" s="9"/>
      <c r="F273" s="82"/>
      <c r="G273" s="82"/>
      <c r="H273" s="105"/>
    </row>
    <row r="274">
      <c r="B274" s="120"/>
      <c r="C274" s="120"/>
      <c r="D274" s="9"/>
      <c r="E274" s="9"/>
      <c r="F274" s="82"/>
      <c r="G274" s="82"/>
      <c r="H274" s="105"/>
    </row>
    <row r="275">
      <c r="B275" s="120"/>
      <c r="C275" s="120"/>
      <c r="D275" s="9"/>
      <c r="E275" s="9"/>
      <c r="F275" s="82"/>
      <c r="G275" s="82"/>
      <c r="H275" s="105"/>
    </row>
    <row r="276">
      <c r="B276" s="120"/>
      <c r="C276" s="120"/>
      <c r="D276" s="9"/>
      <c r="E276" s="9"/>
      <c r="F276" s="82"/>
      <c r="G276" s="82"/>
      <c r="H276" s="105"/>
    </row>
    <row r="277">
      <c r="B277" s="120"/>
      <c r="C277" s="120"/>
      <c r="D277" s="9"/>
      <c r="E277" s="9"/>
      <c r="F277" s="82"/>
      <c r="G277" s="82"/>
      <c r="H277" s="105"/>
    </row>
    <row r="278">
      <c r="B278" s="120"/>
      <c r="C278" s="120"/>
      <c r="D278" s="9"/>
      <c r="E278" s="9"/>
      <c r="F278" s="82"/>
      <c r="G278" s="82"/>
      <c r="H278" s="105"/>
    </row>
    <row r="279">
      <c r="B279" s="120"/>
      <c r="C279" s="120"/>
      <c r="D279" s="9"/>
      <c r="E279" s="9"/>
      <c r="F279" s="82"/>
      <c r="G279" s="82"/>
      <c r="H279" s="105"/>
    </row>
    <row r="280">
      <c r="B280" s="120"/>
      <c r="C280" s="120"/>
      <c r="D280" s="9"/>
      <c r="E280" s="9"/>
      <c r="F280" s="82"/>
      <c r="G280" s="82"/>
      <c r="H280" s="105"/>
    </row>
    <row r="281">
      <c r="B281" s="120"/>
      <c r="C281" s="120"/>
      <c r="D281" s="9"/>
      <c r="E281" s="9"/>
      <c r="F281" s="82"/>
      <c r="G281" s="82"/>
      <c r="H281" s="105"/>
    </row>
    <row r="282">
      <c r="B282" s="120"/>
      <c r="C282" s="120"/>
      <c r="D282" s="9"/>
      <c r="E282" s="9"/>
      <c r="F282" s="82"/>
      <c r="G282" s="82"/>
      <c r="H282" s="105"/>
    </row>
    <row r="283">
      <c r="B283" s="120"/>
      <c r="C283" s="120"/>
      <c r="D283" s="9"/>
      <c r="E283" s="9"/>
      <c r="F283" s="82"/>
      <c r="G283" s="82"/>
      <c r="H283" s="105"/>
    </row>
    <row r="284">
      <c r="B284" s="120"/>
      <c r="C284" s="120"/>
      <c r="D284" s="9"/>
      <c r="E284" s="9"/>
      <c r="F284" s="82"/>
      <c r="G284" s="82"/>
      <c r="H284" s="105"/>
    </row>
    <row r="285">
      <c r="B285" s="120"/>
      <c r="C285" s="120"/>
      <c r="D285" s="9"/>
      <c r="E285" s="9"/>
      <c r="F285" s="82"/>
      <c r="G285" s="82"/>
      <c r="H285" s="105"/>
    </row>
    <row r="286">
      <c r="B286" s="120"/>
      <c r="C286" s="120"/>
      <c r="D286" s="9"/>
      <c r="E286" s="9"/>
      <c r="F286" s="82"/>
      <c r="G286" s="82"/>
      <c r="H286" s="105"/>
    </row>
    <row r="287">
      <c r="B287" s="120"/>
      <c r="C287" s="120"/>
      <c r="D287" s="9"/>
      <c r="E287" s="9"/>
      <c r="F287" s="82"/>
      <c r="G287" s="82"/>
      <c r="H287" s="105"/>
    </row>
    <row r="288">
      <c r="B288" s="120"/>
      <c r="C288" s="120"/>
      <c r="D288" s="9"/>
      <c r="E288" s="9"/>
      <c r="F288" s="82"/>
      <c r="G288" s="82"/>
      <c r="H288" s="105"/>
    </row>
    <row r="289">
      <c r="B289" s="120"/>
      <c r="C289" s="120"/>
      <c r="D289" s="9"/>
      <c r="E289" s="9"/>
      <c r="F289" s="82"/>
      <c r="G289" s="82"/>
      <c r="H289" s="105"/>
    </row>
    <row r="290">
      <c r="B290" s="120"/>
      <c r="C290" s="120"/>
      <c r="D290" s="9"/>
      <c r="E290" s="9"/>
      <c r="F290" s="82"/>
      <c r="G290" s="82"/>
      <c r="H290" s="105"/>
    </row>
    <row r="291">
      <c r="B291" s="120"/>
      <c r="C291" s="120"/>
      <c r="D291" s="9"/>
      <c r="E291" s="9"/>
      <c r="F291" s="82"/>
      <c r="G291" s="82"/>
      <c r="H291" s="105"/>
    </row>
    <row r="292">
      <c r="B292" s="120"/>
      <c r="C292" s="120"/>
      <c r="D292" s="9"/>
      <c r="E292" s="9"/>
      <c r="F292" s="82"/>
      <c r="G292" s="82"/>
      <c r="H292" s="105"/>
    </row>
    <row r="293">
      <c r="B293" s="120"/>
      <c r="C293" s="120"/>
      <c r="D293" s="9"/>
      <c r="E293" s="9"/>
      <c r="F293" s="82"/>
      <c r="G293" s="82"/>
      <c r="H293" s="105"/>
    </row>
    <row r="294">
      <c r="B294" s="120"/>
      <c r="C294" s="120"/>
      <c r="D294" s="9"/>
      <c r="E294" s="9"/>
      <c r="F294" s="82"/>
      <c r="G294" s="82"/>
      <c r="H294" s="105"/>
    </row>
    <row r="295">
      <c r="B295" s="120"/>
      <c r="C295" s="120"/>
      <c r="D295" s="9"/>
      <c r="E295" s="9"/>
      <c r="F295" s="82"/>
      <c r="G295" s="82"/>
      <c r="H295" s="105"/>
    </row>
    <row r="296">
      <c r="B296" s="120"/>
      <c r="C296" s="120"/>
      <c r="D296" s="9"/>
      <c r="E296" s="9"/>
      <c r="F296" s="82"/>
      <c r="G296" s="82"/>
      <c r="H296" s="105"/>
    </row>
    <row r="297">
      <c r="B297" s="120"/>
      <c r="C297" s="120"/>
      <c r="D297" s="9"/>
      <c r="E297" s="9"/>
      <c r="F297" s="82"/>
      <c r="G297" s="82"/>
      <c r="H297" s="105"/>
    </row>
    <row r="298">
      <c r="B298" s="120"/>
      <c r="C298" s="120"/>
      <c r="D298" s="9"/>
      <c r="E298" s="9"/>
      <c r="F298" s="82"/>
      <c r="G298" s="82"/>
      <c r="H298" s="105"/>
    </row>
    <row r="299">
      <c r="B299" s="120"/>
      <c r="C299" s="120"/>
      <c r="D299" s="9"/>
      <c r="E299" s="9"/>
      <c r="F299" s="82"/>
      <c r="G299" s="82"/>
      <c r="H299" s="105"/>
    </row>
    <row r="300">
      <c r="B300" s="120"/>
      <c r="C300" s="120"/>
      <c r="D300" s="9"/>
      <c r="E300" s="9"/>
      <c r="F300" s="82"/>
      <c r="G300" s="82"/>
      <c r="H300" s="105"/>
    </row>
    <row r="301">
      <c r="B301" s="120"/>
      <c r="C301" s="120"/>
      <c r="D301" s="9"/>
      <c r="E301" s="9"/>
      <c r="F301" s="82"/>
      <c r="G301" s="82"/>
      <c r="H301" s="105"/>
    </row>
    <row r="302">
      <c r="B302" s="120"/>
      <c r="C302" s="120"/>
      <c r="D302" s="9"/>
      <c r="E302" s="9"/>
      <c r="F302" s="82"/>
      <c r="G302" s="82"/>
      <c r="H302" s="105"/>
    </row>
    <row r="303">
      <c r="B303" s="120"/>
      <c r="C303" s="120"/>
      <c r="D303" s="9"/>
      <c r="E303" s="9"/>
      <c r="F303" s="82"/>
      <c r="G303" s="82"/>
      <c r="H303" s="105"/>
    </row>
    <row r="304">
      <c r="B304" s="120"/>
      <c r="C304" s="120"/>
      <c r="D304" s="9"/>
      <c r="E304" s="9"/>
      <c r="F304" s="82"/>
      <c r="G304" s="82"/>
      <c r="H304" s="105"/>
    </row>
    <row r="305">
      <c r="B305" s="120"/>
      <c r="C305" s="120"/>
      <c r="D305" s="9"/>
      <c r="E305" s="9"/>
      <c r="F305" s="82"/>
      <c r="G305" s="82"/>
      <c r="H305" s="105"/>
    </row>
    <row r="306">
      <c r="B306" s="120"/>
      <c r="C306" s="120"/>
      <c r="D306" s="9"/>
      <c r="E306" s="9"/>
      <c r="F306" s="82"/>
      <c r="G306" s="82"/>
      <c r="H306" s="105"/>
    </row>
    <row r="307">
      <c r="B307" s="120"/>
      <c r="C307" s="120"/>
      <c r="D307" s="9"/>
      <c r="E307" s="9"/>
      <c r="F307" s="82"/>
      <c r="G307" s="82"/>
      <c r="H307" s="105"/>
    </row>
    <row r="308">
      <c r="B308" s="120"/>
      <c r="C308" s="120"/>
      <c r="D308" s="9"/>
      <c r="E308" s="9"/>
      <c r="F308" s="82"/>
      <c r="G308" s="82"/>
      <c r="H308" s="105"/>
    </row>
    <row r="309">
      <c r="B309" s="120"/>
      <c r="C309" s="120"/>
      <c r="D309" s="9"/>
      <c r="E309" s="9"/>
      <c r="F309" s="82"/>
      <c r="G309" s="82"/>
      <c r="H309" s="105"/>
    </row>
    <row r="310">
      <c r="B310" s="120"/>
      <c r="C310" s="120"/>
      <c r="D310" s="9"/>
      <c r="E310" s="9"/>
      <c r="F310" s="82"/>
      <c r="G310" s="82"/>
      <c r="H310" s="105"/>
    </row>
    <row r="311">
      <c r="B311" s="120"/>
      <c r="C311" s="120"/>
      <c r="D311" s="9"/>
      <c r="E311" s="9"/>
      <c r="F311" s="82"/>
      <c r="G311" s="82"/>
      <c r="H311" s="105"/>
    </row>
    <row r="312">
      <c r="B312" s="120"/>
      <c r="C312" s="120"/>
      <c r="D312" s="9"/>
      <c r="E312" s="9"/>
      <c r="F312" s="82"/>
      <c r="G312" s="82"/>
      <c r="H312" s="105"/>
    </row>
    <row r="313">
      <c r="B313" s="120"/>
      <c r="C313" s="120"/>
      <c r="D313" s="9"/>
      <c r="E313" s="9"/>
      <c r="F313" s="82"/>
      <c r="G313" s="82"/>
      <c r="H313" s="105"/>
    </row>
    <row r="314">
      <c r="B314" s="120"/>
      <c r="C314" s="120"/>
      <c r="D314" s="9"/>
      <c r="E314" s="9"/>
      <c r="F314" s="82"/>
      <c r="G314" s="82"/>
      <c r="H314" s="105"/>
    </row>
    <row r="315">
      <c r="B315" s="120"/>
      <c r="C315" s="120"/>
      <c r="D315" s="9"/>
      <c r="E315" s="9"/>
      <c r="F315" s="82"/>
      <c r="G315" s="82"/>
      <c r="H315" s="105"/>
    </row>
    <row r="316">
      <c r="B316" s="120"/>
      <c r="C316" s="120"/>
      <c r="D316" s="9"/>
      <c r="E316" s="9"/>
      <c r="F316" s="82"/>
      <c r="G316" s="82"/>
      <c r="H316" s="105"/>
    </row>
    <row r="317">
      <c r="B317" s="120"/>
      <c r="C317" s="120"/>
      <c r="D317" s="9"/>
      <c r="E317" s="9"/>
      <c r="F317" s="82"/>
      <c r="G317" s="82"/>
      <c r="H317" s="105"/>
    </row>
    <row r="318">
      <c r="B318" s="120"/>
      <c r="C318" s="120"/>
      <c r="D318" s="9"/>
      <c r="E318" s="9"/>
      <c r="F318" s="82"/>
      <c r="G318" s="82"/>
      <c r="H318" s="105"/>
    </row>
    <row r="319">
      <c r="B319" s="120"/>
      <c r="C319" s="120"/>
      <c r="D319" s="9"/>
      <c r="E319" s="9"/>
      <c r="F319" s="82"/>
      <c r="G319" s="82"/>
      <c r="H319" s="105"/>
    </row>
    <row r="320">
      <c r="B320" s="120"/>
      <c r="C320" s="120"/>
      <c r="D320" s="9"/>
      <c r="E320" s="9"/>
      <c r="F320" s="82"/>
      <c r="G320" s="82"/>
      <c r="H320" s="105"/>
    </row>
    <row r="321">
      <c r="B321" s="120"/>
      <c r="C321" s="120"/>
      <c r="D321" s="9"/>
      <c r="E321" s="9"/>
      <c r="F321" s="82"/>
      <c r="G321" s="82"/>
      <c r="H321" s="105"/>
    </row>
    <row r="322">
      <c r="B322" s="120"/>
      <c r="C322" s="120"/>
      <c r="D322" s="9"/>
      <c r="E322" s="9"/>
      <c r="F322" s="82"/>
      <c r="G322" s="82"/>
      <c r="H322" s="105"/>
    </row>
    <row r="323">
      <c r="B323" s="120"/>
      <c r="C323" s="120"/>
      <c r="D323" s="9"/>
      <c r="E323" s="9"/>
      <c r="F323" s="82"/>
      <c r="G323" s="82"/>
      <c r="H323" s="105"/>
    </row>
    <row r="324">
      <c r="B324" s="120"/>
      <c r="C324" s="120"/>
      <c r="D324" s="9"/>
      <c r="E324" s="9"/>
      <c r="F324" s="82"/>
      <c r="G324" s="82"/>
      <c r="H324" s="105"/>
    </row>
    <row r="325">
      <c r="B325" s="120"/>
      <c r="C325" s="120"/>
      <c r="D325" s="9"/>
      <c r="E325" s="9"/>
      <c r="F325" s="82"/>
      <c r="G325" s="82"/>
      <c r="H325" s="105"/>
    </row>
    <row r="326">
      <c r="B326" s="120"/>
      <c r="C326" s="120"/>
      <c r="D326" s="9"/>
      <c r="E326" s="9"/>
      <c r="F326" s="82"/>
      <c r="G326" s="82"/>
      <c r="H326" s="105"/>
    </row>
    <row r="327">
      <c r="B327" s="120"/>
      <c r="C327" s="120"/>
      <c r="D327" s="9"/>
      <c r="E327" s="9"/>
      <c r="F327" s="82"/>
      <c r="G327" s="82"/>
      <c r="H327" s="105"/>
    </row>
    <row r="328">
      <c r="B328" s="120"/>
      <c r="C328" s="120"/>
      <c r="D328" s="9"/>
      <c r="E328" s="9"/>
      <c r="F328" s="82"/>
      <c r="G328" s="82"/>
      <c r="H328" s="105"/>
    </row>
    <row r="329">
      <c r="B329" s="120"/>
      <c r="C329" s="120"/>
      <c r="D329" s="9"/>
      <c r="E329" s="9"/>
      <c r="F329" s="82"/>
      <c r="G329" s="82"/>
      <c r="H329" s="105"/>
    </row>
    <row r="330">
      <c r="B330" s="120"/>
      <c r="C330" s="120"/>
      <c r="D330" s="9"/>
      <c r="E330" s="9"/>
      <c r="F330" s="82"/>
      <c r="G330" s="82"/>
      <c r="H330" s="105"/>
    </row>
    <row r="331">
      <c r="B331" s="120"/>
      <c r="C331" s="120"/>
      <c r="D331" s="9"/>
      <c r="E331" s="9"/>
      <c r="F331" s="82"/>
      <c r="G331" s="82"/>
      <c r="H331" s="105"/>
    </row>
    <row r="332">
      <c r="B332" s="120"/>
      <c r="C332" s="120"/>
      <c r="D332" s="9"/>
      <c r="E332" s="9"/>
      <c r="F332" s="82"/>
      <c r="G332" s="82"/>
      <c r="H332" s="105"/>
    </row>
    <row r="333">
      <c r="B333" s="120"/>
      <c r="C333" s="120"/>
      <c r="D333" s="9"/>
      <c r="E333" s="9"/>
      <c r="F333" s="82"/>
      <c r="G333" s="82"/>
      <c r="H333" s="105"/>
    </row>
    <row r="334">
      <c r="B334" s="120"/>
      <c r="C334" s="120"/>
      <c r="D334" s="9"/>
      <c r="E334" s="9"/>
      <c r="F334" s="82"/>
      <c r="G334" s="82"/>
      <c r="H334" s="105"/>
    </row>
    <row r="335">
      <c r="B335" s="120"/>
      <c r="C335" s="120"/>
      <c r="D335" s="9"/>
      <c r="E335" s="9"/>
      <c r="F335" s="82"/>
      <c r="G335" s="82"/>
      <c r="H335" s="105"/>
    </row>
    <row r="336">
      <c r="B336" s="120"/>
      <c r="C336" s="120"/>
      <c r="D336" s="9"/>
      <c r="E336" s="9"/>
      <c r="F336" s="82"/>
      <c r="G336" s="82"/>
      <c r="H336" s="105"/>
    </row>
    <row r="337">
      <c r="B337" s="120"/>
      <c r="C337" s="120"/>
      <c r="D337" s="9"/>
      <c r="E337" s="9"/>
      <c r="F337" s="82"/>
      <c r="G337" s="82"/>
      <c r="H337" s="105"/>
    </row>
    <row r="338">
      <c r="B338" s="120"/>
      <c r="C338" s="120"/>
      <c r="D338" s="9"/>
      <c r="E338" s="9"/>
      <c r="F338" s="82"/>
      <c r="G338" s="82"/>
      <c r="H338" s="105"/>
    </row>
    <row r="339">
      <c r="B339" s="120"/>
      <c r="C339" s="120"/>
      <c r="D339" s="9"/>
      <c r="E339" s="9"/>
      <c r="F339" s="82"/>
      <c r="G339" s="82"/>
      <c r="H339" s="105"/>
    </row>
    <row r="340">
      <c r="B340" s="120"/>
      <c r="C340" s="120"/>
      <c r="D340" s="9"/>
      <c r="E340" s="9"/>
      <c r="F340" s="82"/>
      <c r="G340" s="82"/>
      <c r="H340" s="105"/>
    </row>
    <row r="341">
      <c r="B341" s="120"/>
      <c r="C341" s="120"/>
      <c r="D341" s="9"/>
      <c r="E341" s="9"/>
      <c r="F341" s="82"/>
      <c r="G341" s="82"/>
      <c r="H341" s="105"/>
    </row>
    <row r="342">
      <c r="B342" s="120"/>
      <c r="C342" s="120"/>
      <c r="D342" s="9"/>
      <c r="E342" s="9"/>
      <c r="F342" s="82"/>
      <c r="G342" s="82"/>
      <c r="H342" s="105"/>
    </row>
    <row r="343">
      <c r="B343" s="120"/>
      <c r="C343" s="120"/>
      <c r="D343" s="9"/>
      <c r="E343" s="9"/>
      <c r="F343" s="82"/>
      <c r="G343" s="82"/>
      <c r="H343" s="105"/>
    </row>
    <row r="344">
      <c r="B344" s="120"/>
      <c r="C344" s="120"/>
      <c r="D344" s="9"/>
      <c r="E344" s="9"/>
      <c r="F344" s="82"/>
      <c r="G344" s="82"/>
      <c r="H344" s="105"/>
    </row>
    <row r="345">
      <c r="B345" s="120"/>
      <c r="C345" s="120"/>
      <c r="D345" s="9"/>
      <c r="E345" s="9"/>
      <c r="F345" s="82"/>
      <c r="G345" s="82"/>
      <c r="H345" s="105"/>
    </row>
    <row r="346">
      <c r="B346" s="120"/>
      <c r="C346" s="120"/>
      <c r="D346" s="9"/>
      <c r="E346" s="9"/>
      <c r="F346" s="82"/>
      <c r="G346" s="82"/>
      <c r="H346" s="105"/>
    </row>
    <row r="347">
      <c r="B347" s="120"/>
      <c r="C347" s="120"/>
      <c r="D347" s="9"/>
      <c r="E347" s="9"/>
      <c r="F347" s="82"/>
      <c r="G347" s="82"/>
      <c r="H347" s="105"/>
    </row>
    <row r="348">
      <c r="B348" s="120"/>
      <c r="C348" s="120"/>
      <c r="D348" s="9"/>
      <c r="E348" s="9"/>
      <c r="F348" s="82"/>
      <c r="G348" s="82"/>
      <c r="H348" s="105"/>
    </row>
    <row r="349">
      <c r="B349" s="120"/>
      <c r="C349" s="120"/>
      <c r="D349" s="9"/>
      <c r="E349" s="9"/>
      <c r="F349" s="82"/>
      <c r="G349" s="82"/>
      <c r="H349" s="105"/>
    </row>
    <row r="350">
      <c r="B350" s="120"/>
      <c r="C350" s="120"/>
      <c r="D350" s="9"/>
      <c r="E350" s="9"/>
      <c r="F350" s="82"/>
      <c r="G350" s="82"/>
      <c r="H350" s="105"/>
    </row>
    <row r="351">
      <c r="B351" s="120"/>
      <c r="C351" s="120"/>
      <c r="D351" s="9"/>
      <c r="E351" s="9"/>
      <c r="F351" s="82"/>
      <c r="G351" s="82"/>
      <c r="H351" s="105"/>
    </row>
    <row r="352">
      <c r="B352" s="120"/>
      <c r="C352" s="120"/>
      <c r="D352" s="9"/>
      <c r="E352" s="9"/>
      <c r="F352" s="82"/>
      <c r="G352" s="82"/>
      <c r="H352" s="105"/>
    </row>
    <row r="353">
      <c r="B353" s="120"/>
      <c r="C353" s="120"/>
      <c r="D353" s="9"/>
      <c r="E353" s="9"/>
      <c r="F353" s="82"/>
      <c r="G353" s="82"/>
      <c r="H353" s="105"/>
    </row>
    <row r="354">
      <c r="B354" s="120"/>
      <c r="C354" s="120"/>
      <c r="D354" s="9"/>
      <c r="E354" s="9"/>
      <c r="F354" s="82"/>
      <c r="G354" s="82"/>
      <c r="H354" s="105"/>
    </row>
    <row r="355">
      <c r="B355" s="120"/>
      <c r="C355" s="120"/>
      <c r="D355" s="9"/>
      <c r="E355" s="9"/>
      <c r="F355" s="82"/>
      <c r="G355" s="82"/>
      <c r="H355" s="105"/>
    </row>
    <row r="356">
      <c r="B356" s="120"/>
      <c r="C356" s="120"/>
      <c r="D356" s="9"/>
      <c r="E356" s="9"/>
      <c r="F356" s="82"/>
      <c r="G356" s="82"/>
      <c r="H356" s="105"/>
    </row>
    <row r="357">
      <c r="B357" s="120"/>
      <c r="C357" s="120"/>
      <c r="D357" s="9"/>
      <c r="E357" s="9"/>
      <c r="F357" s="82"/>
      <c r="G357" s="82"/>
      <c r="H357" s="105"/>
    </row>
    <row r="358">
      <c r="B358" s="120"/>
      <c r="C358" s="120"/>
      <c r="D358" s="9"/>
      <c r="E358" s="9"/>
      <c r="F358" s="82"/>
      <c r="G358" s="82"/>
      <c r="H358" s="105"/>
    </row>
    <row r="359">
      <c r="B359" s="120"/>
      <c r="C359" s="120"/>
      <c r="D359" s="9"/>
      <c r="E359" s="9"/>
      <c r="F359" s="82"/>
      <c r="G359" s="82"/>
      <c r="H359" s="105"/>
    </row>
    <row r="360">
      <c r="B360" s="120"/>
      <c r="C360" s="120"/>
      <c r="D360" s="9"/>
      <c r="E360" s="9"/>
      <c r="F360" s="82"/>
      <c r="G360" s="82"/>
      <c r="H360" s="105"/>
    </row>
    <row r="361">
      <c r="B361" s="120"/>
      <c r="C361" s="120"/>
      <c r="D361" s="9"/>
      <c r="E361" s="9"/>
      <c r="F361" s="82"/>
      <c r="G361" s="82"/>
      <c r="H361" s="105"/>
    </row>
    <row r="362">
      <c r="B362" s="120"/>
      <c r="C362" s="120"/>
      <c r="D362" s="9"/>
      <c r="E362" s="9"/>
      <c r="F362" s="82"/>
      <c r="G362" s="82"/>
      <c r="H362" s="105"/>
    </row>
    <row r="363">
      <c r="B363" s="120"/>
      <c r="C363" s="120"/>
      <c r="D363" s="9"/>
      <c r="E363" s="9"/>
      <c r="F363" s="82"/>
      <c r="G363" s="82"/>
      <c r="H363" s="105"/>
    </row>
    <row r="364">
      <c r="B364" s="120"/>
      <c r="C364" s="120"/>
      <c r="D364" s="9"/>
      <c r="E364" s="9"/>
      <c r="F364" s="82"/>
      <c r="G364" s="82"/>
      <c r="H364" s="105"/>
    </row>
    <row r="365">
      <c r="B365" s="120"/>
      <c r="C365" s="120"/>
      <c r="D365" s="9"/>
      <c r="E365" s="9"/>
      <c r="F365" s="82"/>
      <c r="G365" s="82"/>
      <c r="H365" s="105"/>
    </row>
    <row r="366">
      <c r="B366" s="120"/>
      <c r="C366" s="120"/>
      <c r="D366" s="9"/>
      <c r="E366" s="9"/>
      <c r="F366" s="82"/>
      <c r="G366" s="82"/>
      <c r="H366" s="105"/>
    </row>
    <row r="367">
      <c r="B367" s="120"/>
      <c r="C367" s="120"/>
      <c r="D367" s="9"/>
      <c r="E367" s="9"/>
      <c r="F367" s="82"/>
      <c r="G367" s="82"/>
      <c r="H367" s="105"/>
    </row>
    <row r="368">
      <c r="B368" s="120"/>
      <c r="C368" s="120"/>
      <c r="D368" s="9"/>
      <c r="E368" s="9"/>
      <c r="F368" s="82"/>
      <c r="G368" s="82"/>
      <c r="H368" s="105"/>
    </row>
    <row r="369">
      <c r="B369" s="120"/>
      <c r="C369" s="120"/>
      <c r="D369" s="9"/>
      <c r="E369" s="9"/>
      <c r="F369" s="82"/>
      <c r="G369" s="82"/>
      <c r="H369" s="105"/>
    </row>
    <row r="370">
      <c r="B370" s="120"/>
      <c r="C370" s="120"/>
      <c r="D370" s="9"/>
      <c r="E370" s="9"/>
      <c r="F370" s="82"/>
      <c r="G370" s="82"/>
      <c r="H370" s="105"/>
    </row>
    <row r="371">
      <c r="B371" s="120"/>
      <c r="C371" s="120"/>
      <c r="D371" s="9"/>
      <c r="E371" s="9"/>
      <c r="F371" s="82"/>
      <c r="G371" s="82"/>
      <c r="H371" s="105"/>
    </row>
    <row r="372">
      <c r="B372" s="120"/>
      <c r="C372" s="120"/>
      <c r="D372" s="9"/>
      <c r="E372" s="9"/>
      <c r="F372" s="82"/>
      <c r="G372" s="82"/>
      <c r="H372" s="105"/>
    </row>
    <row r="373">
      <c r="B373" s="120"/>
      <c r="C373" s="120"/>
      <c r="D373" s="9"/>
      <c r="E373" s="9"/>
      <c r="F373" s="82"/>
      <c r="G373" s="82"/>
      <c r="H373" s="105"/>
    </row>
    <row r="374">
      <c r="B374" s="120"/>
      <c r="C374" s="120"/>
      <c r="D374" s="9"/>
      <c r="E374" s="9"/>
      <c r="F374" s="82"/>
      <c r="G374" s="82"/>
      <c r="H374" s="105"/>
    </row>
    <row r="375">
      <c r="B375" s="120"/>
      <c r="C375" s="120"/>
      <c r="D375" s="9"/>
      <c r="E375" s="9"/>
      <c r="F375" s="82"/>
      <c r="G375" s="82"/>
      <c r="H375" s="105"/>
    </row>
    <row r="376">
      <c r="B376" s="120"/>
      <c r="C376" s="120"/>
      <c r="D376" s="9"/>
      <c r="E376" s="9"/>
      <c r="F376" s="82"/>
      <c r="G376" s="82"/>
      <c r="H376" s="105"/>
    </row>
    <row r="377">
      <c r="B377" s="120"/>
      <c r="C377" s="120"/>
      <c r="D377" s="9"/>
      <c r="E377" s="9"/>
      <c r="F377" s="82"/>
      <c r="G377" s="82"/>
      <c r="H377" s="105"/>
    </row>
    <row r="378">
      <c r="B378" s="120"/>
      <c r="C378" s="120"/>
      <c r="D378" s="9"/>
      <c r="E378" s="9"/>
      <c r="F378" s="82"/>
      <c r="G378" s="82"/>
      <c r="H378" s="105"/>
    </row>
    <row r="379">
      <c r="B379" s="120"/>
      <c r="C379" s="120"/>
      <c r="D379" s="9"/>
      <c r="E379" s="9"/>
      <c r="F379" s="82"/>
      <c r="G379" s="82"/>
      <c r="H379" s="105"/>
    </row>
    <row r="380">
      <c r="B380" s="120"/>
      <c r="C380" s="120"/>
      <c r="D380" s="9"/>
      <c r="E380" s="9"/>
      <c r="F380" s="82"/>
      <c r="G380" s="82"/>
      <c r="H380" s="105"/>
    </row>
    <row r="381">
      <c r="B381" s="120"/>
      <c r="C381" s="120"/>
      <c r="D381" s="9"/>
      <c r="E381" s="9"/>
      <c r="F381" s="82"/>
      <c r="G381" s="82"/>
      <c r="H381" s="105"/>
    </row>
    <row r="382">
      <c r="B382" s="120"/>
      <c r="C382" s="120"/>
      <c r="D382" s="9"/>
      <c r="E382" s="9"/>
      <c r="F382" s="82"/>
      <c r="G382" s="82"/>
      <c r="H382" s="105"/>
    </row>
    <row r="383">
      <c r="B383" s="120"/>
      <c r="C383" s="120"/>
      <c r="D383" s="9"/>
      <c r="E383" s="9"/>
      <c r="F383" s="82"/>
      <c r="G383" s="82"/>
      <c r="H383" s="105"/>
    </row>
    <row r="384">
      <c r="B384" s="120"/>
      <c r="C384" s="120"/>
      <c r="D384" s="9"/>
      <c r="E384" s="9"/>
      <c r="F384" s="82"/>
      <c r="G384" s="82"/>
      <c r="H384" s="105"/>
    </row>
    <row r="385">
      <c r="B385" s="120"/>
      <c r="C385" s="120"/>
      <c r="D385" s="9"/>
      <c r="E385" s="9"/>
      <c r="F385" s="82"/>
      <c r="G385" s="82"/>
      <c r="H385" s="105"/>
    </row>
    <row r="386">
      <c r="B386" s="120"/>
      <c r="C386" s="120"/>
      <c r="D386" s="9"/>
      <c r="E386" s="9"/>
      <c r="F386" s="82"/>
      <c r="G386" s="82"/>
      <c r="H386" s="105"/>
    </row>
    <row r="387">
      <c r="B387" s="120"/>
      <c r="C387" s="120"/>
      <c r="D387" s="9"/>
      <c r="E387" s="9"/>
      <c r="F387" s="82"/>
      <c r="G387" s="82"/>
      <c r="H387" s="105"/>
    </row>
    <row r="388">
      <c r="B388" s="120"/>
      <c r="C388" s="120"/>
      <c r="D388" s="9"/>
      <c r="E388" s="9"/>
      <c r="F388" s="82"/>
      <c r="G388" s="82"/>
      <c r="H388" s="105"/>
    </row>
    <row r="389">
      <c r="B389" s="120"/>
      <c r="C389" s="120"/>
      <c r="D389" s="9"/>
      <c r="E389" s="9"/>
      <c r="F389" s="82"/>
      <c r="G389" s="82"/>
      <c r="H389" s="105"/>
    </row>
    <row r="390">
      <c r="B390" s="120"/>
      <c r="C390" s="120"/>
      <c r="D390" s="9"/>
      <c r="E390" s="9"/>
      <c r="F390" s="82"/>
      <c r="G390" s="82"/>
      <c r="H390" s="105"/>
    </row>
    <row r="391">
      <c r="B391" s="120"/>
      <c r="C391" s="120"/>
      <c r="D391" s="9"/>
      <c r="E391" s="9"/>
      <c r="F391" s="82"/>
      <c r="G391" s="82"/>
      <c r="H391" s="105"/>
    </row>
    <row r="392">
      <c r="B392" s="120"/>
      <c r="C392" s="120"/>
      <c r="D392" s="9"/>
      <c r="E392" s="9"/>
      <c r="F392" s="82"/>
      <c r="G392" s="82"/>
      <c r="H392" s="105"/>
    </row>
    <row r="393">
      <c r="B393" s="120"/>
      <c r="C393" s="120"/>
      <c r="D393" s="9"/>
      <c r="E393" s="9"/>
      <c r="F393" s="82"/>
      <c r="G393" s="82"/>
      <c r="H393" s="105"/>
    </row>
    <row r="394">
      <c r="B394" s="120"/>
      <c r="C394" s="120"/>
      <c r="D394" s="9"/>
      <c r="E394" s="9"/>
      <c r="F394" s="82"/>
      <c r="G394" s="82"/>
      <c r="H394" s="105"/>
    </row>
    <row r="395">
      <c r="B395" s="120"/>
      <c r="C395" s="120"/>
      <c r="D395" s="9"/>
      <c r="E395" s="9"/>
      <c r="F395" s="82"/>
      <c r="G395" s="82"/>
      <c r="H395" s="105"/>
    </row>
    <row r="396">
      <c r="B396" s="120"/>
      <c r="C396" s="120"/>
      <c r="D396" s="9"/>
      <c r="E396" s="9"/>
      <c r="F396" s="82"/>
      <c r="G396" s="82"/>
      <c r="H396" s="105"/>
    </row>
    <row r="397">
      <c r="B397" s="120"/>
      <c r="C397" s="120"/>
      <c r="D397" s="9"/>
      <c r="E397" s="9"/>
      <c r="F397" s="82"/>
      <c r="G397" s="82"/>
      <c r="H397" s="105"/>
    </row>
    <row r="398">
      <c r="B398" s="120"/>
      <c r="C398" s="120"/>
      <c r="D398" s="9"/>
      <c r="E398" s="9"/>
      <c r="F398" s="82"/>
      <c r="G398" s="82"/>
      <c r="H398" s="105"/>
    </row>
    <row r="399">
      <c r="B399" s="120"/>
      <c r="C399" s="120"/>
      <c r="D399" s="9"/>
      <c r="E399" s="9"/>
      <c r="F399" s="82"/>
      <c r="G399" s="82"/>
      <c r="H399" s="105"/>
    </row>
    <row r="400">
      <c r="B400" s="120"/>
      <c r="C400" s="120"/>
      <c r="D400" s="9"/>
      <c r="E400" s="9"/>
      <c r="F400" s="82"/>
      <c r="G400" s="82"/>
      <c r="H400" s="105"/>
    </row>
    <row r="401">
      <c r="B401" s="120"/>
      <c r="C401" s="120"/>
      <c r="D401" s="9"/>
      <c r="E401" s="9"/>
      <c r="F401" s="82"/>
      <c r="G401" s="82"/>
      <c r="H401" s="105"/>
    </row>
    <row r="402">
      <c r="B402" s="120"/>
      <c r="C402" s="120"/>
      <c r="D402" s="9"/>
      <c r="E402" s="9"/>
      <c r="F402" s="82"/>
      <c r="G402" s="82"/>
      <c r="H402" s="105"/>
    </row>
    <row r="403">
      <c r="B403" s="120"/>
      <c r="C403" s="120"/>
      <c r="D403" s="9"/>
      <c r="E403" s="9"/>
      <c r="F403" s="82"/>
      <c r="G403" s="82"/>
      <c r="H403" s="105"/>
    </row>
    <row r="404">
      <c r="B404" s="120"/>
      <c r="C404" s="120"/>
      <c r="D404" s="9"/>
      <c r="E404" s="9"/>
      <c r="F404" s="82"/>
      <c r="G404" s="82"/>
      <c r="H404" s="105"/>
    </row>
    <row r="405">
      <c r="B405" s="120"/>
      <c r="C405" s="120"/>
      <c r="D405" s="9"/>
      <c r="E405" s="9"/>
      <c r="F405" s="82"/>
      <c r="G405" s="82"/>
      <c r="H405" s="105"/>
    </row>
    <row r="406">
      <c r="B406" s="120"/>
      <c r="C406" s="120"/>
      <c r="D406" s="9"/>
      <c r="E406" s="9"/>
      <c r="F406" s="82"/>
      <c r="G406" s="82"/>
      <c r="H406" s="105"/>
    </row>
    <row r="407">
      <c r="B407" s="120"/>
      <c r="C407" s="120"/>
      <c r="D407" s="9"/>
      <c r="E407" s="9"/>
      <c r="F407" s="82"/>
      <c r="G407" s="82"/>
      <c r="H407" s="105"/>
    </row>
    <row r="408">
      <c r="B408" s="120"/>
      <c r="C408" s="120"/>
      <c r="D408" s="9"/>
      <c r="E408" s="9"/>
      <c r="F408" s="82"/>
      <c r="G408" s="82"/>
      <c r="H408" s="105"/>
    </row>
    <row r="409">
      <c r="B409" s="120"/>
      <c r="C409" s="120"/>
      <c r="D409" s="9"/>
      <c r="E409" s="9"/>
      <c r="F409" s="82"/>
      <c r="G409" s="82"/>
      <c r="H409" s="105"/>
    </row>
    <row r="410">
      <c r="B410" s="120"/>
      <c r="C410" s="120"/>
      <c r="D410" s="9"/>
      <c r="E410" s="9"/>
      <c r="F410" s="82"/>
      <c r="G410" s="82"/>
      <c r="H410" s="105"/>
    </row>
    <row r="411">
      <c r="B411" s="120"/>
      <c r="C411" s="120"/>
      <c r="D411" s="9"/>
      <c r="E411" s="9"/>
      <c r="F411" s="82"/>
      <c r="G411" s="82"/>
      <c r="H411" s="105"/>
    </row>
    <row r="412">
      <c r="B412" s="120"/>
      <c r="C412" s="120"/>
      <c r="D412" s="9"/>
      <c r="E412" s="9"/>
      <c r="F412" s="82"/>
      <c r="G412" s="82"/>
      <c r="H412" s="105"/>
    </row>
    <row r="413">
      <c r="B413" s="120"/>
      <c r="C413" s="120"/>
      <c r="D413" s="9"/>
      <c r="E413" s="9"/>
      <c r="F413" s="82"/>
      <c r="G413" s="82"/>
      <c r="H413" s="105"/>
    </row>
    <row r="414">
      <c r="B414" s="120"/>
      <c r="C414" s="120"/>
      <c r="D414" s="9"/>
      <c r="E414" s="9"/>
      <c r="F414" s="82"/>
      <c r="G414" s="82"/>
      <c r="H414" s="105"/>
    </row>
    <row r="415">
      <c r="B415" s="120"/>
      <c r="C415" s="120"/>
      <c r="D415" s="9"/>
      <c r="E415" s="9"/>
      <c r="F415" s="82"/>
      <c r="G415" s="82"/>
      <c r="H415" s="105"/>
    </row>
    <row r="416">
      <c r="B416" s="120"/>
      <c r="C416" s="120"/>
      <c r="D416" s="9"/>
      <c r="E416" s="9"/>
      <c r="F416" s="82"/>
      <c r="G416" s="82"/>
      <c r="H416" s="105"/>
    </row>
    <row r="417">
      <c r="B417" s="120"/>
      <c r="C417" s="120"/>
      <c r="D417" s="9"/>
      <c r="E417" s="9"/>
      <c r="F417" s="82"/>
      <c r="G417" s="82"/>
      <c r="H417" s="105"/>
    </row>
    <row r="418">
      <c r="B418" s="120"/>
      <c r="C418" s="120"/>
      <c r="D418" s="9"/>
      <c r="E418" s="9"/>
      <c r="F418" s="82"/>
      <c r="G418" s="82"/>
      <c r="H418" s="105"/>
    </row>
    <row r="419">
      <c r="B419" s="120"/>
      <c r="C419" s="120"/>
      <c r="D419" s="9"/>
      <c r="E419" s="9"/>
      <c r="F419" s="82"/>
      <c r="G419" s="82"/>
      <c r="H419" s="105"/>
    </row>
    <row r="420">
      <c r="B420" s="120"/>
      <c r="C420" s="120"/>
      <c r="D420" s="9"/>
      <c r="E420" s="9"/>
      <c r="F420" s="82"/>
      <c r="G420" s="82"/>
      <c r="H420" s="105"/>
    </row>
    <row r="421">
      <c r="B421" s="120"/>
      <c r="C421" s="120"/>
      <c r="D421" s="9"/>
      <c r="E421" s="9"/>
      <c r="F421" s="82"/>
      <c r="G421" s="82"/>
      <c r="H421" s="105"/>
    </row>
    <row r="422">
      <c r="B422" s="120"/>
      <c r="C422" s="120"/>
      <c r="D422" s="9"/>
      <c r="E422" s="9"/>
      <c r="F422" s="82"/>
      <c r="G422" s="82"/>
      <c r="H422" s="105"/>
    </row>
    <row r="423">
      <c r="B423" s="120"/>
      <c r="C423" s="120"/>
      <c r="D423" s="9"/>
      <c r="E423" s="9"/>
      <c r="F423" s="82"/>
      <c r="G423" s="82"/>
      <c r="H423" s="105"/>
    </row>
    <row r="424">
      <c r="B424" s="120"/>
      <c r="C424" s="120"/>
      <c r="D424" s="9"/>
      <c r="E424" s="9"/>
      <c r="F424" s="82"/>
      <c r="G424" s="82"/>
      <c r="H424" s="105"/>
    </row>
    <row r="425">
      <c r="B425" s="120"/>
      <c r="C425" s="120"/>
      <c r="D425" s="9"/>
      <c r="E425" s="9"/>
      <c r="F425" s="82"/>
      <c r="G425" s="82"/>
      <c r="H425" s="105"/>
    </row>
    <row r="426">
      <c r="B426" s="120"/>
      <c r="C426" s="120"/>
      <c r="D426" s="9"/>
      <c r="E426" s="9"/>
      <c r="F426" s="82"/>
      <c r="G426" s="82"/>
      <c r="H426" s="105"/>
    </row>
    <row r="427">
      <c r="B427" s="120"/>
      <c r="C427" s="120"/>
      <c r="D427" s="9"/>
      <c r="E427" s="9"/>
      <c r="F427" s="82"/>
      <c r="G427" s="82"/>
      <c r="H427" s="105"/>
    </row>
    <row r="428">
      <c r="B428" s="120"/>
      <c r="C428" s="120"/>
      <c r="D428" s="9"/>
      <c r="E428" s="9"/>
      <c r="F428" s="82"/>
      <c r="G428" s="82"/>
      <c r="H428" s="105"/>
    </row>
    <row r="429">
      <c r="B429" s="120"/>
      <c r="C429" s="120"/>
      <c r="D429" s="9"/>
      <c r="E429" s="9"/>
      <c r="F429" s="82"/>
      <c r="G429" s="82"/>
      <c r="H429" s="105"/>
    </row>
    <row r="430">
      <c r="B430" s="120"/>
      <c r="C430" s="120"/>
      <c r="D430" s="9"/>
      <c r="E430" s="9"/>
      <c r="F430" s="82"/>
      <c r="G430" s="82"/>
      <c r="H430" s="105"/>
    </row>
    <row r="431">
      <c r="B431" s="120"/>
      <c r="C431" s="120"/>
      <c r="D431" s="9"/>
      <c r="E431" s="9"/>
      <c r="F431" s="82"/>
      <c r="G431" s="82"/>
      <c r="H431" s="105"/>
    </row>
    <row r="432">
      <c r="B432" s="120"/>
      <c r="C432" s="120"/>
      <c r="D432" s="9"/>
      <c r="E432" s="9"/>
      <c r="F432" s="82"/>
      <c r="G432" s="82"/>
      <c r="H432" s="105"/>
    </row>
    <row r="433">
      <c r="B433" s="120"/>
      <c r="C433" s="120"/>
      <c r="D433" s="9"/>
      <c r="E433" s="9"/>
      <c r="F433" s="82"/>
      <c r="G433" s="82"/>
      <c r="H433" s="105"/>
    </row>
    <row r="434">
      <c r="B434" s="120"/>
      <c r="C434" s="120"/>
      <c r="D434" s="9"/>
      <c r="E434" s="9"/>
      <c r="F434" s="82"/>
      <c r="G434" s="82"/>
      <c r="H434" s="105"/>
    </row>
    <row r="435">
      <c r="B435" s="120"/>
      <c r="C435" s="120"/>
      <c r="D435" s="9"/>
      <c r="E435" s="9"/>
      <c r="F435" s="82"/>
      <c r="G435" s="82"/>
      <c r="H435" s="105"/>
    </row>
    <row r="436">
      <c r="B436" s="120"/>
      <c r="C436" s="120"/>
      <c r="D436" s="9"/>
      <c r="E436" s="9"/>
      <c r="F436" s="82"/>
      <c r="G436" s="82"/>
      <c r="H436" s="105"/>
    </row>
    <row r="437">
      <c r="B437" s="120"/>
      <c r="C437" s="120"/>
      <c r="D437" s="9"/>
      <c r="E437" s="9"/>
      <c r="F437" s="82"/>
      <c r="G437" s="82"/>
      <c r="H437" s="105"/>
    </row>
    <row r="438">
      <c r="B438" s="120"/>
      <c r="C438" s="120"/>
      <c r="D438" s="9"/>
      <c r="E438" s="9"/>
      <c r="F438" s="82"/>
      <c r="G438" s="82"/>
      <c r="H438" s="105"/>
    </row>
    <row r="439">
      <c r="B439" s="120"/>
      <c r="C439" s="120"/>
      <c r="D439" s="9"/>
      <c r="E439" s="9"/>
      <c r="F439" s="82"/>
      <c r="G439" s="82"/>
      <c r="H439" s="105"/>
    </row>
    <row r="440">
      <c r="B440" s="120"/>
      <c r="C440" s="120"/>
      <c r="D440" s="9"/>
      <c r="E440" s="9"/>
      <c r="F440" s="82"/>
      <c r="G440" s="82"/>
      <c r="H440" s="105"/>
    </row>
    <row r="441">
      <c r="B441" s="120"/>
      <c r="C441" s="120"/>
      <c r="D441" s="9"/>
      <c r="E441" s="9"/>
      <c r="F441" s="82"/>
      <c r="G441" s="82"/>
      <c r="H441" s="105"/>
    </row>
    <row r="442">
      <c r="B442" s="120"/>
      <c r="C442" s="120"/>
      <c r="D442" s="9"/>
      <c r="E442" s="9"/>
      <c r="F442" s="82"/>
      <c r="G442" s="82"/>
      <c r="H442" s="105"/>
    </row>
    <row r="443">
      <c r="B443" s="120"/>
      <c r="C443" s="120"/>
      <c r="D443" s="9"/>
      <c r="E443" s="9"/>
      <c r="F443" s="82"/>
      <c r="G443" s="82"/>
      <c r="H443" s="105"/>
    </row>
    <row r="444">
      <c r="B444" s="120"/>
      <c r="C444" s="120"/>
      <c r="D444" s="9"/>
      <c r="E444" s="9"/>
      <c r="F444" s="82"/>
      <c r="G444" s="82"/>
      <c r="H444" s="105"/>
    </row>
    <row r="445">
      <c r="B445" s="120"/>
      <c r="C445" s="120"/>
      <c r="D445" s="9"/>
      <c r="E445" s="9"/>
      <c r="F445" s="82"/>
      <c r="G445" s="82"/>
      <c r="H445" s="105"/>
    </row>
    <row r="446">
      <c r="B446" s="120"/>
      <c r="C446" s="120"/>
      <c r="D446" s="9"/>
      <c r="E446" s="9"/>
      <c r="F446" s="82"/>
      <c r="G446" s="82"/>
      <c r="H446" s="105"/>
    </row>
    <row r="447">
      <c r="B447" s="120"/>
      <c r="C447" s="120"/>
      <c r="D447" s="9"/>
      <c r="E447" s="9"/>
      <c r="F447" s="82"/>
      <c r="G447" s="82"/>
      <c r="H447" s="105"/>
    </row>
    <row r="448">
      <c r="B448" s="120"/>
      <c r="C448" s="120"/>
      <c r="D448" s="9"/>
      <c r="E448" s="9"/>
      <c r="F448" s="82"/>
      <c r="G448" s="82"/>
      <c r="H448" s="105"/>
    </row>
    <row r="449">
      <c r="B449" s="120"/>
      <c r="C449" s="120"/>
      <c r="D449" s="9"/>
      <c r="E449" s="9"/>
      <c r="F449" s="82"/>
      <c r="G449" s="82"/>
      <c r="H449" s="105"/>
    </row>
    <row r="450">
      <c r="B450" s="120"/>
      <c r="C450" s="120"/>
      <c r="D450" s="9"/>
      <c r="E450" s="9"/>
      <c r="F450" s="82"/>
      <c r="G450" s="82"/>
      <c r="H450" s="105"/>
    </row>
    <row r="451">
      <c r="B451" s="120"/>
      <c r="C451" s="120"/>
      <c r="D451" s="9"/>
      <c r="E451" s="9"/>
      <c r="F451" s="82"/>
      <c r="G451" s="82"/>
      <c r="H451" s="105"/>
    </row>
    <row r="452">
      <c r="B452" s="120"/>
      <c r="C452" s="120"/>
      <c r="D452" s="9"/>
      <c r="E452" s="9"/>
      <c r="F452" s="82"/>
      <c r="G452" s="82"/>
      <c r="H452" s="105"/>
    </row>
    <row r="453">
      <c r="B453" s="120"/>
      <c r="C453" s="120"/>
      <c r="D453" s="9"/>
      <c r="E453" s="9"/>
      <c r="F453" s="82"/>
      <c r="G453" s="82"/>
      <c r="H453" s="105"/>
    </row>
    <row r="454">
      <c r="B454" s="120"/>
      <c r="C454" s="120"/>
      <c r="D454" s="9"/>
      <c r="E454" s="9"/>
      <c r="F454" s="82"/>
      <c r="G454" s="82"/>
      <c r="H454" s="105"/>
    </row>
    <row r="455">
      <c r="B455" s="120"/>
      <c r="C455" s="120"/>
      <c r="D455" s="9"/>
      <c r="E455" s="9"/>
      <c r="F455" s="82"/>
      <c r="G455" s="82"/>
      <c r="H455" s="105"/>
    </row>
    <row r="456">
      <c r="B456" s="120"/>
      <c r="C456" s="120"/>
      <c r="D456" s="9"/>
      <c r="E456" s="9"/>
      <c r="F456" s="82"/>
      <c r="G456" s="82"/>
      <c r="H456" s="105"/>
    </row>
    <row r="457">
      <c r="B457" s="120"/>
      <c r="C457" s="120"/>
      <c r="D457" s="9"/>
      <c r="E457" s="9"/>
      <c r="F457" s="82"/>
      <c r="G457" s="82"/>
      <c r="H457" s="105"/>
    </row>
    <row r="458">
      <c r="B458" s="120"/>
      <c r="C458" s="120"/>
      <c r="D458" s="9"/>
      <c r="E458" s="9"/>
      <c r="F458" s="82"/>
      <c r="G458" s="82"/>
      <c r="H458" s="105"/>
    </row>
    <row r="459">
      <c r="B459" s="120"/>
      <c r="C459" s="120"/>
      <c r="D459" s="9"/>
      <c r="E459" s="9"/>
      <c r="F459" s="82"/>
      <c r="G459" s="82"/>
      <c r="H459" s="105"/>
    </row>
    <row r="460">
      <c r="B460" s="120"/>
      <c r="C460" s="120"/>
      <c r="D460" s="9"/>
      <c r="E460" s="9"/>
      <c r="F460" s="82"/>
      <c r="G460" s="82"/>
      <c r="H460" s="105"/>
    </row>
    <row r="461">
      <c r="B461" s="120"/>
      <c r="C461" s="120"/>
      <c r="D461" s="9"/>
      <c r="E461" s="9"/>
      <c r="F461" s="82"/>
      <c r="G461" s="82"/>
      <c r="H461" s="105"/>
    </row>
    <row r="462">
      <c r="B462" s="120"/>
      <c r="C462" s="120"/>
      <c r="D462" s="9"/>
      <c r="E462" s="9"/>
      <c r="F462" s="82"/>
      <c r="G462" s="82"/>
      <c r="H462" s="105"/>
    </row>
    <row r="463">
      <c r="B463" s="120"/>
      <c r="C463" s="120"/>
      <c r="D463" s="9"/>
      <c r="E463" s="9"/>
      <c r="F463" s="82"/>
      <c r="G463" s="82"/>
      <c r="H463" s="105"/>
    </row>
    <row r="464">
      <c r="B464" s="120"/>
      <c r="C464" s="120"/>
      <c r="D464" s="9"/>
      <c r="E464" s="9"/>
      <c r="F464" s="82"/>
      <c r="G464" s="82"/>
      <c r="H464" s="105"/>
    </row>
    <row r="465">
      <c r="B465" s="120"/>
      <c r="C465" s="120"/>
      <c r="D465" s="9"/>
      <c r="E465" s="9"/>
      <c r="F465" s="82"/>
      <c r="G465" s="82"/>
      <c r="H465" s="105"/>
    </row>
    <row r="466">
      <c r="B466" s="120"/>
      <c r="C466" s="120"/>
      <c r="D466" s="9"/>
      <c r="E466" s="9"/>
      <c r="F466" s="82"/>
      <c r="G466" s="82"/>
      <c r="H466" s="105"/>
    </row>
    <row r="467">
      <c r="B467" s="120"/>
      <c r="C467" s="120"/>
      <c r="D467" s="9"/>
      <c r="E467" s="9"/>
      <c r="F467" s="82"/>
      <c r="G467" s="82"/>
      <c r="H467" s="105"/>
    </row>
    <row r="468">
      <c r="B468" s="120"/>
      <c r="C468" s="120"/>
      <c r="D468" s="9"/>
      <c r="E468" s="9"/>
      <c r="F468" s="82"/>
      <c r="G468" s="82"/>
      <c r="H468" s="105"/>
    </row>
    <row r="469">
      <c r="B469" s="120"/>
      <c r="C469" s="120"/>
      <c r="D469" s="9"/>
      <c r="E469" s="9"/>
      <c r="F469" s="82"/>
      <c r="G469" s="82"/>
      <c r="H469" s="105"/>
    </row>
    <row r="470">
      <c r="B470" s="120"/>
      <c r="C470" s="120"/>
      <c r="D470" s="9"/>
      <c r="E470" s="9"/>
      <c r="F470" s="82"/>
      <c r="G470" s="82"/>
      <c r="H470" s="105"/>
    </row>
    <row r="471">
      <c r="B471" s="120"/>
      <c r="C471" s="120"/>
      <c r="D471" s="9"/>
      <c r="E471" s="9"/>
      <c r="F471" s="82"/>
      <c r="G471" s="82"/>
      <c r="H471" s="105"/>
    </row>
    <row r="472">
      <c r="B472" s="120"/>
      <c r="C472" s="120"/>
      <c r="D472" s="9"/>
      <c r="E472" s="9"/>
      <c r="F472" s="82"/>
      <c r="G472" s="82"/>
      <c r="H472" s="105"/>
    </row>
    <row r="473">
      <c r="B473" s="120"/>
      <c r="C473" s="120"/>
      <c r="D473" s="9"/>
      <c r="E473" s="9"/>
      <c r="F473" s="82"/>
      <c r="G473" s="82"/>
      <c r="H473" s="105"/>
    </row>
    <row r="474">
      <c r="B474" s="120"/>
      <c r="C474" s="120"/>
      <c r="D474" s="9"/>
      <c r="E474" s="9"/>
      <c r="F474" s="82"/>
      <c r="G474" s="82"/>
      <c r="H474" s="105"/>
    </row>
    <row r="475">
      <c r="B475" s="120"/>
      <c r="C475" s="120"/>
      <c r="D475" s="9"/>
      <c r="E475" s="9"/>
      <c r="F475" s="82"/>
      <c r="G475" s="82"/>
      <c r="H475" s="105"/>
    </row>
    <row r="476">
      <c r="B476" s="120"/>
      <c r="C476" s="120"/>
      <c r="D476" s="9"/>
      <c r="E476" s="9"/>
      <c r="F476" s="82"/>
      <c r="G476" s="82"/>
      <c r="H476" s="105"/>
    </row>
    <row r="477">
      <c r="B477" s="120"/>
      <c r="C477" s="120"/>
      <c r="D477" s="9"/>
      <c r="E477" s="9"/>
      <c r="F477" s="82"/>
      <c r="G477" s="82"/>
      <c r="H477" s="105"/>
    </row>
    <row r="478">
      <c r="B478" s="120"/>
      <c r="C478" s="120"/>
      <c r="D478" s="9"/>
      <c r="E478" s="9"/>
      <c r="F478" s="82"/>
      <c r="G478" s="82"/>
      <c r="H478" s="105"/>
    </row>
    <row r="479">
      <c r="B479" s="120"/>
      <c r="C479" s="120"/>
      <c r="D479" s="9"/>
      <c r="E479" s="9"/>
      <c r="F479" s="82"/>
      <c r="G479" s="82"/>
      <c r="H479" s="105"/>
    </row>
    <row r="480">
      <c r="B480" s="120"/>
      <c r="C480" s="120"/>
      <c r="D480" s="9"/>
      <c r="E480" s="9"/>
      <c r="F480" s="82"/>
      <c r="G480" s="82"/>
      <c r="H480" s="105"/>
    </row>
    <row r="481">
      <c r="B481" s="120"/>
      <c r="C481" s="120"/>
      <c r="D481" s="9"/>
      <c r="E481" s="9"/>
      <c r="F481" s="82"/>
      <c r="G481" s="82"/>
      <c r="H481" s="105"/>
    </row>
    <row r="482">
      <c r="B482" s="120"/>
      <c r="C482" s="120"/>
      <c r="D482" s="9"/>
      <c r="E482" s="9"/>
      <c r="F482" s="82"/>
      <c r="G482" s="82"/>
      <c r="H482" s="105"/>
    </row>
    <row r="483">
      <c r="B483" s="120"/>
      <c r="C483" s="120"/>
      <c r="D483" s="9"/>
      <c r="E483" s="9"/>
      <c r="F483" s="82"/>
      <c r="G483" s="82"/>
      <c r="H483" s="105"/>
    </row>
    <row r="484">
      <c r="B484" s="120"/>
      <c r="C484" s="120"/>
      <c r="D484" s="9"/>
      <c r="E484" s="9"/>
      <c r="F484" s="82"/>
      <c r="G484" s="82"/>
      <c r="H484" s="105"/>
    </row>
    <row r="485">
      <c r="B485" s="120"/>
      <c r="C485" s="120"/>
      <c r="D485" s="9"/>
      <c r="E485" s="9"/>
      <c r="F485" s="82"/>
      <c r="G485" s="82"/>
      <c r="H485" s="105"/>
    </row>
    <row r="486">
      <c r="B486" s="120"/>
      <c r="C486" s="120"/>
      <c r="D486" s="9"/>
      <c r="E486" s="9"/>
      <c r="F486" s="82"/>
      <c r="G486" s="82"/>
      <c r="H486" s="105"/>
    </row>
    <row r="487">
      <c r="B487" s="120"/>
      <c r="C487" s="120"/>
      <c r="D487" s="9"/>
      <c r="E487" s="9"/>
      <c r="F487" s="82"/>
      <c r="G487" s="82"/>
      <c r="H487" s="105"/>
    </row>
    <row r="488">
      <c r="B488" s="120"/>
      <c r="C488" s="120"/>
      <c r="D488" s="9"/>
      <c r="E488" s="9"/>
      <c r="F488" s="82"/>
      <c r="G488" s="82"/>
      <c r="H488" s="105"/>
    </row>
    <row r="489">
      <c r="B489" s="120"/>
      <c r="C489" s="120"/>
      <c r="D489" s="9"/>
      <c r="E489" s="9"/>
      <c r="F489" s="82"/>
      <c r="G489" s="82"/>
      <c r="H489" s="105"/>
    </row>
    <row r="490">
      <c r="B490" s="120"/>
      <c r="C490" s="120"/>
      <c r="D490" s="9"/>
      <c r="E490" s="9"/>
      <c r="F490" s="82"/>
      <c r="G490" s="82"/>
      <c r="H490" s="105"/>
    </row>
    <row r="491">
      <c r="B491" s="120"/>
      <c r="C491" s="120"/>
      <c r="D491" s="9"/>
      <c r="E491" s="9"/>
      <c r="F491" s="82"/>
      <c r="G491" s="82"/>
      <c r="H491" s="105"/>
    </row>
    <row r="492">
      <c r="B492" s="120"/>
      <c r="C492" s="120"/>
      <c r="D492" s="9"/>
      <c r="E492" s="9"/>
      <c r="F492" s="82"/>
      <c r="G492" s="82"/>
      <c r="H492" s="105"/>
    </row>
    <row r="493">
      <c r="B493" s="120"/>
      <c r="C493" s="120"/>
      <c r="D493" s="9"/>
      <c r="E493" s="9"/>
      <c r="F493" s="82"/>
      <c r="G493" s="82"/>
      <c r="H493" s="105"/>
    </row>
    <row r="494">
      <c r="B494" s="120"/>
      <c r="C494" s="120"/>
      <c r="D494" s="9"/>
      <c r="E494" s="9"/>
      <c r="F494" s="82"/>
      <c r="G494" s="82"/>
      <c r="H494" s="105"/>
    </row>
    <row r="495">
      <c r="B495" s="120"/>
      <c r="C495" s="120"/>
      <c r="D495" s="9"/>
      <c r="E495" s="9"/>
      <c r="F495" s="82"/>
      <c r="G495" s="82"/>
      <c r="H495" s="105"/>
    </row>
    <row r="496">
      <c r="B496" s="120"/>
      <c r="C496" s="120"/>
      <c r="D496" s="9"/>
      <c r="E496" s="9"/>
      <c r="F496" s="82"/>
      <c r="G496" s="82"/>
      <c r="H496" s="105"/>
    </row>
    <row r="497">
      <c r="B497" s="120"/>
      <c r="C497" s="120"/>
      <c r="D497" s="9"/>
      <c r="E497" s="9"/>
      <c r="F497" s="82"/>
      <c r="G497" s="82"/>
      <c r="H497" s="105"/>
    </row>
    <row r="498">
      <c r="B498" s="120"/>
      <c r="C498" s="120"/>
      <c r="D498" s="9"/>
      <c r="E498" s="9"/>
      <c r="F498" s="82"/>
      <c r="G498" s="82"/>
      <c r="H498" s="105"/>
    </row>
    <row r="499">
      <c r="B499" s="120"/>
      <c r="C499" s="120"/>
      <c r="D499" s="9"/>
      <c r="E499" s="9"/>
      <c r="F499" s="82"/>
      <c r="G499" s="82"/>
      <c r="H499" s="105"/>
    </row>
    <row r="500">
      <c r="B500" s="120"/>
      <c r="C500" s="120"/>
      <c r="D500" s="9"/>
      <c r="E500" s="9"/>
      <c r="F500" s="82"/>
      <c r="G500" s="82"/>
      <c r="H500" s="105"/>
    </row>
    <row r="501">
      <c r="B501" s="120"/>
      <c r="C501" s="120"/>
      <c r="D501" s="9"/>
      <c r="E501" s="9"/>
      <c r="F501" s="82"/>
      <c r="G501" s="82"/>
      <c r="H501" s="105"/>
    </row>
    <row r="502">
      <c r="B502" s="120"/>
      <c r="C502" s="120"/>
      <c r="D502" s="9"/>
      <c r="E502" s="9"/>
      <c r="F502" s="82"/>
      <c r="G502" s="82"/>
      <c r="H502" s="105"/>
    </row>
    <row r="503">
      <c r="B503" s="120"/>
      <c r="C503" s="120"/>
      <c r="D503" s="9"/>
      <c r="E503" s="9"/>
      <c r="F503" s="82"/>
      <c r="G503" s="82"/>
      <c r="H503" s="105"/>
    </row>
    <row r="504">
      <c r="B504" s="120"/>
      <c r="C504" s="120"/>
      <c r="D504" s="9"/>
      <c r="E504" s="9"/>
      <c r="F504" s="82"/>
      <c r="G504" s="82"/>
      <c r="H504" s="105"/>
    </row>
    <row r="505">
      <c r="B505" s="120"/>
      <c r="C505" s="120"/>
      <c r="D505" s="9"/>
      <c r="E505" s="9"/>
      <c r="F505" s="82"/>
      <c r="G505" s="82"/>
      <c r="H505" s="105"/>
    </row>
    <row r="506">
      <c r="B506" s="120"/>
      <c r="C506" s="120"/>
      <c r="D506" s="9"/>
      <c r="E506" s="9"/>
      <c r="F506" s="82"/>
      <c r="G506" s="82"/>
      <c r="H506" s="105"/>
    </row>
    <row r="507">
      <c r="B507" s="120"/>
      <c r="C507" s="120"/>
      <c r="D507" s="9"/>
      <c r="E507" s="9"/>
      <c r="F507" s="82"/>
      <c r="G507" s="82"/>
      <c r="H507" s="105"/>
    </row>
    <row r="508">
      <c r="B508" s="120"/>
      <c r="C508" s="120"/>
      <c r="D508" s="9"/>
      <c r="E508" s="9"/>
      <c r="F508" s="82"/>
      <c r="G508" s="82"/>
      <c r="H508" s="105"/>
    </row>
    <row r="509">
      <c r="B509" s="120"/>
      <c r="C509" s="120"/>
      <c r="D509" s="9"/>
      <c r="E509" s="9"/>
      <c r="F509" s="82"/>
      <c r="G509" s="82"/>
      <c r="H509" s="105"/>
    </row>
    <row r="510">
      <c r="B510" s="120"/>
      <c r="C510" s="120"/>
      <c r="D510" s="9"/>
      <c r="E510" s="9"/>
      <c r="F510" s="82"/>
      <c r="G510" s="82"/>
      <c r="H510" s="105"/>
    </row>
    <row r="511">
      <c r="B511" s="120"/>
      <c r="C511" s="120"/>
      <c r="D511" s="9"/>
      <c r="E511" s="9"/>
      <c r="F511" s="82"/>
      <c r="G511" s="82"/>
      <c r="H511" s="105"/>
    </row>
    <row r="512">
      <c r="B512" s="120"/>
      <c r="C512" s="120"/>
      <c r="D512" s="9"/>
      <c r="E512" s="9"/>
      <c r="F512" s="82"/>
      <c r="G512" s="82"/>
      <c r="H512" s="105"/>
    </row>
    <row r="513">
      <c r="B513" s="120"/>
      <c r="C513" s="120"/>
      <c r="D513" s="9"/>
      <c r="E513" s="9"/>
      <c r="F513" s="82"/>
      <c r="G513" s="82"/>
      <c r="H513" s="105"/>
    </row>
    <row r="514">
      <c r="B514" s="120"/>
      <c r="C514" s="120"/>
      <c r="D514" s="9"/>
      <c r="E514" s="9"/>
      <c r="F514" s="82"/>
      <c r="G514" s="82"/>
      <c r="H514" s="105"/>
    </row>
    <row r="515">
      <c r="B515" s="120"/>
      <c r="C515" s="120"/>
      <c r="D515" s="9"/>
      <c r="E515" s="9"/>
      <c r="F515" s="82"/>
      <c r="G515" s="82"/>
      <c r="H515" s="105"/>
    </row>
    <row r="516">
      <c r="B516" s="120"/>
      <c r="C516" s="120"/>
      <c r="D516" s="9"/>
      <c r="E516" s="9"/>
      <c r="F516" s="82"/>
      <c r="G516" s="82"/>
      <c r="H516" s="105"/>
    </row>
    <row r="517">
      <c r="B517" s="120"/>
      <c r="C517" s="120"/>
      <c r="D517" s="9"/>
      <c r="E517" s="9"/>
      <c r="F517" s="82"/>
      <c r="G517" s="82"/>
      <c r="H517" s="105"/>
    </row>
    <row r="518">
      <c r="B518" s="120"/>
      <c r="C518" s="120"/>
      <c r="D518" s="9"/>
      <c r="E518" s="9"/>
      <c r="F518" s="82"/>
      <c r="G518" s="82"/>
      <c r="H518" s="105"/>
    </row>
    <row r="519">
      <c r="B519" s="120"/>
      <c r="C519" s="120"/>
      <c r="D519" s="9"/>
      <c r="E519" s="9"/>
      <c r="F519" s="82"/>
      <c r="G519" s="82"/>
      <c r="H519" s="105"/>
    </row>
    <row r="520">
      <c r="B520" s="120"/>
      <c r="C520" s="120"/>
      <c r="D520" s="9"/>
      <c r="E520" s="9"/>
      <c r="F520" s="82"/>
      <c r="G520" s="82"/>
      <c r="H520" s="105"/>
    </row>
    <row r="521">
      <c r="B521" s="120"/>
      <c r="C521" s="120"/>
      <c r="D521" s="9"/>
      <c r="E521" s="9"/>
      <c r="F521" s="82"/>
      <c r="G521" s="82"/>
      <c r="H521" s="105"/>
    </row>
    <row r="522">
      <c r="B522" s="120"/>
      <c r="C522" s="120"/>
      <c r="D522" s="9"/>
      <c r="E522" s="9"/>
      <c r="F522" s="82"/>
      <c r="G522" s="82"/>
      <c r="H522" s="105"/>
    </row>
    <row r="523">
      <c r="B523" s="120"/>
      <c r="C523" s="120"/>
      <c r="D523" s="9"/>
      <c r="E523" s="9"/>
      <c r="F523" s="82"/>
      <c r="G523" s="82"/>
      <c r="H523" s="105"/>
    </row>
    <row r="524">
      <c r="B524" s="120"/>
      <c r="C524" s="120"/>
      <c r="D524" s="9"/>
      <c r="E524" s="9"/>
      <c r="F524" s="82"/>
      <c r="G524" s="82"/>
      <c r="H524" s="105"/>
    </row>
    <row r="525">
      <c r="B525" s="120"/>
      <c r="C525" s="120"/>
      <c r="D525" s="9"/>
      <c r="E525" s="9"/>
      <c r="F525" s="82"/>
      <c r="G525" s="82"/>
      <c r="H525" s="105"/>
    </row>
    <row r="526">
      <c r="B526" s="120"/>
      <c r="C526" s="120"/>
      <c r="D526" s="9"/>
      <c r="E526" s="9"/>
      <c r="F526" s="82"/>
      <c r="G526" s="82"/>
      <c r="H526" s="105"/>
    </row>
    <row r="527">
      <c r="B527" s="120"/>
      <c r="C527" s="120"/>
      <c r="D527" s="9"/>
      <c r="E527" s="9"/>
      <c r="F527" s="82"/>
      <c r="G527" s="82"/>
      <c r="H527" s="105"/>
    </row>
    <row r="528">
      <c r="B528" s="120"/>
      <c r="C528" s="120"/>
      <c r="D528" s="9"/>
      <c r="E528" s="9"/>
      <c r="F528" s="82"/>
      <c r="G528" s="82"/>
      <c r="H528" s="105"/>
    </row>
    <row r="529">
      <c r="B529" s="120"/>
      <c r="C529" s="120"/>
      <c r="D529" s="9"/>
      <c r="E529" s="9"/>
      <c r="F529" s="82"/>
      <c r="G529" s="82"/>
      <c r="H529" s="105"/>
    </row>
    <row r="530">
      <c r="B530" s="120"/>
      <c r="C530" s="120"/>
      <c r="D530" s="9"/>
      <c r="E530" s="9"/>
      <c r="F530" s="82"/>
      <c r="G530" s="82"/>
      <c r="H530" s="105"/>
    </row>
    <row r="531">
      <c r="B531" s="120"/>
      <c r="C531" s="120"/>
      <c r="D531" s="9"/>
      <c r="E531" s="9"/>
      <c r="F531" s="82"/>
      <c r="G531" s="82"/>
      <c r="H531" s="105"/>
    </row>
    <row r="532">
      <c r="B532" s="120"/>
      <c r="C532" s="120"/>
      <c r="D532" s="9"/>
      <c r="E532" s="9"/>
      <c r="F532" s="82"/>
      <c r="G532" s="82"/>
      <c r="H532" s="105"/>
    </row>
    <row r="533">
      <c r="B533" s="120"/>
      <c r="C533" s="120"/>
      <c r="D533" s="9"/>
      <c r="E533" s="9"/>
      <c r="F533" s="82"/>
      <c r="G533" s="82"/>
      <c r="H533" s="105"/>
    </row>
    <row r="534">
      <c r="B534" s="120"/>
      <c r="C534" s="120"/>
      <c r="D534" s="9"/>
      <c r="E534" s="9"/>
      <c r="F534" s="82"/>
      <c r="G534" s="82"/>
      <c r="H534" s="105"/>
    </row>
    <row r="535">
      <c r="B535" s="120"/>
      <c r="C535" s="120"/>
      <c r="D535" s="9"/>
      <c r="E535" s="9"/>
      <c r="F535" s="82"/>
      <c r="G535" s="82"/>
      <c r="H535" s="105"/>
    </row>
    <row r="536">
      <c r="B536" s="120"/>
      <c r="C536" s="120"/>
      <c r="D536" s="9"/>
      <c r="E536" s="9"/>
      <c r="F536" s="82"/>
      <c r="G536" s="82"/>
      <c r="H536" s="105"/>
    </row>
    <row r="537">
      <c r="B537" s="120"/>
      <c r="C537" s="120"/>
      <c r="D537" s="9"/>
      <c r="E537" s="9"/>
      <c r="F537" s="82"/>
      <c r="G537" s="82"/>
      <c r="H537" s="105"/>
    </row>
    <row r="538">
      <c r="B538" s="120"/>
      <c r="C538" s="120"/>
      <c r="D538" s="9"/>
      <c r="E538" s="9"/>
      <c r="F538" s="82"/>
      <c r="G538" s="82"/>
      <c r="H538" s="105"/>
    </row>
    <row r="539">
      <c r="B539" s="120"/>
      <c r="C539" s="120"/>
      <c r="D539" s="9"/>
      <c r="E539" s="9"/>
      <c r="F539" s="82"/>
      <c r="G539" s="82"/>
      <c r="H539" s="105"/>
    </row>
    <row r="540">
      <c r="B540" s="120"/>
      <c r="C540" s="120"/>
      <c r="D540" s="9"/>
      <c r="E540" s="9"/>
      <c r="F540" s="82"/>
      <c r="G540" s="82"/>
      <c r="H540" s="105"/>
    </row>
    <row r="541">
      <c r="B541" s="120"/>
      <c r="C541" s="120"/>
      <c r="D541" s="9"/>
      <c r="E541" s="9"/>
      <c r="F541" s="82"/>
      <c r="G541" s="82"/>
      <c r="H541" s="105"/>
    </row>
    <row r="542">
      <c r="B542" s="120"/>
      <c r="C542" s="120"/>
      <c r="D542" s="9"/>
      <c r="E542" s="9"/>
      <c r="F542" s="82"/>
      <c r="G542" s="82"/>
      <c r="H542" s="105"/>
    </row>
    <row r="543">
      <c r="B543" s="120"/>
      <c r="C543" s="120"/>
      <c r="D543" s="9"/>
      <c r="E543" s="9"/>
      <c r="F543" s="82"/>
      <c r="G543" s="82"/>
      <c r="H543" s="105"/>
    </row>
    <row r="544">
      <c r="B544" s="120"/>
      <c r="C544" s="120"/>
      <c r="D544" s="9"/>
      <c r="E544" s="9"/>
      <c r="F544" s="82"/>
      <c r="G544" s="82"/>
      <c r="H544" s="105"/>
    </row>
    <row r="545">
      <c r="B545" s="120"/>
      <c r="C545" s="120"/>
      <c r="D545" s="9"/>
      <c r="E545" s="9"/>
      <c r="F545" s="82"/>
      <c r="G545" s="82"/>
      <c r="H545" s="105"/>
    </row>
    <row r="546">
      <c r="B546" s="120"/>
      <c r="C546" s="120"/>
      <c r="D546" s="9"/>
      <c r="E546" s="9"/>
      <c r="F546" s="82"/>
      <c r="G546" s="82"/>
      <c r="H546" s="105"/>
    </row>
    <row r="547">
      <c r="B547" s="120"/>
      <c r="C547" s="120"/>
      <c r="D547" s="9"/>
      <c r="E547" s="9"/>
      <c r="F547" s="82"/>
      <c r="G547" s="82"/>
      <c r="H547" s="105"/>
    </row>
    <row r="548">
      <c r="B548" s="120"/>
      <c r="C548" s="120"/>
      <c r="D548" s="9"/>
      <c r="E548" s="9"/>
      <c r="F548" s="82"/>
      <c r="G548" s="82"/>
      <c r="H548" s="105"/>
    </row>
    <row r="549">
      <c r="B549" s="120"/>
      <c r="C549" s="120"/>
      <c r="D549" s="9"/>
      <c r="E549" s="9"/>
      <c r="F549" s="82"/>
      <c r="G549" s="82"/>
      <c r="H549" s="105"/>
    </row>
    <row r="550">
      <c r="B550" s="120"/>
      <c r="C550" s="120"/>
      <c r="D550" s="9"/>
      <c r="E550" s="9"/>
      <c r="F550" s="82"/>
      <c r="G550" s="82"/>
      <c r="H550" s="105"/>
    </row>
    <row r="551">
      <c r="B551" s="120"/>
      <c r="C551" s="120"/>
      <c r="D551" s="9"/>
      <c r="E551" s="9"/>
      <c r="F551" s="82"/>
      <c r="G551" s="82"/>
      <c r="H551" s="105"/>
    </row>
    <row r="552">
      <c r="B552" s="120"/>
      <c r="C552" s="120"/>
      <c r="D552" s="9"/>
      <c r="E552" s="9"/>
      <c r="F552" s="82"/>
      <c r="G552" s="82"/>
      <c r="H552" s="105"/>
    </row>
    <row r="553">
      <c r="B553" s="120"/>
      <c r="C553" s="120"/>
      <c r="D553" s="9"/>
      <c r="E553" s="9"/>
      <c r="F553" s="82"/>
      <c r="G553" s="82"/>
      <c r="H553" s="105"/>
    </row>
    <row r="554">
      <c r="B554" s="120"/>
      <c r="C554" s="120"/>
      <c r="D554" s="9"/>
      <c r="E554" s="9"/>
      <c r="F554" s="82"/>
      <c r="G554" s="82"/>
      <c r="H554" s="105"/>
    </row>
    <row r="555">
      <c r="B555" s="120"/>
      <c r="C555" s="120"/>
      <c r="D555" s="9"/>
      <c r="E555" s="9"/>
      <c r="F555" s="82"/>
      <c r="G555" s="82"/>
      <c r="H555" s="105"/>
    </row>
    <row r="556">
      <c r="B556" s="120"/>
      <c r="C556" s="120"/>
      <c r="D556" s="9"/>
      <c r="E556" s="9"/>
      <c r="F556" s="82"/>
      <c r="G556" s="82"/>
      <c r="H556" s="105"/>
    </row>
    <row r="557">
      <c r="B557" s="120"/>
      <c r="C557" s="120"/>
      <c r="D557" s="9"/>
      <c r="E557" s="9"/>
      <c r="F557" s="82"/>
      <c r="G557" s="82"/>
      <c r="H557" s="105"/>
    </row>
    <row r="558">
      <c r="B558" s="120"/>
      <c r="C558" s="120"/>
      <c r="D558" s="9"/>
      <c r="E558" s="9"/>
      <c r="F558" s="82"/>
      <c r="G558" s="82"/>
      <c r="H558" s="105"/>
    </row>
    <row r="559">
      <c r="B559" s="120"/>
      <c r="C559" s="120"/>
      <c r="D559" s="9"/>
      <c r="E559" s="9"/>
      <c r="F559" s="82"/>
      <c r="G559" s="82"/>
      <c r="H559" s="105"/>
    </row>
    <row r="560">
      <c r="B560" s="120"/>
      <c r="C560" s="120"/>
      <c r="D560" s="9"/>
      <c r="E560" s="9"/>
      <c r="F560" s="82"/>
      <c r="G560" s="82"/>
      <c r="H560" s="105"/>
    </row>
    <row r="561">
      <c r="B561" s="120"/>
      <c r="C561" s="120"/>
      <c r="D561" s="9"/>
      <c r="E561" s="9"/>
      <c r="F561" s="82"/>
      <c r="G561" s="82"/>
      <c r="H561" s="105"/>
    </row>
    <row r="562">
      <c r="B562" s="120"/>
      <c r="C562" s="120"/>
      <c r="D562" s="9"/>
      <c r="E562" s="9"/>
      <c r="F562" s="82"/>
      <c r="G562" s="82"/>
      <c r="H562" s="105"/>
    </row>
    <row r="563">
      <c r="B563" s="120"/>
      <c r="C563" s="120"/>
      <c r="D563" s="9"/>
      <c r="E563" s="9"/>
      <c r="F563" s="82"/>
      <c r="G563" s="82"/>
      <c r="H563" s="105"/>
    </row>
    <row r="564">
      <c r="B564" s="120"/>
      <c r="C564" s="120"/>
      <c r="D564" s="9"/>
      <c r="E564" s="9"/>
      <c r="F564" s="82"/>
      <c r="G564" s="82"/>
      <c r="H564" s="105"/>
    </row>
    <row r="565">
      <c r="B565" s="120"/>
      <c r="C565" s="120"/>
      <c r="D565" s="9"/>
      <c r="E565" s="9"/>
      <c r="F565" s="82"/>
      <c r="G565" s="82"/>
      <c r="H565" s="105"/>
    </row>
    <row r="566">
      <c r="B566" s="120"/>
      <c r="C566" s="120"/>
      <c r="D566" s="9"/>
      <c r="E566" s="9"/>
      <c r="F566" s="82"/>
      <c r="G566" s="82"/>
      <c r="H566" s="105"/>
    </row>
    <row r="567">
      <c r="B567" s="120"/>
      <c r="C567" s="120"/>
      <c r="D567" s="9"/>
      <c r="E567" s="9"/>
      <c r="F567" s="82"/>
      <c r="G567" s="82"/>
      <c r="H567" s="105"/>
    </row>
    <row r="568">
      <c r="B568" s="120"/>
      <c r="C568" s="120"/>
      <c r="D568" s="9"/>
      <c r="E568" s="9"/>
      <c r="F568" s="82"/>
      <c r="G568" s="82"/>
      <c r="H568" s="105"/>
    </row>
    <row r="569">
      <c r="B569" s="120"/>
      <c r="C569" s="120"/>
      <c r="D569" s="9"/>
      <c r="E569" s="9"/>
      <c r="F569" s="82"/>
      <c r="G569" s="82"/>
      <c r="H569" s="105"/>
    </row>
    <row r="570">
      <c r="B570" s="120"/>
      <c r="C570" s="120"/>
      <c r="D570" s="9"/>
      <c r="E570" s="9"/>
      <c r="F570" s="82"/>
      <c r="G570" s="82"/>
      <c r="H570" s="105"/>
    </row>
    <row r="571">
      <c r="B571" s="120"/>
      <c r="C571" s="120"/>
      <c r="D571" s="9"/>
      <c r="E571" s="9"/>
      <c r="F571" s="82"/>
      <c r="G571" s="82"/>
      <c r="H571" s="105"/>
    </row>
    <row r="572">
      <c r="B572" s="120"/>
      <c r="C572" s="120"/>
      <c r="D572" s="9"/>
      <c r="E572" s="9"/>
      <c r="F572" s="82"/>
      <c r="G572" s="82"/>
      <c r="H572" s="105"/>
    </row>
    <row r="573">
      <c r="B573" s="120"/>
      <c r="C573" s="120"/>
      <c r="D573" s="9"/>
      <c r="E573" s="9"/>
      <c r="F573" s="82"/>
      <c r="G573" s="82"/>
      <c r="H573" s="105"/>
    </row>
    <row r="574">
      <c r="B574" s="120"/>
      <c r="C574" s="120"/>
      <c r="D574" s="9"/>
      <c r="E574" s="9"/>
      <c r="F574" s="82"/>
      <c r="G574" s="82"/>
      <c r="H574" s="105"/>
    </row>
    <row r="575">
      <c r="B575" s="120"/>
      <c r="C575" s="120"/>
      <c r="D575" s="9"/>
      <c r="E575" s="9"/>
      <c r="F575" s="82"/>
      <c r="G575" s="82"/>
      <c r="H575" s="105"/>
    </row>
    <row r="576">
      <c r="B576" s="120"/>
      <c r="C576" s="120"/>
      <c r="D576" s="9"/>
      <c r="E576" s="9"/>
      <c r="F576" s="82"/>
      <c r="G576" s="82"/>
      <c r="H576" s="105"/>
    </row>
    <row r="577">
      <c r="B577" s="120"/>
      <c r="C577" s="120"/>
      <c r="D577" s="9"/>
      <c r="E577" s="9"/>
      <c r="F577" s="82"/>
      <c r="G577" s="82"/>
      <c r="H577" s="105"/>
    </row>
    <row r="578">
      <c r="B578" s="120"/>
      <c r="C578" s="120"/>
      <c r="D578" s="9"/>
      <c r="E578" s="9"/>
      <c r="F578" s="82"/>
      <c r="G578" s="82"/>
      <c r="H578" s="105"/>
    </row>
    <row r="579">
      <c r="B579" s="120"/>
      <c r="C579" s="120"/>
      <c r="D579" s="9"/>
      <c r="E579" s="9"/>
      <c r="F579" s="82"/>
      <c r="G579" s="82"/>
      <c r="H579" s="105"/>
    </row>
    <row r="580">
      <c r="B580" s="120"/>
      <c r="C580" s="120"/>
      <c r="D580" s="9"/>
      <c r="E580" s="9"/>
      <c r="F580" s="82"/>
      <c r="G580" s="82"/>
      <c r="H580" s="105"/>
    </row>
    <row r="581">
      <c r="B581" s="120"/>
      <c r="C581" s="120"/>
      <c r="D581" s="9"/>
      <c r="E581" s="9"/>
      <c r="F581" s="82"/>
      <c r="G581" s="82"/>
      <c r="H581" s="105"/>
    </row>
    <row r="582">
      <c r="B582" s="120"/>
      <c r="C582" s="120"/>
      <c r="D582" s="9"/>
      <c r="E582" s="9"/>
      <c r="F582" s="82"/>
      <c r="G582" s="82"/>
      <c r="H582" s="105"/>
    </row>
    <row r="583">
      <c r="B583" s="120"/>
      <c r="C583" s="120"/>
      <c r="D583" s="9"/>
      <c r="E583" s="9"/>
      <c r="F583" s="82"/>
      <c r="G583" s="82"/>
      <c r="H583" s="105"/>
    </row>
    <row r="584">
      <c r="B584" s="120"/>
      <c r="C584" s="120"/>
      <c r="D584" s="9"/>
      <c r="E584" s="9"/>
      <c r="F584" s="82"/>
      <c r="G584" s="82"/>
      <c r="H584" s="105"/>
    </row>
    <row r="585">
      <c r="B585" s="120"/>
      <c r="C585" s="120"/>
      <c r="D585" s="9"/>
      <c r="E585" s="9"/>
      <c r="F585" s="82"/>
      <c r="G585" s="82"/>
      <c r="H585" s="105"/>
    </row>
    <row r="586">
      <c r="B586" s="120"/>
      <c r="C586" s="120"/>
      <c r="D586" s="9"/>
      <c r="E586" s="9"/>
      <c r="F586" s="82"/>
      <c r="G586" s="82"/>
      <c r="H586" s="105"/>
    </row>
    <row r="587">
      <c r="B587" s="120"/>
      <c r="C587" s="120"/>
      <c r="D587" s="9"/>
      <c r="E587" s="9"/>
      <c r="F587" s="82"/>
      <c r="G587" s="82"/>
      <c r="H587" s="105"/>
    </row>
    <row r="588">
      <c r="B588" s="120"/>
      <c r="C588" s="120"/>
      <c r="D588" s="9"/>
      <c r="E588" s="9"/>
      <c r="F588" s="82"/>
      <c r="G588" s="82"/>
      <c r="H588" s="105"/>
    </row>
    <row r="589">
      <c r="B589" s="120"/>
      <c r="C589" s="120"/>
      <c r="D589" s="9"/>
      <c r="E589" s="9"/>
      <c r="F589" s="82"/>
      <c r="G589" s="82"/>
      <c r="H589" s="105"/>
    </row>
    <row r="590">
      <c r="B590" s="120"/>
      <c r="C590" s="120"/>
      <c r="D590" s="9"/>
      <c r="E590" s="9"/>
      <c r="F590" s="82"/>
      <c r="G590" s="82"/>
      <c r="H590" s="105"/>
    </row>
    <row r="591">
      <c r="B591" s="120"/>
      <c r="C591" s="120"/>
      <c r="D591" s="9"/>
      <c r="E591" s="9"/>
      <c r="F591" s="82"/>
      <c r="G591" s="82"/>
      <c r="H591" s="105"/>
    </row>
    <row r="592">
      <c r="B592" s="120"/>
      <c r="C592" s="120"/>
      <c r="D592" s="9"/>
      <c r="E592" s="9"/>
      <c r="F592" s="82"/>
      <c r="G592" s="82"/>
      <c r="H592" s="105"/>
    </row>
    <row r="593">
      <c r="B593" s="120"/>
      <c r="C593" s="120"/>
      <c r="D593" s="9"/>
      <c r="E593" s="9"/>
      <c r="F593" s="82"/>
      <c r="G593" s="82"/>
      <c r="H593" s="105"/>
    </row>
    <row r="594">
      <c r="B594" s="120"/>
      <c r="C594" s="120"/>
      <c r="D594" s="9"/>
      <c r="E594" s="9"/>
      <c r="F594" s="82"/>
      <c r="G594" s="82"/>
      <c r="H594" s="105"/>
    </row>
    <row r="595">
      <c r="B595" s="120"/>
      <c r="C595" s="120"/>
      <c r="D595" s="9"/>
      <c r="E595" s="9"/>
      <c r="F595" s="82"/>
      <c r="G595" s="82"/>
      <c r="H595" s="105"/>
    </row>
    <row r="596">
      <c r="B596" s="120"/>
      <c r="C596" s="120"/>
      <c r="D596" s="9"/>
      <c r="E596" s="9"/>
      <c r="F596" s="82"/>
      <c r="G596" s="82"/>
      <c r="H596" s="105"/>
    </row>
    <row r="597">
      <c r="B597" s="120"/>
      <c r="C597" s="120"/>
      <c r="D597" s="9"/>
      <c r="E597" s="9"/>
      <c r="F597" s="82"/>
      <c r="G597" s="82"/>
      <c r="H597" s="105"/>
    </row>
    <row r="598">
      <c r="B598" s="120"/>
      <c r="C598" s="120"/>
      <c r="D598" s="9"/>
      <c r="E598" s="9"/>
      <c r="F598" s="82"/>
      <c r="G598" s="82"/>
      <c r="H598" s="105"/>
    </row>
    <row r="599">
      <c r="B599" s="120"/>
      <c r="C599" s="120"/>
      <c r="D599" s="9"/>
      <c r="E599" s="9"/>
      <c r="F599" s="82"/>
      <c r="G599" s="82"/>
      <c r="H599" s="105"/>
    </row>
    <row r="600">
      <c r="B600" s="120"/>
      <c r="C600" s="120"/>
      <c r="D600" s="9"/>
      <c r="E600" s="9"/>
      <c r="F600" s="82"/>
      <c r="G600" s="82"/>
      <c r="H600" s="105"/>
    </row>
    <row r="601">
      <c r="B601" s="120"/>
      <c r="C601" s="120"/>
      <c r="D601" s="9"/>
      <c r="E601" s="9"/>
      <c r="F601" s="82"/>
      <c r="G601" s="82"/>
      <c r="H601" s="105"/>
    </row>
    <row r="602">
      <c r="B602" s="120"/>
      <c r="C602" s="120"/>
      <c r="D602" s="9"/>
      <c r="E602" s="9"/>
      <c r="F602" s="82"/>
      <c r="G602" s="82"/>
      <c r="H602" s="105"/>
    </row>
    <row r="603">
      <c r="B603" s="120"/>
      <c r="C603" s="120"/>
      <c r="D603" s="9"/>
      <c r="E603" s="9"/>
      <c r="F603" s="82"/>
      <c r="G603" s="82"/>
      <c r="H603" s="105"/>
    </row>
    <row r="604">
      <c r="B604" s="120"/>
      <c r="C604" s="120"/>
      <c r="D604" s="9"/>
      <c r="E604" s="9"/>
      <c r="F604" s="82"/>
      <c r="G604" s="82"/>
      <c r="H604" s="105"/>
    </row>
    <row r="605">
      <c r="B605" s="120"/>
      <c r="C605" s="120"/>
      <c r="D605" s="9"/>
      <c r="E605" s="9"/>
      <c r="F605" s="82"/>
      <c r="G605" s="82"/>
      <c r="H605" s="105"/>
    </row>
    <row r="606">
      <c r="B606" s="120"/>
      <c r="C606" s="120"/>
      <c r="D606" s="9"/>
      <c r="E606" s="9"/>
      <c r="F606" s="82"/>
      <c r="G606" s="82"/>
      <c r="H606" s="105"/>
    </row>
    <row r="607">
      <c r="B607" s="120"/>
      <c r="C607" s="120"/>
      <c r="D607" s="9"/>
      <c r="E607" s="9"/>
      <c r="F607" s="82"/>
      <c r="G607" s="82"/>
      <c r="H607" s="105"/>
    </row>
    <row r="608">
      <c r="B608" s="120"/>
      <c r="C608" s="120"/>
      <c r="D608" s="9"/>
      <c r="E608" s="9"/>
      <c r="F608" s="82"/>
      <c r="G608" s="82"/>
      <c r="H608" s="105"/>
    </row>
    <row r="609">
      <c r="B609" s="120"/>
      <c r="C609" s="120"/>
      <c r="D609" s="9"/>
      <c r="E609" s="9"/>
      <c r="F609" s="82"/>
      <c r="G609" s="82"/>
      <c r="H609" s="105"/>
    </row>
    <row r="610">
      <c r="B610" s="120"/>
      <c r="C610" s="120"/>
      <c r="D610" s="9"/>
      <c r="E610" s="9"/>
      <c r="F610" s="82"/>
      <c r="G610" s="82"/>
      <c r="H610" s="105"/>
    </row>
    <row r="611">
      <c r="B611" s="120"/>
      <c r="C611" s="120"/>
      <c r="D611" s="9"/>
      <c r="E611" s="9"/>
      <c r="F611" s="82"/>
      <c r="G611" s="82"/>
      <c r="H611" s="105"/>
    </row>
    <row r="612">
      <c r="B612" s="120"/>
      <c r="C612" s="120"/>
      <c r="D612" s="9"/>
      <c r="E612" s="9"/>
      <c r="F612" s="82"/>
      <c r="G612" s="82"/>
      <c r="H612" s="105"/>
    </row>
    <row r="613">
      <c r="B613" s="120"/>
      <c r="C613" s="120"/>
      <c r="D613" s="9"/>
      <c r="E613" s="9"/>
      <c r="F613" s="82"/>
      <c r="G613" s="82"/>
      <c r="H613" s="105"/>
    </row>
    <row r="614">
      <c r="B614" s="120"/>
      <c r="C614" s="120"/>
      <c r="D614" s="9"/>
      <c r="E614" s="9"/>
      <c r="F614" s="82"/>
      <c r="G614" s="82"/>
      <c r="H614" s="105"/>
    </row>
    <row r="615">
      <c r="B615" s="120"/>
      <c r="C615" s="120"/>
      <c r="D615" s="9"/>
      <c r="E615" s="9"/>
      <c r="F615" s="82"/>
      <c r="G615" s="82"/>
      <c r="H615" s="105"/>
    </row>
    <row r="616">
      <c r="B616" s="120"/>
      <c r="C616" s="120"/>
      <c r="D616" s="9"/>
      <c r="E616" s="9"/>
      <c r="F616" s="82"/>
      <c r="G616" s="82"/>
      <c r="H616" s="105"/>
    </row>
    <row r="617">
      <c r="B617" s="120"/>
      <c r="C617" s="120"/>
      <c r="D617" s="9"/>
      <c r="E617" s="9"/>
      <c r="F617" s="82"/>
      <c r="G617" s="82"/>
      <c r="H617" s="105"/>
    </row>
    <row r="618">
      <c r="B618" s="120"/>
      <c r="C618" s="120"/>
      <c r="D618" s="9"/>
      <c r="E618" s="9"/>
      <c r="F618" s="82"/>
      <c r="G618" s="82"/>
      <c r="H618" s="105"/>
    </row>
    <row r="619">
      <c r="B619" s="120"/>
      <c r="C619" s="120"/>
      <c r="D619" s="9"/>
      <c r="E619" s="9"/>
      <c r="F619" s="82"/>
      <c r="G619" s="82"/>
      <c r="H619" s="105"/>
    </row>
    <row r="620">
      <c r="B620" s="120"/>
      <c r="C620" s="120"/>
      <c r="D620" s="9"/>
      <c r="E620" s="9"/>
      <c r="F620" s="82"/>
      <c r="G620" s="82"/>
      <c r="H620" s="105"/>
    </row>
    <row r="621">
      <c r="B621" s="120"/>
      <c r="C621" s="120"/>
      <c r="D621" s="9"/>
      <c r="E621" s="9"/>
      <c r="F621" s="82"/>
      <c r="G621" s="82"/>
      <c r="H621" s="105"/>
    </row>
    <row r="622">
      <c r="B622" s="120"/>
      <c r="C622" s="120"/>
      <c r="D622" s="9"/>
      <c r="E622" s="9"/>
      <c r="F622" s="82"/>
      <c r="G622" s="82"/>
      <c r="H622" s="105"/>
    </row>
    <row r="623">
      <c r="B623" s="120"/>
      <c r="C623" s="120"/>
      <c r="D623" s="9"/>
      <c r="E623" s="9"/>
      <c r="F623" s="82"/>
      <c r="G623" s="82"/>
      <c r="H623" s="105"/>
    </row>
    <row r="624">
      <c r="B624" s="120"/>
      <c r="C624" s="120"/>
      <c r="D624" s="9"/>
      <c r="E624" s="9"/>
      <c r="F624" s="82"/>
      <c r="G624" s="82"/>
      <c r="H624" s="105"/>
    </row>
    <row r="625">
      <c r="B625" s="120"/>
      <c r="C625" s="120"/>
      <c r="D625" s="9"/>
      <c r="E625" s="9"/>
      <c r="F625" s="82"/>
      <c r="G625" s="82"/>
      <c r="H625" s="105"/>
    </row>
    <row r="626">
      <c r="B626" s="120"/>
      <c r="C626" s="120"/>
      <c r="D626" s="9"/>
      <c r="E626" s="9"/>
      <c r="F626" s="82"/>
      <c r="G626" s="82"/>
      <c r="H626" s="105"/>
    </row>
    <row r="627">
      <c r="B627" s="120"/>
      <c r="C627" s="120"/>
      <c r="D627" s="9"/>
      <c r="E627" s="9"/>
      <c r="F627" s="82"/>
      <c r="G627" s="82"/>
      <c r="H627" s="105"/>
    </row>
    <row r="628">
      <c r="B628" s="120"/>
      <c r="C628" s="120"/>
      <c r="D628" s="9"/>
      <c r="E628" s="9"/>
      <c r="F628" s="82"/>
      <c r="G628" s="82"/>
      <c r="H628" s="105"/>
    </row>
    <row r="629">
      <c r="B629" s="120"/>
      <c r="C629" s="120"/>
      <c r="D629" s="9"/>
      <c r="E629" s="9"/>
      <c r="F629" s="82"/>
      <c r="G629" s="82"/>
      <c r="H629" s="105"/>
    </row>
    <row r="630">
      <c r="B630" s="120"/>
      <c r="C630" s="120"/>
      <c r="D630" s="9"/>
      <c r="E630" s="9"/>
      <c r="F630" s="82"/>
      <c r="G630" s="82"/>
      <c r="H630" s="105"/>
    </row>
    <row r="631">
      <c r="B631" s="120"/>
      <c r="C631" s="120"/>
      <c r="D631" s="9"/>
      <c r="E631" s="9"/>
      <c r="F631" s="82"/>
      <c r="G631" s="82"/>
      <c r="H631" s="105"/>
    </row>
    <row r="632">
      <c r="B632" s="120"/>
      <c r="C632" s="120"/>
      <c r="D632" s="9"/>
      <c r="E632" s="9"/>
      <c r="F632" s="82"/>
      <c r="G632" s="82"/>
      <c r="H632" s="105"/>
    </row>
    <row r="633">
      <c r="B633" s="120"/>
      <c r="C633" s="120"/>
      <c r="D633" s="9"/>
      <c r="E633" s="9"/>
      <c r="F633" s="82"/>
      <c r="G633" s="82"/>
      <c r="H633" s="105"/>
    </row>
    <row r="634">
      <c r="B634" s="120"/>
      <c r="C634" s="120"/>
      <c r="D634" s="9"/>
      <c r="E634" s="9"/>
      <c r="F634" s="82"/>
      <c r="G634" s="82"/>
      <c r="H634" s="105"/>
    </row>
    <row r="635">
      <c r="B635" s="120"/>
      <c r="C635" s="120"/>
      <c r="D635" s="9"/>
      <c r="E635" s="9"/>
      <c r="F635" s="82"/>
      <c r="G635" s="82"/>
      <c r="H635" s="105"/>
    </row>
    <row r="636">
      <c r="B636" s="120"/>
      <c r="C636" s="120"/>
      <c r="D636" s="9"/>
      <c r="E636" s="9"/>
      <c r="F636" s="82"/>
      <c r="G636" s="82"/>
      <c r="H636" s="105"/>
    </row>
    <row r="637">
      <c r="B637" s="120"/>
      <c r="C637" s="120"/>
      <c r="D637" s="9"/>
      <c r="E637" s="9"/>
      <c r="F637" s="82"/>
      <c r="G637" s="82"/>
      <c r="H637" s="105"/>
    </row>
    <row r="638">
      <c r="B638" s="120"/>
      <c r="C638" s="120"/>
      <c r="D638" s="9"/>
      <c r="E638" s="9"/>
      <c r="F638" s="82"/>
      <c r="G638" s="82"/>
      <c r="H638" s="105"/>
    </row>
    <row r="639">
      <c r="B639" s="120"/>
      <c r="C639" s="120"/>
      <c r="D639" s="9"/>
      <c r="E639" s="9"/>
      <c r="F639" s="82"/>
      <c r="G639" s="82"/>
      <c r="H639" s="105"/>
    </row>
    <row r="640">
      <c r="B640" s="120"/>
      <c r="C640" s="120"/>
      <c r="D640" s="9"/>
      <c r="E640" s="9"/>
      <c r="F640" s="82"/>
      <c r="G640" s="82"/>
      <c r="H640" s="105"/>
    </row>
    <row r="641">
      <c r="B641" s="120"/>
      <c r="C641" s="120"/>
      <c r="D641" s="9"/>
      <c r="E641" s="9"/>
      <c r="F641" s="82"/>
      <c r="G641" s="82"/>
      <c r="H641" s="105"/>
    </row>
    <row r="642">
      <c r="B642" s="120"/>
      <c r="C642" s="120"/>
      <c r="D642" s="9"/>
      <c r="E642" s="9"/>
      <c r="F642" s="82"/>
      <c r="G642" s="82"/>
      <c r="H642" s="105"/>
    </row>
    <row r="643">
      <c r="B643" s="120"/>
      <c r="C643" s="120"/>
      <c r="D643" s="9"/>
      <c r="E643" s="9"/>
      <c r="F643" s="82"/>
      <c r="G643" s="82"/>
      <c r="H643" s="105"/>
    </row>
    <row r="644">
      <c r="B644" s="120"/>
      <c r="C644" s="120"/>
      <c r="D644" s="9"/>
      <c r="E644" s="9"/>
      <c r="F644" s="82"/>
      <c r="G644" s="82"/>
      <c r="H644" s="105"/>
    </row>
    <row r="645">
      <c r="B645" s="120"/>
      <c r="C645" s="120"/>
      <c r="D645" s="9"/>
      <c r="E645" s="9"/>
      <c r="F645" s="82"/>
      <c r="G645" s="82"/>
      <c r="H645" s="105"/>
    </row>
    <row r="646">
      <c r="B646" s="120"/>
      <c r="C646" s="120"/>
      <c r="D646" s="9"/>
      <c r="E646" s="9"/>
      <c r="F646" s="82"/>
      <c r="G646" s="82"/>
      <c r="H646" s="105"/>
    </row>
    <row r="647">
      <c r="B647" s="120"/>
      <c r="C647" s="120"/>
      <c r="D647" s="9"/>
      <c r="E647" s="9"/>
      <c r="F647" s="82"/>
      <c r="G647" s="82"/>
      <c r="H647" s="105"/>
    </row>
    <row r="648">
      <c r="B648" s="120"/>
      <c r="C648" s="120"/>
      <c r="D648" s="9"/>
      <c r="E648" s="9"/>
      <c r="F648" s="82"/>
      <c r="G648" s="82"/>
      <c r="H648" s="105"/>
    </row>
    <row r="649">
      <c r="B649" s="120"/>
      <c r="C649" s="120"/>
      <c r="D649" s="9"/>
      <c r="E649" s="9"/>
      <c r="F649" s="82"/>
      <c r="G649" s="82"/>
      <c r="H649" s="105"/>
    </row>
    <row r="650">
      <c r="B650" s="120"/>
      <c r="C650" s="120"/>
      <c r="D650" s="9"/>
      <c r="E650" s="9"/>
      <c r="F650" s="82"/>
      <c r="G650" s="82"/>
      <c r="H650" s="105"/>
    </row>
    <row r="651">
      <c r="B651" s="120"/>
      <c r="C651" s="120"/>
      <c r="D651" s="9"/>
      <c r="E651" s="9"/>
      <c r="F651" s="82"/>
      <c r="G651" s="82"/>
      <c r="H651" s="105"/>
    </row>
    <row r="652">
      <c r="B652" s="120"/>
      <c r="C652" s="120"/>
      <c r="D652" s="9"/>
      <c r="E652" s="9"/>
      <c r="F652" s="82"/>
      <c r="G652" s="82"/>
      <c r="H652" s="105"/>
    </row>
    <row r="653">
      <c r="B653" s="120"/>
      <c r="C653" s="120"/>
      <c r="D653" s="9"/>
      <c r="E653" s="9"/>
      <c r="F653" s="82"/>
      <c r="G653" s="82"/>
      <c r="H653" s="105"/>
    </row>
    <row r="654">
      <c r="B654" s="120"/>
      <c r="C654" s="120"/>
      <c r="D654" s="9"/>
      <c r="E654" s="9"/>
      <c r="F654" s="82"/>
      <c r="G654" s="82"/>
      <c r="H654" s="105"/>
    </row>
    <row r="655">
      <c r="B655" s="120"/>
      <c r="C655" s="120"/>
      <c r="D655" s="9"/>
      <c r="E655" s="9"/>
      <c r="F655" s="82"/>
      <c r="G655" s="82"/>
      <c r="H655" s="105"/>
    </row>
    <row r="656">
      <c r="B656" s="120"/>
      <c r="C656" s="120"/>
      <c r="D656" s="9"/>
      <c r="E656" s="9"/>
      <c r="F656" s="82"/>
      <c r="G656" s="82"/>
      <c r="H656" s="105"/>
    </row>
    <row r="657">
      <c r="B657" s="120"/>
      <c r="C657" s="120"/>
      <c r="D657" s="9"/>
      <c r="E657" s="9"/>
      <c r="F657" s="82"/>
      <c r="G657" s="82"/>
      <c r="H657" s="105"/>
    </row>
    <row r="658">
      <c r="B658" s="120"/>
      <c r="C658" s="120"/>
      <c r="D658" s="9"/>
      <c r="E658" s="9"/>
      <c r="F658" s="82"/>
      <c r="G658" s="82"/>
      <c r="H658" s="105"/>
    </row>
    <row r="659">
      <c r="B659" s="120"/>
      <c r="C659" s="120"/>
      <c r="D659" s="9"/>
      <c r="E659" s="9"/>
      <c r="F659" s="82"/>
      <c r="G659" s="82"/>
      <c r="H659" s="105"/>
    </row>
    <row r="660">
      <c r="B660" s="120"/>
      <c r="C660" s="120"/>
      <c r="D660" s="9"/>
      <c r="E660" s="9"/>
      <c r="F660" s="82"/>
      <c r="G660" s="82"/>
      <c r="H660" s="105"/>
    </row>
    <row r="661">
      <c r="B661" s="120"/>
      <c r="C661" s="120"/>
      <c r="D661" s="9"/>
      <c r="E661" s="9"/>
      <c r="F661" s="82"/>
      <c r="G661" s="82"/>
      <c r="H661" s="105"/>
    </row>
    <row r="662">
      <c r="B662" s="120"/>
      <c r="C662" s="120"/>
      <c r="D662" s="9"/>
      <c r="E662" s="9"/>
      <c r="F662" s="82"/>
      <c r="G662" s="82"/>
      <c r="H662" s="105"/>
    </row>
    <row r="663">
      <c r="B663" s="120"/>
      <c r="C663" s="120"/>
      <c r="D663" s="9"/>
      <c r="E663" s="9"/>
      <c r="F663" s="82"/>
      <c r="G663" s="82"/>
      <c r="H663" s="105"/>
    </row>
    <row r="664">
      <c r="B664" s="120"/>
      <c r="C664" s="120"/>
      <c r="D664" s="9"/>
      <c r="E664" s="9"/>
      <c r="F664" s="82"/>
      <c r="G664" s="82"/>
      <c r="H664" s="105"/>
    </row>
    <row r="665">
      <c r="B665" s="120"/>
      <c r="C665" s="120"/>
      <c r="D665" s="9"/>
      <c r="E665" s="9"/>
      <c r="F665" s="82"/>
      <c r="G665" s="82"/>
      <c r="H665" s="105"/>
    </row>
    <row r="666">
      <c r="B666" s="120"/>
      <c r="C666" s="120"/>
      <c r="D666" s="9"/>
      <c r="E666" s="9"/>
      <c r="F666" s="82"/>
      <c r="G666" s="82"/>
      <c r="H666" s="105"/>
    </row>
    <row r="667">
      <c r="B667" s="120"/>
      <c r="C667" s="120"/>
      <c r="D667" s="9"/>
      <c r="E667" s="9"/>
      <c r="F667" s="82"/>
      <c r="G667" s="82"/>
      <c r="H667" s="105"/>
    </row>
    <row r="668">
      <c r="B668" s="120"/>
      <c r="C668" s="120"/>
      <c r="D668" s="9"/>
      <c r="E668" s="9"/>
      <c r="F668" s="82"/>
      <c r="G668" s="82"/>
      <c r="H668" s="105"/>
    </row>
    <row r="669">
      <c r="B669" s="120"/>
      <c r="C669" s="120"/>
      <c r="D669" s="9"/>
      <c r="E669" s="9"/>
      <c r="F669" s="82"/>
      <c r="G669" s="82"/>
      <c r="H669" s="105"/>
    </row>
    <row r="670">
      <c r="B670" s="120"/>
      <c r="C670" s="120"/>
      <c r="D670" s="9"/>
      <c r="E670" s="9"/>
      <c r="F670" s="82"/>
      <c r="G670" s="82"/>
      <c r="H670" s="105"/>
    </row>
    <row r="671">
      <c r="B671" s="120"/>
      <c r="C671" s="120"/>
      <c r="D671" s="9"/>
      <c r="E671" s="9"/>
      <c r="F671" s="82"/>
      <c r="G671" s="82"/>
      <c r="H671" s="105"/>
    </row>
    <row r="672">
      <c r="B672" s="120"/>
      <c r="C672" s="120"/>
      <c r="D672" s="9"/>
      <c r="E672" s="9"/>
      <c r="F672" s="82"/>
      <c r="G672" s="82"/>
      <c r="H672" s="105"/>
    </row>
    <row r="673">
      <c r="B673" s="120"/>
      <c r="C673" s="120"/>
      <c r="D673" s="9"/>
      <c r="E673" s="9"/>
      <c r="F673" s="82"/>
      <c r="G673" s="82"/>
      <c r="H673" s="105"/>
    </row>
    <row r="674">
      <c r="B674" s="120"/>
      <c r="C674" s="120"/>
      <c r="D674" s="9"/>
      <c r="E674" s="9"/>
      <c r="F674" s="82"/>
      <c r="G674" s="82"/>
      <c r="H674" s="105"/>
    </row>
    <row r="675">
      <c r="B675" s="120"/>
      <c r="C675" s="120"/>
      <c r="D675" s="9"/>
      <c r="E675" s="9"/>
      <c r="F675" s="82"/>
      <c r="G675" s="82"/>
      <c r="H675" s="105"/>
    </row>
    <row r="676">
      <c r="B676" s="120"/>
      <c r="C676" s="120"/>
      <c r="D676" s="9"/>
      <c r="E676" s="9"/>
      <c r="F676" s="82"/>
      <c r="G676" s="82"/>
      <c r="H676" s="105"/>
    </row>
    <row r="677">
      <c r="B677" s="120"/>
      <c r="C677" s="120"/>
      <c r="D677" s="9"/>
      <c r="E677" s="9"/>
      <c r="F677" s="82"/>
      <c r="G677" s="82"/>
      <c r="H677" s="105"/>
    </row>
    <row r="678">
      <c r="B678" s="120"/>
      <c r="C678" s="120"/>
      <c r="D678" s="9"/>
      <c r="E678" s="9"/>
      <c r="F678" s="82"/>
      <c r="G678" s="82"/>
      <c r="H678" s="105"/>
    </row>
    <row r="679">
      <c r="B679" s="120"/>
      <c r="C679" s="120"/>
      <c r="D679" s="9"/>
      <c r="E679" s="9"/>
      <c r="F679" s="82"/>
      <c r="G679" s="82"/>
      <c r="H679" s="105"/>
    </row>
    <row r="680">
      <c r="B680" s="120"/>
      <c r="C680" s="120"/>
      <c r="D680" s="9"/>
      <c r="E680" s="9"/>
      <c r="F680" s="82"/>
      <c r="G680" s="82"/>
      <c r="H680" s="105"/>
    </row>
    <row r="681">
      <c r="B681" s="120"/>
      <c r="C681" s="120"/>
      <c r="D681" s="9"/>
      <c r="E681" s="9"/>
      <c r="F681" s="82"/>
      <c r="G681" s="82"/>
      <c r="H681" s="105"/>
    </row>
    <row r="682">
      <c r="B682" s="120"/>
      <c r="C682" s="120"/>
      <c r="D682" s="9"/>
      <c r="E682" s="9"/>
      <c r="F682" s="82"/>
      <c r="G682" s="82"/>
      <c r="H682" s="105"/>
    </row>
    <row r="683">
      <c r="B683" s="120"/>
      <c r="C683" s="120"/>
      <c r="D683" s="9"/>
      <c r="E683" s="9"/>
      <c r="F683" s="82"/>
      <c r="G683" s="82"/>
      <c r="H683" s="105"/>
    </row>
    <row r="684">
      <c r="B684" s="120"/>
      <c r="C684" s="120"/>
      <c r="D684" s="9"/>
      <c r="E684" s="9"/>
      <c r="F684" s="82"/>
      <c r="G684" s="82"/>
      <c r="H684" s="105"/>
    </row>
    <row r="685">
      <c r="B685" s="120"/>
      <c r="C685" s="120"/>
      <c r="D685" s="9"/>
      <c r="E685" s="9"/>
      <c r="F685" s="82"/>
      <c r="G685" s="82"/>
      <c r="H685" s="105"/>
    </row>
    <row r="686">
      <c r="B686" s="120"/>
      <c r="C686" s="120"/>
      <c r="D686" s="9"/>
      <c r="E686" s="9"/>
      <c r="F686" s="82"/>
      <c r="G686" s="82"/>
      <c r="H686" s="105"/>
    </row>
    <row r="687">
      <c r="B687" s="120"/>
      <c r="C687" s="120"/>
      <c r="D687" s="9"/>
      <c r="E687" s="9"/>
      <c r="F687" s="82"/>
      <c r="G687" s="82"/>
      <c r="H687" s="105"/>
    </row>
    <row r="688">
      <c r="B688" s="120"/>
      <c r="C688" s="120"/>
      <c r="D688" s="9"/>
      <c r="E688" s="9"/>
      <c r="F688" s="82"/>
      <c r="G688" s="82"/>
      <c r="H688" s="105"/>
    </row>
    <row r="689">
      <c r="B689" s="120"/>
      <c r="C689" s="120"/>
      <c r="D689" s="9"/>
      <c r="E689" s="9"/>
      <c r="F689" s="82"/>
      <c r="G689" s="82"/>
      <c r="H689" s="105"/>
    </row>
    <row r="690">
      <c r="B690" s="120"/>
      <c r="C690" s="120"/>
      <c r="D690" s="9"/>
      <c r="E690" s="9"/>
      <c r="F690" s="82"/>
      <c r="G690" s="82"/>
      <c r="H690" s="105"/>
    </row>
    <row r="691">
      <c r="B691" s="120"/>
      <c r="C691" s="120"/>
      <c r="D691" s="9"/>
      <c r="E691" s="9"/>
      <c r="F691" s="82"/>
      <c r="G691" s="82"/>
      <c r="H691" s="105"/>
    </row>
    <row r="692">
      <c r="B692" s="120"/>
      <c r="C692" s="120"/>
      <c r="D692" s="9"/>
      <c r="E692" s="9"/>
      <c r="F692" s="82"/>
      <c r="G692" s="82"/>
      <c r="H692" s="105"/>
    </row>
    <row r="693">
      <c r="B693" s="120"/>
      <c r="C693" s="120"/>
      <c r="D693" s="9"/>
      <c r="E693" s="9"/>
      <c r="F693" s="82"/>
      <c r="G693" s="82"/>
      <c r="H693" s="105"/>
    </row>
    <row r="694">
      <c r="B694" s="120"/>
      <c r="C694" s="120"/>
      <c r="D694" s="9"/>
      <c r="E694" s="9"/>
      <c r="F694" s="82"/>
      <c r="G694" s="82"/>
      <c r="H694" s="105"/>
    </row>
    <row r="695">
      <c r="B695" s="120"/>
      <c r="C695" s="120"/>
      <c r="D695" s="9"/>
      <c r="E695" s="9"/>
      <c r="F695" s="82"/>
      <c r="G695" s="82"/>
      <c r="H695" s="105"/>
    </row>
    <row r="696">
      <c r="B696" s="120"/>
      <c r="C696" s="120"/>
      <c r="D696" s="9"/>
      <c r="E696" s="9"/>
      <c r="F696" s="82"/>
      <c r="G696" s="82"/>
      <c r="H696" s="105"/>
    </row>
    <row r="697">
      <c r="B697" s="120"/>
      <c r="C697" s="120"/>
      <c r="D697" s="9"/>
      <c r="E697" s="9"/>
      <c r="F697" s="82"/>
      <c r="G697" s="82"/>
      <c r="H697" s="105"/>
    </row>
    <row r="698">
      <c r="B698" s="120"/>
      <c r="C698" s="120"/>
      <c r="D698" s="9"/>
      <c r="E698" s="9"/>
      <c r="F698" s="82"/>
      <c r="G698" s="82"/>
      <c r="H698" s="105"/>
    </row>
    <row r="699">
      <c r="B699" s="120"/>
      <c r="C699" s="120"/>
      <c r="D699" s="9"/>
      <c r="E699" s="9"/>
      <c r="F699" s="82"/>
      <c r="G699" s="82"/>
      <c r="H699" s="105"/>
    </row>
    <row r="700">
      <c r="B700" s="120"/>
      <c r="C700" s="120"/>
      <c r="D700" s="9"/>
      <c r="E700" s="9"/>
      <c r="F700" s="82"/>
      <c r="G700" s="82"/>
      <c r="H700" s="105"/>
    </row>
    <row r="701">
      <c r="B701" s="120"/>
      <c r="C701" s="120"/>
      <c r="D701" s="9"/>
      <c r="E701" s="9"/>
      <c r="F701" s="82"/>
      <c r="G701" s="82"/>
      <c r="H701" s="105"/>
    </row>
    <row r="702">
      <c r="B702" s="120"/>
      <c r="C702" s="120"/>
      <c r="D702" s="9"/>
      <c r="E702" s="9"/>
      <c r="F702" s="82"/>
      <c r="G702" s="82"/>
      <c r="H702" s="105"/>
    </row>
    <row r="703">
      <c r="B703" s="120"/>
      <c r="C703" s="120"/>
      <c r="D703" s="9"/>
      <c r="E703" s="9"/>
      <c r="F703" s="82"/>
      <c r="G703" s="82"/>
      <c r="H703" s="105"/>
    </row>
    <row r="704">
      <c r="B704" s="120"/>
      <c r="C704" s="120"/>
      <c r="D704" s="9"/>
      <c r="E704" s="9"/>
      <c r="F704" s="82"/>
      <c r="G704" s="82"/>
      <c r="H704" s="105"/>
    </row>
    <row r="705">
      <c r="B705" s="120"/>
      <c r="C705" s="120"/>
      <c r="D705" s="9"/>
      <c r="E705" s="9"/>
      <c r="F705" s="82"/>
      <c r="G705" s="82"/>
      <c r="H705" s="105"/>
    </row>
    <row r="706">
      <c r="B706" s="120"/>
      <c r="C706" s="120"/>
      <c r="D706" s="9"/>
      <c r="E706" s="9"/>
      <c r="F706" s="82"/>
      <c r="G706" s="82"/>
      <c r="H706" s="105"/>
    </row>
    <row r="707">
      <c r="B707" s="120"/>
      <c r="C707" s="120"/>
      <c r="D707" s="9"/>
      <c r="E707" s="9"/>
      <c r="F707" s="82"/>
      <c r="G707" s="82"/>
      <c r="H707" s="105"/>
    </row>
    <row r="708">
      <c r="B708" s="120"/>
      <c r="C708" s="120"/>
      <c r="D708" s="9"/>
      <c r="E708" s="9"/>
      <c r="F708" s="82"/>
      <c r="G708" s="82"/>
      <c r="H708" s="105"/>
    </row>
    <row r="709">
      <c r="B709" s="120"/>
      <c r="C709" s="120"/>
      <c r="D709" s="9"/>
      <c r="E709" s="9"/>
      <c r="F709" s="82"/>
      <c r="G709" s="82"/>
      <c r="H709" s="105"/>
    </row>
    <row r="710">
      <c r="B710" s="120"/>
      <c r="C710" s="120"/>
      <c r="D710" s="9"/>
      <c r="E710" s="9"/>
      <c r="F710" s="82"/>
      <c r="G710" s="82"/>
      <c r="H710" s="105"/>
    </row>
    <row r="711">
      <c r="B711" s="120"/>
      <c r="C711" s="120"/>
      <c r="D711" s="9"/>
      <c r="E711" s="9"/>
      <c r="F711" s="82"/>
      <c r="G711" s="82"/>
      <c r="H711" s="105"/>
    </row>
    <row r="712">
      <c r="B712" s="120"/>
      <c r="C712" s="120"/>
      <c r="D712" s="9"/>
      <c r="E712" s="9"/>
      <c r="F712" s="82"/>
      <c r="G712" s="82"/>
      <c r="H712" s="105"/>
    </row>
    <row r="713">
      <c r="B713" s="120"/>
      <c r="C713" s="120"/>
      <c r="D713" s="9"/>
      <c r="E713" s="9"/>
      <c r="F713" s="82"/>
      <c r="G713" s="82"/>
      <c r="H713" s="105"/>
    </row>
    <row r="714">
      <c r="B714" s="120"/>
      <c r="C714" s="120"/>
      <c r="D714" s="9"/>
      <c r="E714" s="9"/>
      <c r="F714" s="82"/>
      <c r="G714" s="82"/>
      <c r="H714" s="105"/>
    </row>
    <row r="715">
      <c r="B715" s="120"/>
      <c r="C715" s="120"/>
      <c r="D715" s="9"/>
      <c r="E715" s="9"/>
      <c r="F715" s="82"/>
      <c r="G715" s="82"/>
      <c r="H715" s="105"/>
    </row>
    <row r="716">
      <c r="B716" s="120"/>
      <c r="C716" s="120"/>
      <c r="D716" s="9"/>
      <c r="E716" s="9"/>
      <c r="F716" s="82"/>
      <c r="G716" s="82"/>
      <c r="H716" s="105"/>
    </row>
    <row r="717">
      <c r="B717" s="120"/>
      <c r="C717" s="120"/>
      <c r="D717" s="9"/>
      <c r="E717" s="9"/>
      <c r="F717" s="82"/>
      <c r="G717" s="82"/>
      <c r="H717" s="105"/>
    </row>
    <row r="718">
      <c r="B718" s="120"/>
      <c r="C718" s="120"/>
      <c r="D718" s="9"/>
      <c r="E718" s="9"/>
      <c r="F718" s="82"/>
      <c r="G718" s="82"/>
      <c r="H718" s="105"/>
    </row>
    <row r="719">
      <c r="B719" s="120"/>
      <c r="C719" s="120"/>
      <c r="D719" s="9"/>
      <c r="E719" s="9"/>
      <c r="F719" s="82"/>
      <c r="G719" s="82"/>
      <c r="H719" s="105"/>
    </row>
    <row r="720">
      <c r="B720" s="120"/>
      <c r="C720" s="120"/>
      <c r="D720" s="9"/>
      <c r="E720" s="9"/>
      <c r="F720" s="82"/>
      <c r="G720" s="82"/>
      <c r="H720" s="105"/>
    </row>
    <row r="721">
      <c r="B721" s="120"/>
      <c r="C721" s="120"/>
      <c r="D721" s="9"/>
      <c r="E721" s="9"/>
      <c r="F721" s="82"/>
      <c r="G721" s="82"/>
      <c r="H721" s="105"/>
    </row>
    <row r="722">
      <c r="B722" s="120"/>
      <c r="C722" s="120"/>
      <c r="D722" s="9"/>
      <c r="E722" s="9"/>
      <c r="F722" s="82"/>
      <c r="G722" s="82"/>
      <c r="H722" s="105"/>
    </row>
    <row r="723">
      <c r="B723" s="120"/>
      <c r="C723" s="120"/>
      <c r="D723" s="9"/>
      <c r="E723" s="9"/>
      <c r="F723" s="82"/>
      <c r="G723" s="82"/>
      <c r="H723" s="105"/>
    </row>
    <row r="724">
      <c r="B724" s="120"/>
      <c r="C724" s="120"/>
      <c r="D724" s="9"/>
      <c r="E724" s="9"/>
      <c r="F724" s="82"/>
      <c r="G724" s="82"/>
      <c r="H724" s="105"/>
    </row>
    <row r="725">
      <c r="B725" s="120"/>
      <c r="C725" s="120"/>
      <c r="D725" s="9"/>
      <c r="E725" s="9"/>
      <c r="F725" s="82"/>
      <c r="G725" s="82"/>
      <c r="H725" s="105"/>
    </row>
    <row r="726">
      <c r="B726" s="120"/>
      <c r="C726" s="120"/>
      <c r="D726" s="9"/>
      <c r="E726" s="9"/>
      <c r="F726" s="82"/>
      <c r="G726" s="82"/>
      <c r="H726" s="105"/>
    </row>
    <row r="727">
      <c r="B727" s="120"/>
      <c r="C727" s="120"/>
      <c r="D727" s="9"/>
      <c r="E727" s="9"/>
      <c r="F727" s="82"/>
      <c r="G727" s="82"/>
      <c r="H727" s="105"/>
    </row>
    <row r="728">
      <c r="B728" s="120"/>
      <c r="C728" s="120"/>
      <c r="D728" s="9"/>
      <c r="E728" s="9"/>
      <c r="F728" s="82"/>
      <c r="G728" s="82"/>
      <c r="H728" s="105"/>
    </row>
    <row r="729">
      <c r="B729" s="120"/>
      <c r="C729" s="120"/>
      <c r="D729" s="9"/>
      <c r="E729" s="9"/>
      <c r="F729" s="82"/>
      <c r="G729" s="82"/>
      <c r="H729" s="105"/>
    </row>
    <row r="730">
      <c r="B730" s="120"/>
      <c r="C730" s="120"/>
      <c r="D730" s="9"/>
      <c r="E730" s="9"/>
      <c r="F730" s="82"/>
      <c r="G730" s="82"/>
      <c r="H730" s="105"/>
    </row>
    <row r="731">
      <c r="B731" s="120"/>
      <c r="C731" s="120"/>
      <c r="D731" s="9"/>
      <c r="E731" s="9"/>
      <c r="F731" s="82"/>
      <c r="G731" s="82"/>
      <c r="H731" s="105"/>
    </row>
    <row r="732">
      <c r="B732" s="120"/>
      <c r="C732" s="120"/>
      <c r="D732" s="9"/>
      <c r="E732" s="9"/>
      <c r="F732" s="82"/>
      <c r="G732" s="82"/>
      <c r="H732" s="105"/>
    </row>
    <row r="733">
      <c r="B733" s="120"/>
      <c r="C733" s="120"/>
      <c r="D733" s="9"/>
      <c r="E733" s="9"/>
      <c r="F733" s="82"/>
      <c r="G733" s="82"/>
      <c r="H733" s="105"/>
    </row>
    <row r="734">
      <c r="B734" s="120"/>
      <c r="C734" s="120"/>
      <c r="D734" s="9"/>
      <c r="E734" s="9"/>
      <c r="F734" s="82"/>
      <c r="G734" s="82"/>
      <c r="H734" s="105"/>
    </row>
    <row r="735">
      <c r="B735" s="120"/>
      <c r="C735" s="120"/>
      <c r="D735" s="9"/>
      <c r="E735" s="9"/>
      <c r="F735" s="82"/>
      <c r="G735" s="82"/>
      <c r="H735" s="105"/>
    </row>
    <row r="736">
      <c r="B736" s="120"/>
      <c r="C736" s="120"/>
      <c r="D736" s="9"/>
      <c r="E736" s="9"/>
      <c r="F736" s="82"/>
      <c r="G736" s="82"/>
      <c r="H736" s="105"/>
    </row>
    <row r="737">
      <c r="B737" s="120"/>
      <c r="C737" s="120"/>
      <c r="D737" s="9"/>
      <c r="E737" s="9"/>
      <c r="F737" s="82"/>
      <c r="G737" s="82"/>
      <c r="H737" s="105"/>
    </row>
    <row r="738">
      <c r="B738" s="120"/>
      <c r="C738" s="120"/>
      <c r="D738" s="9"/>
      <c r="E738" s="9"/>
      <c r="F738" s="82"/>
      <c r="G738" s="82"/>
      <c r="H738" s="105"/>
    </row>
    <row r="739">
      <c r="B739" s="120"/>
      <c r="C739" s="120"/>
      <c r="D739" s="9"/>
      <c r="E739" s="9"/>
      <c r="F739" s="82"/>
      <c r="G739" s="82"/>
      <c r="H739" s="105"/>
    </row>
    <row r="740">
      <c r="B740" s="120"/>
      <c r="C740" s="120"/>
      <c r="D740" s="9"/>
      <c r="E740" s="9"/>
      <c r="F740" s="82"/>
      <c r="G740" s="82"/>
      <c r="H740" s="105"/>
    </row>
    <row r="741">
      <c r="B741" s="120"/>
      <c r="C741" s="120"/>
      <c r="D741" s="9"/>
      <c r="E741" s="9"/>
      <c r="F741" s="82"/>
      <c r="G741" s="82"/>
      <c r="H741" s="105"/>
    </row>
    <row r="742">
      <c r="B742" s="120"/>
      <c r="C742" s="120"/>
      <c r="D742" s="9"/>
      <c r="E742" s="9"/>
      <c r="F742" s="82"/>
      <c r="G742" s="82"/>
      <c r="H742" s="105"/>
    </row>
    <row r="743">
      <c r="B743" s="120"/>
      <c r="C743" s="120"/>
      <c r="D743" s="9"/>
      <c r="E743" s="9"/>
      <c r="F743" s="82"/>
      <c r="G743" s="82"/>
      <c r="H743" s="105"/>
    </row>
    <row r="744">
      <c r="B744" s="120"/>
      <c r="C744" s="120"/>
      <c r="D744" s="9"/>
      <c r="E744" s="9"/>
      <c r="F744" s="82"/>
      <c r="G744" s="82"/>
      <c r="H744" s="105"/>
    </row>
    <row r="745">
      <c r="B745" s="120"/>
      <c r="C745" s="120"/>
      <c r="D745" s="9"/>
      <c r="E745" s="9"/>
      <c r="F745" s="82"/>
      <c r="G745" s="82"/>
      <c r="H745" s="105"/>
    </row>
    <row r="746">
      <c r="B746" s="120"/>
      <c r="C746" s="120"/>
      <c r="D746" s="9"/>
      <c r="E746" s="9"/>
      <c r="F746" s="82"/>
      <c r="G746" s="82"/>
      <c r="H746" s="105"/>
    </row>
    <row r="747">
      <c r="B747" s="120"/>
      <c r="C747" s="120"/>
      <c r="D747" s="9"/>
      <c r="E747" s="9"/>
      <c r="F747" s="82"/>
      <c r="G747" s="82"/>
      <c r="H747" s="105"/>
    </row>
    <row r="748">
      <c r="B748" s="120"/>
      <c r="C748" s="120"/>
      <c r="D748" s="9"/>
      <c r="E748" s="9"/>
      <c r="F748" s="82"/>
      <c r="G748" s="82"/>
      <c r="H748" s="105"/>
    </row>
    <row r="749">
      <c r="B749" s="120"/>
      <c r="C749" s="120"/>
      <c r="D749" s="9"/>
      <c r="E749" s="9"/>
      <c r="F749" s="82"/>
      <c r="G749" s="82"/>
      <c r="H749" s="105"/>
    </row>
    <row r="750">
      <c r="B750" s="120"/>
      <c r="C750" s="120"/>
      <c r="D750" s="9"/>
      <c r="E750" s="9"/>
      <c r="F750" s="82"/>
      <c r="G750" s="82"/>
      <c r="H750" s="105"/>
    </row>
    <row r="751">
      <c r="B751" s="120"/>
      <c r="C751" s="120"/>
      <c r="D751" s="9"/>
      <c r="E751" s="9"/>
      <c r="F751" s="82"/>
      <c r="G751" s="82"/>
      <c r="H751" s="105"/>
    </row>
    <row r="752">
      <c r="B752" s="120"/>
      <c r="C752" s="120"/>
      <c r="D752" s="9"/>
      <c r="E752" s="9"/>
      <c r="F752" s="82"/>
      <c r="G752" s="82"/>
      <c r="H752" s="105"/>
    </row>
    <row r="753">
      <c r="B753" s="120"/>
      <c r="C753" s="120"/>
      <c r="D753" s="9"/>
      <c r="E753" s="9"/>
      <c r="F753" s="82"/>
      <c r="G753" s="82"/>
      <c r="H753" s="105"/>
    </row>
    <row r="754">
      <c r="B754" s="120"/>
      <c r="C754" s="120"/>
      <c r="D754" s="9"/>
      <c r="E754" s="9"/>
      <c r="F754" s="82"/>
      <c r="G754" s="82"/>
      <c r="H754" s="105"/>
    </row>
    <row r="755">
      <c r="B755" s="120"/>
      <c r="C755" s="120"/>
      <c r="D755" s="9"/>
      <c r="E755" s="9"/>
      <c r="F755" s="82"/>
      <c r="G755" s="82"/>
      <c r="H755" s="105"/>
    </row>
    <row r="756">
      <c r="B756" s="120"/>
      <c r="C756" s="120"/>
      <c r="D756" s="9"/>
      <c r="E756" s="9"/>
      <c r="F756" s="82"/>
      <c r="G756" s="82"/>
      <c r="H756" s="105"/>
    </row>
    <row r="757">
      <c r="B757" s="120"/>
      <c r="C757" s="120"/>
      <c r="D757" s="9"/>
      <c r="E757" s="9"/>
      <c r="F757" s="82"/>
      <c r="G757" s="82"/>
      <c r="H757" s="105"/>
    </row>
    <row r="758">
      <c r="B758" s="120"/>
      <c r="C758" s="120"/>
      <c r="D758" s="9"/>
      <c r="E758" s="9"/>
      <c r="F758" s="82"/>
      <c r="G758" s="82"/>
      <c r="H758" s="105"/>
    </row>
    <row r="759">
      <c r="B759" s="120"/>
      <c r="C759" s="120"/>
      <c r="D759" s="9"/>
      <c r="E759" s="9"/>
      <c r="F759" s="82"/>
      <c r="G759" s="82"/>
      <c r="H759" s="105"/>
    </row>
    <row r="760">
      <c r="B760" s="120"/>
      <c r="C760" s="120"/>
      <c r="D760" s="9"/>
      <c r="E760" s="9"/>
      <c r="F760" s="82"/>
      <c r="G760" s="82"/>
      <c r="H760" s="105"/>
    </row>
    <row r="761">
      <c r="B761" s="120"/>
      <c r="C761" s="120"/>
      <c r="D761" s="9"/>
      <c r="E761" s="9"/>
      <c r="F761" s="82"/>
      <c r="G761" s="82"/>
      <c r="H761" s="105"/>
    </row>
    <row r="762">
      <c r="B762" s="120"/>
      <c r="C762" s="120"/>
      <c r="D762" s="9"/>
      <c r="E762" s="9"/>
      <c r="F762" s="82"/>
      <c r="G762" s="82"/>
      <c r="H762" s="105"/>
    </row>
    <row r="763">
      <c r="B763" s="120"/>
      <c r="C763" s="120"/>
      <c r="D763" s="9"/>
      <c r="E763" s="9"/>
      <c r="F763" s="82"/>
      <c r="G763" s="82"/>
      <c r="H763" s="105"/>
    </row>
    <row r="764">
      <c r="B764" s="120"/>
      <c r="C764" s="120"/>
      <c r="D764" s="9"/>
      <c r="E764" s="9"/>
      <c r="F764" s="82"/>
      <c r="G764" s="82"/>
      <c r="H764" s="105"/>
    </row>
    <row r="765">
      <c r="B765" s="120"/>
      <c r="C765" s="120"/>
      <c r="D765" s="9"/>
      <c r="E765" s="9"/>
      <c r="F765" s="82"/>
      <c r="G765" s="82"/>
      <c r="H765" s="105"/>
    </row>
    <row r="766">
      <c r="B766" s="120"/>
      <c r="C766" s="120"/>
      <c r="D766" s="9"/>
      <c r="E766" s="9"/>
      <c r="F766" s="82"/>
      <c r="G766" s="82"/>
      <c r="H766" s="105"/>
    </row>
    <row r="767">
      <c r="B767" s="120"/>
      <c r="C767" s="120"/>
      <c r="D767" s="9"/>
      <c r="E767" s="9"/>
      <c r="F767" s="82"/>
      <c r="G767" s="82"/>
      <c r="H767" s="105"/>
    </row>
    <row r="768">
      <c r="B768" s="120"/>
      <c r="C768" s="120"/>
      <c r="D768" s="9"/>
      <c r="E768" s="9"/>
      <c r="F768" s="82"/>
      <c r="G768" s="82"/>
      <c r="H768" s="105"/>
    </row>
    <row r="769">
      <c r="B769" s="120"/>
      <c r="C769" s="120"/>
      <c r="D769" s="9"/>
      <c r="E769" s="9"/>
      <c r="F769" s="82"/>
      <c r="G769" s="82"/>
      <c r="H769" s="105"/>
    </row>
    <row r="770">
      <c r="B770" s="120"/>
      <c r="C770" s="120"/>
      <c r="D770" s="9"/>
      <c r="E770" s="9"/>
      <c r="F770" s="82"/>
      <c r="G770" s="82"/>
      <c r="H770" s="105"/>
    </row>
    <row r="771">
      <c r="B771" s="120"/>
      <c r="C771" s="120"/>
      <c r="D771" s="9"/>
      <c r="E771" s="9"/>
      <c r="F771" s="82"/>
      <c r="G771" s="82"/>
      <c r="H771" s="105"/>
    </row>
    <row r="772">
      <c r="B772" s="120"/>
      <c r="C772" s="120"/>
      <c r="D772" s="9"/>
      <c r="E772" s="9"/>
      <c r="F772" s="82"/>
      <c r="G772" s="82"/>
      <c r="H772" s="105"/>
    </row>
    <row r="773">
      <c r="B773" s="120"/>
      <c r="C773" s="120"/>
      <c r="D773" s="9"/>
      <c r="E773" s="9"/>
      <c r="F773" s="82"/>
      <c r="G773" s="82"/>
      <c r="H773" s="105"/>
    </row>
    <row r="774">
      <c r="B774" s="120"/>
      <c r="C774" s="120"/>
      <c r="D774" s="9"/>
      <c r="E774" s="9"/>
      <c r="F774" s="82"/>
      <c r="G774" s="82"/>
      <c r="H774" s="105"/>
    </row>
    <row r="775">
      <c r="B775" s="120"/>
      <c r="C775" s="120"/>
      <c r="D775" s="9"/>
      <c r="E775" s="9"/>
      <c r="F775" s="82"/>
      <c r="G775" s="82"/>
      <c r="H775" s="105"/>
    </row>
    <row r="776">
      <c r="B776" s="120"/>
      <c r="C776" s="120"/>
      <c r="D776" s="9"/>
      <c r="E776" s="9"/>
      <c r="F776" s="82"/>
      <c r="G776" s="82"/>
      <c r="H776" s="105"/>
    </row>
    <row r="777">
      <c r="B777" s="120"/>
      <c r="C777" s="120"/>
      <c r="D777" s="9"/>
      <c r="E777" s="9"/>
      <c r="F777" s="82"/>
      <c r="G777" s="82"/>
      <c r="H777" s="105"/>
    </row>
    <row r="778">
      <c r="B778" s="120"/>
      <c r="C778" s="120"/>
      <c r="D778" s="9"/>
      <c r="E778" s="9"/>
      <c r="F778" s="82"/>
      <c r="G778" s="82"/>
      <c r="H778" s="105"/>
    </row>
    <row r="779">
      <c r="B779" s="120"/>
      <c r="C779" s="120"/>
      <c r="D779" s="9"/>
      <c r="E779" s="9"/>
      <c r="F779" s="82"/>
      <c r="G779" s="82"/>
      <c r="H779" s="105"/>
    </row>
    <row r="780">
      <c r="B780" s="120"/>
      <c r="C780" s="120"/>
      <c r="D780" s="9"/>
      <c r="E780" s="9"/>
      <c r="F780" s="82"/>
      <c r="G780" s="82"/>
      <c r="H780" s="105"/>
    </row>
    <row r="781">
      <c r="B781" s="120"/>
      <c r="C781" s="120"/>
      <c r="D781" s="9"/>
      <c r="E781" s="9"/>
      <c r="F781" s="82"/>
      <c r="G781" s="82"/>
      <c r="H781" s="105"/>
    </row>
    <row r="782">
      <c r="B782" s="120"/>
      <c r="C782" s="120"/>
      <c r="D782" s="9"/>
      <c r="E782" s="9"/>
      <c r="F782" s="82"/>
      <c r="G782" s="82"/>
      <c r="H782" s="105"/>
    </row>
    <row r="783">
      <c r="B783" s="120"/>
      <c r="C783" s="120"/>
      <c r="D783" s="9"/>
      <c r="E783" s="9"/>
      <c r="F783" s="82"/>
      <c r="G783" s="82"/>
      <c r="H783" s="105"/>
    </row>
    <row r="784">
      <c r="B784" s="120"/>
      <c r="C784" s="120"/>
      <c r="D784" s="9"/>
      <c r="E784" s="9"/>
      <c r="F784" s="82"/>
      <c r="G784" s="82"/>
      <c r="H784" s="105"/>
    </row>
    <row r="785">
      <c r="B785" s="120"/>
      <c r="C785" s="120"/>
      <c r="D785" s="9"/>
      <c r="E785" s="9"/>
      <c r="F785" s="82"/>
      <c r="G785" s="82"/>
      <c r="H785" s="105"/>
    </row>
    <row r="786">
      <c r="B786" s="120"/>
      <c r="C786" s="120"/>
      <c r="D786" s="9"/>
      <c r="E786" s="9"/>
      <c r="F786" s="82"/>
      <c r="G786" s="82"/>
      <c r="H786" s="105"/>
    </row>
    <row r="787">
      <c r="B787" s="120"/>
      <c r="C787" s="120"/>
      <c r="D787" s="9"/>
      <c r="E787" s="9"/>
      <c r="F787" s="82"/>
      <c r="G787" s="82"/>
      <c r="H787" s="105"/>
    </row>
    <row r="788">
      <c r="B788" s="120"/>
      <c r="C788" s="120"/>
      <c r="D788" s="9"/>
      <c r="E788" s="9"/>
      <c r="F788" s="82"/>
      <c r="G788" s="82"/>
      <c r="H788" s="105"/>
    </row>
    <row r="789">
      <c r="B789" s="120"/>
      <c r="C789" s="120"/>
      <c r="D789" s="9"/>
      <c r="E789" s="9"/>
      <c r="F789" s="82"/>
      <c r="G789" s="82"/>
      <c r="H789" s="105"/>
    </row>
    <row r="790">
      <c r="B790" s="120"/>
      <c r="C790" s="120"/>
      <c r="D790" s="9"/>
      <c r="E790" s="9"/>
      <c r="F790" s="82"/>
      <c r="G790" s="82"/>
      <c r="H790" s="105"/>
    </row>
    <row r="791">
      <c r="B791" s="120"/>
      <c r="C791" s="120"/>
      <c r="D791" s="9"/>
      <c r="E791" s="9"/>
      <c r="F791" s="82"/>
      <c r="G791" s="82"/>
      <c r="H791" s="105"/>
    </row>
    <row r="792">
      <c r="B792" s="120"/>
      <c r="C792" s="120"/>
      <c r="D792" s="9"/>
      <c r="E792" s="9"/>
      <c r="F792" s="82"/>
      <c r="G792" s="82"/>
      <c r="H792" s="105"/>
    </row>
    <row r="793">
      <c r="B793" s="120"/>
      <c r="C793" s="120"/>
      <c r="D793" s="9"/>
      <c r="E793" s="9"/>
      <c r="F793" s="82"/>
      <c r="G793" s="82"/>
      <c r="H793" s="105"/>
    </row>
    <row r="794">
      <c r="B794" s="120"/>
      <c r="C794" s="120"/>
      <c r="D794" s="9"/>
      <c r="E794" s="9"/>
      <c r="F794" s="82"/>
      <c r="G794" s="82"/>
      <c r="H794" s="105"/>
    </row>
    <row r="795">
      <c r="B795" s="120"/>
      <c r="C795" s="120"/>
      <c r="D795" s="9"/>
      <c r="E795" s="9"/>
      <c r="F795" s="82"/>
      <c r="G795" s="82"/>
      <c r="H795" s="105"/>
    </row>
    <row r="796">
      <c r="B796" s="120"/>
      <c r="C796" s="120"/>
      <c r="D796" s="9"/>
      <c r="E796" s="9"/>
      <c r="F796" s="82"/>
      <c r="G796" s="82"/>
      <c r="H796" s="105"/>
    </row>
    <row r="797">
      <c r="B797" s="120"/>
      <c r="C797" s="120"/>
      <c r="D797" s="9"/>
      <c r="E797" s="9"/>
      <c r="F797" s="82"/>
      <c r="G797" s="82"/>
      <c r="H797" s="105"/>
    </row>
    <row r="798">
      <c r="B798" s="120"/>
      <c r="C798" s="120"/>
      <c r="D798" s="9"/>
      <c r="E798" s="9"/>
      <c r="F798" s="82"/>
      <c r="G798" s="82"/>
      <c r="H798" s="105"/>
    </row>
    <row r="799">
      <c r="B799" s="120"/>
      <c r="C799" s="120"/>
      <c r="D799" s="9"/>
      <c r="E799" s="9"/>
      <c r="F799" s="82"/>
      <c r="G799" s="82"/>
      <c r="H799" s="105"/>
    </row>
    <row r="800">
      <c r="B800" s="120"/>
      <c r="C800" s="120"/>
      <c r="D800" s="9"/>
      <c r="E800" s="9"/>
      <c r="F800" s="82"/>
      <c r="G800" s="82"/>
      <c r="H800" s="105"/>
    </row>
    <row r="801">
      <c r="B801" s="120"/>
      <c r="C801" s="120"/>
      <c r="D801" s="9"/>
      <c r="E801" s="9"/>
      <c r="F801" s="82"/>
      <c r="G801" s="82"/>
      <c r="H801" s="105"/>
    </row>
    <row r="802">
      <c r="B802" s="120"/>
      <c r="C802" s="120"/>
      <c r="D802" s="9"/>
      <c r="E802" s="9"/>
      <c r="F802" s="82"/>
      <c r="G802" s="82"/>
      <c r="H802" s="105"/>
    </row>
    <row r="803">
      <c r="B803" s="120"/>
      <c r="C803" s="120"/>
      <c r="D803" s="9"/>
      <c r="E803" s="9"/>
      <c r="F803" s="82"/>
      <c r="G803" s="82"/>
      <c r="H803" s="105"/>
    </row>
    <row r="804">
      <c r="B804" s="120"/>
      <c r="C804" s="120"/>
      <c r="D804" s="9"/>
      <c r="E804" s="9"/>
      <c r="F804" s="82"/>
      <c r="G804" s="82"/>
      <c r="H804" s="105"/>
    </row>
    <row r="805">
      <c r="B805" s="120"/>
      <c r="C805" s="120"/>
      <c r="D805" s="9"/>
      <c r="E805" s="9"/>
      <c r="F805" s="82"/>
      <c r="G805" s="82"/>
      <c r="H805" s="105"/>
    </row>
    <row r="806">
      <c r="B806" s="120"/>
      <c r="C806" s="120"/>
      <c r="D806" s="9"/>
      <c r="E806" s="9"/>
      <c r="F806" s="82"/>
      <c r="G806" s="82"/>
      <c r="H806" s="105"/>
    </row>
    <row r="807">
      <c r="B807" s="120"/>
      <c r="C807" s="120"/>
      <c r="D807" s="9"/>
      <c r="E807" s="9"/>
      <c r="F807" s="82"/>
      <c r="G807" s="82"/>
      <c r="H807" s="105"/>
    </row>
    <row r="808">
      <c r="B808" s="120"/>
      <c r="C808" s="120"/>
      <c r="D808" s="9"/>
      <c r="E808" s="9"/>
      <c r="F808" s="82"/>
      <c r="G808" s="82"/>
      <c r="H808" s="105"/>
    </row>
    <row r="809">
      <c r="B809" s="120"/>
      <c r="C809" s="120"/>
      <c r="D809" s="9"/>
      <c r="E809" s="9"/>
      <c r="F809" s="82"/>
      <c r="G809" s="82"/>
      <c r="H809" s="105"/>
    </row>
    <row r="810">
      <c r="B810" s="120"/>
      <c r="C810" s="120"/>
      <c r="D810" s="9"/>
      <c r="E810" s="9"/>
      <c r="F810" s="82"/>
      <c r="G810" s="82"/>
      <c r="H810" s="105"/>
    </row>
    <row r="811">
      <c r="B811" s="120"/>
      <c r="C811" s="120"/>
      <c r="D811" s="9"/>
      <c r="E811" s="9"/>
      <c r="F811" s="82"/>
      <c r="G811" s="82"/>
      <c r="H811" s="105"/>
    </row>
    <row r="812">
      <c r="B812" s="120"/>
      <c r="C812" s="120"/>
      <c r="D812" s="9"/>
      <c r="E812" s="9"/>
      <c r="F812" s="82"/>
      <c r="G812" s="82"/>
      <c r="H812" s="105"/>
    </row>
    <row r="813">
      <c r="B813" s="120"/>
      <c r="C813" s="120"/>
      <c r="D813" s="9"/>
      <c r="E813" s="9"/>
      <c r="F813" s="82"/>
      <c r="G813" s="82"/>
      <c r="H813" s="105"/>
    </row>
    <row r="814">
      <c r="B814" s="120"/>
      <c r="C814" s="120"/>
      <c r="D814" s="9"/>
      <c r="E814" s="9"/>
      <c r="F814" s="82"/>
      <c r="G814" s="82"/>
      <c r="H814" s="105"/>
    </row>
    <row r="815">
      <c r="B815" s="120"/>
      <c r="C815" s="120"/>
      <c r="D815" s="9"/>
      <c r="E815" s="9"/>
      <c r="F815" s="82"/>
      <c r="G815" s="82"/>
      <c r="H815" s="105"/>
    </row>
    <row r="816">
      <c r="B816" s="120"/>
      <c r="C816" s="120"/>
      <c r="D816" s="9"/>
      <c r="E816" s="9"/>
      <c r="F816" s="82"/>
      <c r="G816" s="82"/>
      <c r="H816" s="105"/>
    </row>
    <row r="817">
      <c r="B817" s="120"/>
      <c r="C817" s="120"/>
      <c r="D817" s="9"/>
      <c r="E817" s="9"/>
      <c r="F817" s="82"/>
      <c r="G817" s="82"/>
      <c r="H817" s="105"/>
    </row>
    <row r="818">
      <c r="B818" s="120"/>
      <c r="C818" s="120"/>
      <c r="D818" s="9"/>
      <c r="E818" s="9"/>
      <c r="F818" s="82"/>
      <c r="G818" s="82"/>
      <c r="H818" s="105"/>
    </row>
    <row r="819">
      <c r="B819" s="120"/>
      <c r="C819" s="120"/>
      <c r="D819" s="9"/>
      <c r="E819" s="9"/>
      <c r="F819" s="82"/>
      <c r="G819" s="82"/>
      <c r="H819" s="105"/>
    </row>
    <row r="820">
      <c r="B820" s="120"/>
      <c r="C820" s="120"/>
      <c r="D820" s="9"/>
      <c r="E820" s="9"/>
      <c r="F820" s="82"/>
      <c r="G820" s="82"/>
      <c r="H820" s="105"/>
    </row>
    <row r="821">
      <c r="B821" s="120"/>
      <c r="C821" s="120"/>
      <c r="D821" s="9"/>
      <c r="E821" s="9"/>
      <c r="F821" s="82"/>
      <c r="G821" s="82"/>
      <c r="H821" s="105"/>
    </row>
    <row r="822">
      <c r="B822" s="120"/>
      <c r="C822" s="120"/>
      <c r="D822" s="9"/>
      <c r="E822" s="9"/>
      <c r="F822" s="82"/>
      <c r="G822" s="82"/>
      <c r="H822" s="105"/>
    </row>
    <row r="823">
      <c r="B823" s="120"/>
      <c r="C823" s="120"/>
      <c r="D823" s="9"/>
      <c r="E823" s="9"/>
      <c r="F823" s="82"/>
      <c r="G823" s="82"/>
      <c r="H823" s="105"/>
    </row>
    <row r="824">
      <c r="B824" s="120"/>
      <c r="C824" s="120"/>
      <c r="D824" s="9"/>
      <c r="E824" s="9"/>
      <c r="F824" s="82"/>
      <c r="G824" s="82"/>
      <c r="H824" s="105"/>
    </row>
    <row r="825">
      <c r="B825" s="120"/>
      <c r="C825" s="120"/>
      <c r="D825" s="9"/>
      <c r="E825" s="9"/>
      <c r="F825" s="82"/>
      <c r="G825" s="82"/>
      <c r="H825" s="105"/>
    </row>
    <row r="826">
      <c r="B826" s="120"/>
      <c r="C826" s="120"/>
      <c r="D826" s="9"/>
      <c r="E826" s="9"/>
      <c r="F826" s="82"/>
      <c r="G826" s="82"/>
      <c r="H826" s="105"/>
    </row>
    <row r="827">
      <c r="B827" s="120"/>
      <c r="C827" s="120"/>
      <c r="D827" s="9"/>
      <c r="E827" s="9"/>
      <c r="F827" s="82"/>
      <c r="G827" s="82"/>
      <c r="H827" s="105"/>
    </row>
    <row r="828">
      <c r="B828" s="120"/>
      <c r="C828" s="120"/>
      <c r="D828" s="9"/>
      <c r="E828" s="9"/>
      <c r="F828" s="82"/>
      <c r="G828" s="82"/>
      <c r="H828" s="105"/>
    </row>
    <row r="829">
      <c r="B829" s="120"/>
      <c r="C829" s="120"/>
      <c r="D829" s="9"/>
      <c r="E829" s="9"/>
      <c r="F829" s="82"/>
      <c r="G829" s="82"/>
      <c r="H829" s="105"/>
    </row>
    <row r="830">
      <c r="B830" s="120"/>
      <c r="C830" s="120"/>
      <c r="D830" s="9"/>
      <c r="E830" s="9"/>
      <c r="F830" s="82"/>
      <c r="G830" s="82"/>
      <c r="H830" s="105"/>
    </row>
    <row r="831">
      <c r="B831" s="120"/>
      <c r="C831" s="120"/>
      <c r="D831" s="9"/>
      <c r="E831" s="9"/>
      <c r="F831" s="82"/>
      <c r="G831" s="82"/>
      <c r="H831" s="105"/>
    </row>
    <row r="832">
      <c r="B832" s="120"/>
      <c r="C832" s="120"/>
      <c r="D832" s="9"/>
      <c r="E832" s="9"/>
      <c r="F832" s="82"/>
      <c r="G832" s="82"/>
      <c r="H832" s="105"/>
    </row>
    <row r="833">
      <c r="B833" s="120"/>
      <c r="C833" s="120"/>
      <c r="D833" s="9"/>
      <c r="E833" s="9"/>
      <c r="F833" s="82"/>
      <c r="G833" s="82"/>
      <c r="H833" s="105"/>
    </row>
    <row r="834">
      <c r="B834" s="120"/>
      <c r="C834" s="120"/>
      <c r="D834" s="9"/>
      <c r="E834" s="9"/>
      <c r="F834" s="82"/>
      <c r="G834" s="82"/>
      <c r="H834" s="105"/>
    </row>
    <row r="835">
      <c r="B835" s="120"/>
      <c r="C835" s="120"/>
      <c r="D835" s="9"/>
      <c r="E835" s="9"/>
      <c r="F835" s="82"/>
      <c r="G835" s="82"/>
      <c r="H835" s="105"/>
    </row>
    <row r="836">
      <c r="B836" s="120"/>
      <c r="C836" s="120"/>
      <c r="D836" s="9"/>
      <c r="E836" s="9"/>
      <c r="F836" s="82"/>
      <c r="G836" s="82"/>
      <c r="H836" s="105"/>
    </row>
    <row r="837">
      <c r="B837" s="120"/>
      <c r="C837" s="120"/>
      <c r="D837" s="9"/>
      <c r="E837" s="9"/>
      <c r="F837" s="82"/>
      <c r="G837" s="82"/>
      <c r="H837" s="105"/>
    </row>
    <row r="838">
      <c r="B838" s="120"/>
      <c r="C838" s="120"/>
      <c r="D838" s="9"/>
      <c r="E838" s="9"/>
      <c r="F838" s="82"/>
      <c r="G838" s="82"/>
      <c r="H838" s="105"/>
    </row>
    <row r="839">
      <c r="B839" s="120"/>
      <c r="C839" s="120"/>
      <c r="D839" s="9"/>
      <c r="E839" s="9"/>
      <c r="F839" s="82"/>
      <c r="G839" s="82"/>
      <c r="H839" s="105"/>
    </row>
    <row r="840">
      <c r="B840" s="120"/>
      <c r="C840" s="120"/>
      <c r="D840" s="9"/>
      <c r="E840" s="9"/>
      <c r="F840" s="82"/>
      <c r="G840" s="82"/>
      <c r="H840" s="105"/>
    </row>
    <row r="841">
      <c r="B841" s="120"/>
      <c r="C841" s="120"/>
      <c r="D841" s="9"/>
      <c r="E841" s="9"/>
      <c r="F841" s="82"/>
      <c r="G841" s="82"/>
      <c r="H841" s="105"/>
    </row>
    <row r="842">
      <c r="B842" s="120"/>
      <c r="C842" s="120"/>
      <c r="D842" s="9"/>
      <c r="E842" s="9"/>
      <c r="F842" s="82"/>
      <c r="G842" s="82"/>
      <c r="H842" s="105"/>
    </row>
    <row r="843">
      <c r="B843" s="120"/>
      <c r="C843" s="120"/>
      <c r="D843" s="9"/>
      <c r="E843" s="9"/>
      <c r="F843" s="82"/>
      <c r="G843" s="82"/>
      <c r="H843" s="105"/>
    </row>
    <row r="844">
      <c r="B844" s="120"/>
      <c r="C844" s="120"/>
      <c r="D844" s="9"/>
      <c r="E844" s="9"/>
      <c r="F844" s="82"/>
      <c r="G844" s="82"/>
      <c r="H844" s="105"/>
    </row>
    <row r="845">
      <c r="B845" s="120"/>
      <c r="C845" s="120"/>
      <c r="D845" s="9"/>
      <c r="E845" s="9"/>
      <c r="F845" s="82"/>
      <c r="G845" s="82"/>
      <c r="H845" s="105"/>
    </row>
    <row r="846">
      <c r="B846" s="120"/>
      <c r="C846" s="120"/>
      <c r="D846" s="9"/>
      <c r="E846" s="9"/>
      <c r="F846" s="82"/>
      <c r="G846" s="82"/>
      <c r="H846" s="105"/>
    </row>
    <row r="847">
      <c r="B847" s="120"/>
      <c r="C847" s="120"/>
      <c r="D847" s="9"/>
      <c r="E847" s="9"/>
      <c r="F847" s="82"/>
      <c r="G847" s="82"/>
      <c r="H847" s="105"/>
    </row>
    <row r="848">
      <c r="B848" s="120"/>
      <c r="C848" s="120"/>
      <c r="D848" s="9"/>
      <c r="E848" s="9"/>
      <c r="F848" s="82"/>
      <c r="G848" s="82"/>
      <c r="H848" s="105"/>
    </row>
    <row r="849">
      <c r="B849" s="120"/>
      <c r="C849" s="120"/>
      <c r="D849" s="9"/>
      <c r="E849" s="9"/>
      <c r="F849" s="82"/>
      <c r="G849" s="82"/>
      <c r="H849" s="105"/>
    </row>
    <row r="850">
      <c r="B850" s="120"/>
      <c r="C850" s="120"/>
      <c r="D850" s="9"/>
      <c r="E850" s="9"/>
      <c r="F850" s="82"/>
      <c r="G850" s="82"/>
      <c r="H850" s="105"/>
    </row>
    <row r="851">
      <c r="B851" s="120"/>
      <c r="C851" s="120"/>
      <c r="D851" s="9"/>
      <c r="E851" s="9"/>
      <c r="F851" s="82"/>
      <c r="G851" s="82"/>
      <c r="H851" s="105"/>
    </row>
    <row r="852">
      <c r="B852" s="120"/>
      <c r="C852" s="120"/>
      <c r="D852" s="9"/>
      <c r="E852" s="9"/>
      <c r="F852" s="82"/>
      <c r="G852" s="82"/>
      <c r="H852" s="105"/>
    </row>
    <row r="853">
      <c r="B853" s="120"/>
      <c r="C853" s="120"/>
      <c r="D853" s="9"/>
      <c r="E853" s="9"/>
      <c r="F853" s="82"/>
      <c r="G853" s="82"/>
      <c r="H853" s="105"/>
    </row>
    <row r="854">
      <c r="B854" s="120"/>
      <c r="C854" s="120"/>
      <c r="D854" s="9"/>
      <c r="E854" s="9"/>
      <c r="F854" s="82"/>
      <c r="G854" s="82"/>
      <c r="H854" s="105"/>
    </row>
    <row r="855">
      <c r="B855" s="120"/>
      <c r="C855" s="120"/>
      <c r="D855" s="9"/>
      <c r="E855" s="9"/>
      <c r="F855" s="82"/>
      <c r="G855" s="82"/>
      <c r="H855" s="105"/>
    </row>
    <row r="856">
      <c r="B856" s="120"/>
      <c r="C856" s="120"/>
      <c r="D856" s="9"/>
      <c r="E856" s="9"/>
      <c r="F856" s="82"/>
      <c r="G856" s="82"/>
      <c r="H856" s="105"/>
    </row>
    <row r="857">
      <c r="B857" s="120"/>
      <c r="C857" s="120"/>
      <c r="D857" s="9"/>
      <c r="E857" s="9"/>
      <c r="F857" s="82"/>
      <c r="G857" s="82"/>
      <c r="H857" s="105"/>
    </row>
    <row r="858">
      <c r="B858" s="120"/>
      <c r="C858" s="120"/>
      <c r="D858" s="9"/>
      <c r="E858" s="9"/>
      <c r="F858" s="82"/>
      <c r="G858" s="82"/>
      <c r="H858" s="105"/>
    </row>
    <row r="859">
      <c r="B859" s="120"/>
      <c r="C859" s="120"/>
      <c r="D859" s="9"/>
      <c r="E859" s="9"/>
      <c r="F859" s="82"/>
      <c r="G859" s="82"/>
      <c r="H859" s="105"/>
    </row>
    <row r="860">
      <c r="B860" s="120"/>
      <c r="C860" s="120"/>
      <c r="D860" s="9"/>
      <c r="E860" s="9"/>
      <c r="F860" s="82"/>
      <c r="G860" s="82"/>
      <c r="H860" s="105"/>
    </row>
    <row r="861">
      <c r="B861" s="120"/>
      <c r="C861" s="120"/>
      <c r="D861" s="9"/>
      <c r="E861" s="9"/>
      <c r="F861" s="82"/>
      <c r="G861" s="82"/>
      <c r="H861" s="105"/>
    </row>
    <row r="862">
      <c r="B862" s="120"/>
      <c r="C862" s="120"/>
      <c r="D862" s="9"/>
      <c r="E862" s="9"/>
      <c r="F862" s="82"/>
      <c r="G862" s="82"/>
      <c r="H862" s="105"/>
    </row>
    <row r="863">
      <c r="B863" s="120"/>
      <c r="C863" s="120"/>
      <c r="D863" s="9"/>
      <c r="E863" s="9"/>
      <c r="F863" s="82"/>
      <c r="G863" s="82"/>
      <c r="H863" s="105"/>
    </row>
    <row r="864">
      <c r="B864" s="120"/>
      <c r="C864" s="120"/>
      <c r="D864" s="9"/>
      <c r="E864" s="9"/>
      <c r="F864" s="82"/>
      <c r="G864" s="82"/>
      <c r="H864" s="105"/>
    </row>
    <row r="865">
      <c r="B865" s="120"/>
      <c r="C865" s="120"/>
      <c r="D865" s="9"/>
      <c r="E865" s="9"/>
      <c r="F865" s="82"/>
      <c r="G865" s="82"/>
      <c r="H865" s="105"/>
    </row>
    <row r="866">
      <c r="B866" s="120"/>
      <c r="C866" s="120"/>
      <c r="D866" s="9"/>
      <c r="E866" s="9"/>
      <c r="F866" s="82"/>
      <c r="G866" s="82"/>
      <c r="H866" s="105"/>
    </row>
    <row r="867">
      <c r="B867" s="120"/>
      <c r="C867" s="120"/>
      <c r="D867" s="9"/>
      <c r="E867" s="9"/>
      <c r="F867" s="82"/>
      <c r="G867" s="82"/>
      <c r="H867" s="105"/>
    </row>
    <row r="868">
      <c r="B868" s="120"/>
      <c r="C868" s="120"/>
      <c r="D868" s="9"/>
      <c r="E868" s="9"/>
      <c r="F868" s="82"/>
      <c r="G868" s="82"/>
      <c r="H868" s="105"/>
    </row>
    <row r="869">
      <c r="B869" s="120"/>
      <c r="C869" s="120"/>
      <c r="D869" s="9"/>
      <c r="E869" s="9"/>
      <c r="F869" s="82"/>
      <c r="G869" s="82"/>
      <c r="H869" s="105"/>
    </row>
    <row r="870">
      <c r="B870" s="120"/>
      <c r="C870" s="120"/>
      <c r="D870" s="9"/>
      <c r="E870" s="9"/>
      <c r="F870" s="82"/>
      <c r="G870" s="82"/>
      <c r="H870" s="105"/>
    </row>
    <row r="871">
      <c r="B871" s="120"/>
      <c r="C871" s="120"/>
      <c r="D871" s="9"/>
      <c r="E871" s="9"/>
      <c r="F871" s="82"/>
      <c r="G871" s="82"/>
      <c r="H871" s="105"/>
    </row>
    <row r="872">
      <c r="B872" s="120"/>
      <c r="C872" s="120"/>
      <c r="D872" s="9"/>
      <c r="E872" s="9"/>
      <c r="F872" s="82"/>
      <c r="G872" s="82"/>
      <c r="H872" s="105"/>
    </row>
    <row r="873">
      <c r="B873" s="120"/>
      <c r="C873" s="120"/>
      <c r="D873" s="9"/>
      <c r="E873" s="9"/>
      <c r="F873" s="82"/>
      <c r="G873" s="82"/>
      <c r="H873" s="105"/>
    </row>
    <row r="874">
      <c r="B874" s="120"/>
      <c r="C874" s="120"/>
      <c r="D874" s="9"/>
      <c r="E874" s="9"/>
      <c r="F874" s="82"/>
      <c r="G874" s="82"/>
      <c r="H874" s="105"/>
    </row>
    <row r="875">
      <c r="B875" s="120"/>
      <c r="C875" s="120"/>
      <c r="D875" s="9"/>
      <c r="E875" s="9"/>
      <c r="F875" s="82"/>
      <c r="G875" s="82"/>
      <c r="H875" s="105"/>
    </row>
    <row r="876">
      <c r="B876" s="120"/>
      <c r="C876" s="120"/>
      <c r="D876" s="9"/>
      <c r="E876" s="9"/>
      <c r="F876" s="82"/>
      <c r="G876" s="82"/>
      <c r="H876" s="105"/>
    </row>
    <row r="877">
      <c r="B877" s="120"/>
      <c r="C877" s="120"/>
      <c r="D877" s="9"/>
      <c r="E877" s="9"/>
      <c r="F877" s="82"/>
      <c r="G877" s="82"/>
      <c r="H877" s="105"/>
    </row>
    <row r="878">
      <c r="B878" s="120"/>
      <c r="C878" s="120"/>
      <c r="D878" s="9"/>
      <c r="E878" s="9"/>
      <c r="F878" s="82"/>
      <c r="G878" s="82"/>
      <c r="H878" s="105"/>
    </row>
    <row r="879">
      <c r="B879" s="120"/>
      <c r="C879" s="120"/>
      <c r="D879" s="9"/>
      <c r="E879" s="9"/>
      <c r="F879" s="82"/>
      <c r="G879" s="82"/>
      <c r="H879" s="105"/>
    </row>
    <row r="880">
      <c r="B880" s="120"/>
      <c r="C880" s="120"/>
      <c r="D880" s="9"/>
      <c r="E880" s="9"/>
      <c r="F880" s="82"/>
      <c r="G880" s="82"/>
      <c r="H880" s="105"/>
    </row>
    <row r="881">
      <c r="B881" s="120"/>
      <c r="C881" s="120"/>
      <c r="D881" s="9"/>
      <c r="E881" s="9"/>
      <c r="F881" s="82"/>
      <c r="G881" s="82"/>
      <c r="H881" s="105"/>
    </row>
    <row r="882">
      <c r="B882" s="120"/>
      <c r="C882" s="120"/>
      <c r="D882" s="9"/>
      <c r="E882" s="9"/>
      <c r="F882" s="82"/>
      <c r="G882" s="82"/>
      <c r="H882" s="105"/>
    </row>
    <row r="883">
      <c r="B883" s="120"/>
      <c r="C883" s="120"/>
      <c r="D883" s="9"/>
      <c r="E883" s="9"/>
      <c r="F883" s="82"/>
      <c r="G883" s="82"/>
      <c r="H883" s="105"/>
    </row>
    <row r="884">
      <c r="B884" s="120"/>
      <c r="C884" s="120"/>
      <c r="D884" s="9"/>
      <c r="E884" s="9"/>
      <c r="F884" s="82"/>
      <c r="G884" s="82"/>
      <c r="H884" s="105"/>
    </row>
    <row r="885">
      <c r="B885" s="120"/>
      <c r="C885" s="120"/>
      <c r="D885" s="9"/>
      <c r="E885" s="9"/>
      <c r="F885" s="82"/>
      <c r="G885" s="82"/>
      <c r="H885" s="105"/>
    </row>
    <row r="886">
      <c r="B886" s="120"/>
      <c r="C886" s="120"/>
      <c r="D886" s="9"/>
      <c r="E886" s="9"/>
      <c r="F886" s="82"/>
      <c r="G886" s="82"/>
      <c r="H886" s="105"/>
    </row>
    <row r="887">
      <c r="B887" s="120"/>
      <c r="C887" s="120"/>
      <c r="D887" s="9"/>
      <c r="E887" s="9"/>
      <c r="F887" s="82"/>
      <c r="G887" s="82"/>
      <c r="H887" s="105"/>
    </row>
    <row r="888">
      <c r="B888" s="120"/>
      <c r="C888" s="120"/>
      <c r="D888" s="9"/>
      <c r="E888" s="9"/>
      <c r="F888" s="82"/>
      <c r="G888" s="82"/>
      <c r="H888" s="105"/>
    </row>
    <row r="889">
      <c r="B889" s="120"/>
      <c r="C889" s="120"/>
      <c r="D889" s="9"/>
      <c r="E889" s="9"/>
      <c r="F889" s="82"/>
      <c r="G889" s="82"/>
      <c r="H889" s="105"/>
    </row>
    <row r="890">
      <c r="B890" s="120"/>
      <c r="C890" s="120"/>
      <c r="D890" s="9"/>
      <c r="E890" s="9"/>
      <c r="F890" s="82"/>
      <c r="G890" s="82"/>
      <c r="H890" s="105"/>
    </row>
    <row r="891">
      <c r="B891" s="120"/>
      <c r="C891" s="120"/>
      <c r="D891" s="9"/>
      <c r="E891" s="9"/>
      <c r="F891" s="82"/>
      <c r="G891" s="82"/>
      <c r="H891" s="105"/>
    </row>
    <row r="892">
      <c r="B892" s="120"/>
      <c r="C892" s="120"/>
      <c r="D892" s="9"/>
      <c r="E892" s="9"/>
      <c r="F892" s="82"/>
      <c r="G892" s="82"/>
      <c r="H892" s="105"/>
    </row>
    <row r="893">
      <c r="B893" s="120"/>
      <c r="C893" s="120"/>
      <c r="D893" s="9"/>
      <c r="E893" s="9"/>
      <c r="F893" s="82"/>
      <c r="G893" s="82"/>
      <c r="H893" s="105"/>
    </row>
    <row r="894">
      <c r="B894" s="120"/>
      <c r="C894" s="120"/>
      <c r="D894" s="9"/>
      <c r="E894" s="9"/>
      <c r="F894" s="82"/>
      <c r="G894" s="82"/>
      <c r="H894" s="105"/>
    </row>
    <row r="895">
      <c r="B895" s="120"/>
      <c r="C895" s="120"/>
      <c r="D895" s="9"/>
      <c r="E895" s="9"/>
      <c r="F895" s="82"/>
      <c r="G895" s="82"/>
      <c r="H895" s="105"/>
    </row>
    <row r="896">
      <c r="B896" s="120"/>
      <c r="C896" s="120"/>
      <c r="D896" s="9"/>
      <c r="E896" s="9"/>
      <c r="F896" s="82"/>
      <c r="G896" s="82"/>
      <c r="H896" s="105"/>
    </row>
    <row r="897">
      <c r="B897" s="120"/>
      <c r="C897" s="120"/>
      <c r="D897" s="9"/>
      <c r="E897" s="9"/>
      <c r="F897" s="82"/>
      <c r="G897" s="82"/>
      <c r="H897" s="105"/>
    </row>
    <row r="898">
      <c r="B898" s="120"/>
      <c r="C898" s="120"/>
      <c r="D898" s="9"/>
      <c r="E898" s="9"/>
      <c r="F898" s="82"/>
      <c r="G898" s="82"/>
      <c r="H898" s="105"/>
    </row>
    <row r="899">
      <c r="B899" s="120"/>
      <c r="C899" s="120"/>
      <c r="D899" s="9"/>
      <c r="E899" s="9"/>
      <c r="F899" s="82"/>
      <c r="G899" s="82"/>
      <c r="H899" s="105"/>
    </row>
    <row r="900">
      <c r="B900" s="120"/>
      <c r="C900" s="120"/>
      <c r="D900" s="9"/>
      <c r="E900" s="9"/>
      <c r="F900" s="82"/>
      <c r="G900" s="82"/>
      <c r="H900" s="105"/>
    </row>
    <row r="901">
      <c r="B901" s="120"/>
      <c r="C901" s="120"/>
      <c r="D901" s="9"/>
      <c r="E901" s="9"/>
      <c r="F901" s="82"/>
      <c r="G901" s="82"/>
      <c r="H901" s="105"/>
    </row>
    <row r="902">
      <c r="B902" s="120"/>
      <c r="C902" s="120"/>
      <c r="D902" s="9"/>
      <c r="E902" s="9"/>
      <c r="F902" s="82"/>
      <c r="G902" s="82"/>
      <c r="H902" s="105"/>
    </row>
    <row r="903">
      <c r="B903" s="120"/>
      <c r="C903" s="120"/>
      <c r="D903" s="9"/>
      <c r="E903" s="9"/>
      <c r="F903" s="82"/>
      <c r="G903" s="82"/>
      <c r="H903" s="105"/>
    </row>
    <row r="904">
      <c r="B904" s="120"/>
      <c r="C904" s="120"/>
      <c r="D904" s="9"/>
      <c r="E904" s="9"/>
      <c r="F904" s="82"/>
      <c r="G904" s="82"/>
      <c r="H904" s="105"/>
    </row>
    <row r="905">
      <c r="B905" s="120"/>
      <c r="C905" s="120"/>
      <c r="D905" s="9"/>
      <c r="E905" s="9"/>
      <c r="F905" s="82"/>
      <c r="G905" s="82"/>
      <c r="H905" s="105"/>
    </row>
    <row r="906">
      <c r="B906" s="120"/>
      <c r="C906" s="120"/>
      <c r="D906" s="9"/>
      <c r="E906" s="9"/>
      <c r="F906" s="82"/>
      <c r="G906" s="82"/>
      <c r="H906" s="105"/>
    </row>
    <row r="907">
      <c r="B907" s="120"/>
      <c r="C907" s="120"/>
      <c r="D907" s="9"/>
      <c r="E907" s="9"/>
      <c r="F907" s="82"/>
      <c r="G907" s="82"/>
      <c r="H907" s="105"/>
    </row>
    <row r="908">
      <c r="B908" s="120"/>
      <c r="C908" s="120"/>
      <c r="D908" s="9"/>
      <c r="E908" s="9"/>
      <c r="F908" s="82"/>
      <c r="G908" s="82"/>
      <c r="H908" s="105"/>
    </row>
    <row r="909">
      <c r="B909" s="120"/>
      <c r="C909" s="120"/>
      <c r="D909" s="9"/>
      <c r="E909" s="9"/>
      <c r="F909" s="82"/>
      <c r="G909" s="82"/>
      <c r="H909" s="105"/>
    </row>
    <row r="910">
      <c r="B910" s="120"/>
      <c r="C910" s="120"/>
      <c r="D910" s="9"/>
      <c r="E910" s="9"/>
      <c r="F910" s="82"/>
      <c r="G910" s="82"/>
      <c r="H910" s="105"/>
    </row>
    <row r="911">
      <c r="B911" s="120"/>
      <c r="C911" s="120"/>
      <c r="D911" s="9"/>
      <c r="E911" s="9"/>
      <c r="F911" s="82"/>
      <c r="G911" s="82"/>
      <c r="H911" s="105"/>
    </row>
    <row r="912">
      <c r="B912" s="120"/>
      <c r="C912" s="120"/>
      <c r="D912" s="9"/>
      <c r="E912" s="9"/>
      <c r="F912" s="82"/>
      <c r="G912" s="82"/>
      <c r="H912" s="105"/>
    </row>
    <row r="913">
      <c r="B913" s="120"/>
      <c r="C913" s="120"/>
      <c r="D913" s="9"/>
      <c r="E913" s="9"/>
      <c r="F913" s="82"/>
      <c r="G913" s="82"/>
      <c r="H913" s="105"/>
    </row>
    <row r="914">
      <c r="B914" s="120"/>
      <c r="C914" s="120"/>
      <c r="D914" s="9"/>
      <c r="E914" s="9"/>
      <c r="F914" s="82"/>
      <c r="G914" s="82"/>
      <c r="H914" s="105"/>
    </row>
    <row r="915">
      <c r="B915" s="120"/>
      <c r="C915" s="120"/>
      <c r="D915" s="9"/>
      <c r="E915" s="9"/>
      <c r="F915" s="82"/>
      <c r="G915" s="82"/>
      <c r="H915" s="105"/>
    </row>
    <row r="916">
      <c r="B916" s="120"/>
      <c r="C916" s="120"/>
      <c r="D916" s="9"/>
      <c r="E916" s="9"/>
      <c r="F916" s="82"/>
      <c r="G916" s="82"/>
      <c r="H916" s="105"/>
    </row>
    <row r="917">
      <c r="B917" s="120"/>
      <c r="C917" s="120"/>
      <c r="D917" s="9"/>
      <c r="E917" s="9"/>
      <c r="F917" s="82"/>
      <c r="G917" s="82"/>
      <c r="H917" s="105"/>
    </row>
    <row r="918">
      <c r="B918" s="120"/>
      <c r="C918" s="120"/>
      <c r="D918" s="9"/>
      <c r="E918" s="9"/>
      <c r="F918" s="82"/>
      <c r="G918" s="82"/>
      <c r="H918" s="105"/>
    </row>
    <row r="919">
      <c r="B919" s="120"/>
      <c r="C919" s="120"/>
      <c r="D919" s="9"/>
      <c r="E919" s="9"/>
      <c r="F919" s="82"/>
      <c r="G919" s="82"/>
      <c r="H919" s="105"/>
    </row>
    <row r="920">
      <c r="B920" s="120"/>
      <c r="C920" s="120"/>
      <c r="D920" s="9"/>
      <c r="E920" s="9"/>
      <c r="F920" s="82"/>
      <c r="G920" s="82"/>
      <c r="H920" s="105"/>
    </row>
    <row r="921">
      <c r="B921" s="120"/>
      <c r="C921" s="120"/>
      <c r="D921" s="9"/>
      <c r="E921" s="9"/>
      <c r="F921" s="82"/>
      <c r="G921" s="82"/>
      <c r="H921" s="105"/>
    </row>
    <row r="922">
      <c r="B922" s="120"/>
      <c r="C922" s="120"/>
      <c r="D922" s="9"/>
      <c r="E922" s="9"/>
      <c r="F922" s="82"/>
      <c r="G922" s="82"/>
      <c r="H922" s="105"/>
    </row>
    <row r="923">
      <c r="B923" s="120"/>
      <c r="C923" s="120"/>
      <c r="D923" s="9"/>
      <c r="E923" s="9"/>
      <c r="F923" s="82"/>
      <c r="G923" s="82"/>
      <c r="H923" s="105"/>
    </row>
    <row r="924">
      <c r="B924" s="120"/>
      <c r="C924" s="120"/>
      <c r="D924" s="9"/>
      <c r="E924" s="9"/>
      <c r="F924" s="82"/>
      <c r="G924" s="82"/>
      <c r="H924" s="105"/>
    </row>
    <row r="925">
      <c r="B925" s="120"/>
      <c r="C925" s="120"/>
      <c r="D925" s="9"/>
      <c r="E925" s="9"/>
      <c r="F925" s="82"/>
      <c r="G925" s="82"/>
      <c r="H925" s="105"/>
    </row>
    <row r="926">
      <c r="B926" s="120"/>
      <c r="C926" s="120"/>
      <c r="D926" s="9"/>
      <c r="E926" s="9"/>
      <c r="F926" s="82"/>
      <c r="G926" s="82"/>
      <c r="H926" s="105"/>
    </row>
    <row r="927">
      <c r="B927" s="120"/>
      <c r="C927" s="120"/>
      <c r="D927" s="9"/>
      <c r="E927" s="9"/>
      <c r="F927" s="82"/>
      <c r="G927" s="82"/>
      <c r="H927" s="105"/>
    </row>
    <row r="928">
      <c r="B928" s="120"/>
      <c r="C928" s="120"/>
      <c r="D928" s="9"/>
      <c r="E928" s="9"/>
      <c r="F928" s="82"/>
      <c r="G928" s="82"/>
      <c r="H928" s="105"/>
    </row>
    <row r="929">
      <c r="B929" s="120"/>
      <c r="C929" s="120"/>
      <c r="D929" s="9"/>
      <c r="E929" s="9"/>
      <c r="F929" s="82"/>
      <c r="G929" s="82"/>
      <c r="H929" s="105"/>
    </row>
    <row r="930">
      <c r="B930" s="120"/>
      <c r="C930" s="120"/>
      <c r="D930" s="9"/>
      <c r="E930" s="9"/>
      <c r="F930" s="82"/>
      <c r="G930" s="82"/>
      <c r="H930" s="105"/>
    </row>
    <row r="931">
      <c r="B931" s="120"/>
      <c r="C931" s="120"/>
      <c r="D931" s="9"/>
      <c r="E931" s="9"/>
      <c r="F931" s="82"/>
      <c r="G931" s="82"/>
      <c r="H931" s="105"/>
    </row>
    <row r="932">
      <c r="B932" s="120"/>
      <c r="C932" s="120"/>
      <c r="D932" s="9"/>
      <c r="E932" s="9"/>
      <c r="F932" s="82"/>
      <c r="G932" s="82"/>
      <c r="H932" s="105"/>
    </row>
    <row r="933">
      <c r="B933" s="120"/>
      <c r="C933" s="120"/>
      <c r="D933" s="9"/>
      <c r="E933" s="9"/>
      <c r="F933" s="82"/>
      <c r="G933" s="82"/>
      <c r="H933" s="105"/>
    </row>
    <row r="934">
      <c r="B934" s="120"/>
      <c r="C934" s="120"/>
      <c r="D934" s="9"/>
      <c r="E934" s="9"/>
      <c r="F934" s="82"/>
      <c r="G934" s="82"/>
      <c r="H934" s="105"/>
    </row>
    <row r="935">
      <c r="B935" s="120"/>
      <c r="C935" s="120"/>
      <c r="D935" s="9"/>
      <c r="E935" s="9"/>
      <c r="F935" s="82"/>
      <c r="G935" s="82"/>
      <c r="H935" s="105"/>
    </row>
    <row r="936">
      <c r="B936" s="120"/>
      <c r="C936" s="120"/>
      <c r="D936" s="9"/>
      <c r="E936" s="9"/>
      <c r="F936" s="82"/>
      <c r="G936" s="82"/>
      <c r="H936" s="105"/>
    </row>
    <row r="937">
      <c r="B937" s="120"/>
      <c r="C937" s="120"/>
      <c r="D937" s="9"/>
      <c r="E937" s="9"/>
      <c r="F937" s="82"/>
      <c r="G937" s="82"/>
      <c r="H937" s="105"/>
    </row>
    <row r="938">
      <c r="B938" s="120"/>
      <c r="C938" s="120"/>
      <c r="D938" s="9"/>
      <c r="E938" s="9"/>
      <c r="F938" s="82"/>
      <c r="G938" s="82"/>
      <c r="H938" s="105"/>
    </row>
    <row r="939">
      <c r="B939" s="120"/>
      <c r="C939" s="120"/>
      <c r="D939" s="9"/>
      <c r="E939" s="9"/>
      <c r="F939" s="82"/>
      <c r="G939" s="82"/>
      <c r="H939" s="105"/>
    </row>
    <row r="940">
      <c r="B940" s="120"/>
      <c r="C940" s="120"/>
      <c r="D940" s="9"/>
      <c r="E940" s="9"/>
      <c r="F940" s="82"/>
      <c r="G940" s="82"/>
      <c r="H940" s="105"/>
    </row>
    <row r="941">
      <c r="B941" s="120"/>
      <c r="C941" s="120"/>
      <c r="D941" s="9"/>
      <c r="E941" s="9"/>
      <c r="F941" s="82"/>
      <c r="G941" s="82"/>
      <c r="H941" s="105"/>
    </row>
    <row r="942">
      <c r="B942" s="120"/>
      <c r="C942" s="120"/>
      <c r="D942" s="9"/>
      <c r="E942" s="9"/>
      <c r="F942" s="82"/>
      <c r="G942" s="82"/>
      <c r="H942" s="105"/>
    </row>
    <row r="943">
      <c r="B943" s="120"/>
      <c r="C943" s="120"/>
      <c r="D943" s="9"/>
      <c r="E943" s="9"/>
      <c r="F943" s="82"/>
      <c r="G943" s="82"/>
      <c r="H943" s="105"/>
    </row>
    <row r="944">
      <c r="B944" s="120"/>
      <c r="C944" s="120"/>
      <c r="D944" s="9"/>
      <c r="E944" s="9"/>
      <c r="F944" s="82"/>
      <c r="G944" s="82"/>
      <c r="H944" s="105"/>
    </row>
    <row r="945">
      <c r="B945" s="120"/>
      <c r="C945" s="120"/>
      <c r="D945" s="9"/>
      <c r="E945" s="9"/>
      <c r="F945" s="82"/>
      <c r="G945" s="82"/>
      <c r="H945" s="105"/>
    </row>
    <row r="946">
      <c r="B946" s="120"/>
      <c r="C946" s="120"/>
      <c r="D946" s="9"/>
      <c r="E946" s="9"/>
      <c r="F946" s="82"/>
      <c r="G946" s="82"/>
      <c r="H946" s="105"/>
    </row>
    <row r="947">
      <c r="B947" s="120"/>
      <c r="C947" s="120"/>
      <c r="D947" s="9"/>
      <c r="E947" s="9"/>
      <c r="F947" s="82"/>
      <c r="G947" s="82"/>
      <c r="H947" s="105"/>
    </row>
    <row r="948">
      <c r="B948" s="120"/>
      <c r="C948" s="120"/>
      <c r="D948" s="9"/>
      <c r="E948" s="9"/>
      <c r="F948" s="82"/>
      <c r="G948" s="82"/>
      <c r="H948" s="105"/>
    </row>
    <row r="949">
      <c r="B949" s="120"/>
      <c r="C949" s="120"/>
      <c r="D949" s="9"/>
      <c r="E949" s="9"/>
      <c r="F949" s="82"/>
      <c r="G949" s="82"/>
      <c r="H949" s="105"/>
    </row>
    <row r="950">
      <c r="B950" s="120"/>
      <c r="C950" s="120"/>
      <c r="D950" s="9"/>
      <c r="E950" s="9"/>
      <c r="F950" s="82"/>
      <c r="G950" s="82"/>
      <c r="H950" s="105"/>
    </row>
    <row r="951">
      <c r="B951" s="120"/>
      <c r="C951" s="120"/>
      <c r="D951" s="9"/>
      <c r="E951" s="9"/>
      <c r="F951" s="82"/>
      <c r="G951" s="82"/>
      <c r="H951" s="105"/>
    </row>
    <row r="952">
      <c r="B952" s="120"/>
      <c r="C952" s="120"/>
      <c r="D952" s="9"/>
      <c r="E952" s="9"/>
      <c r="F952" s="82"/>
      <c r="G952" s="82"/>
      <c r="H952" s="105"/>
    </row>
    <row r="953">
      <c r="B953" s="120"/>
      <c r="C953" s="120"/>
      <c r="D953" s="9"/>
      <c r="E953" s="9"/>
      <c r="F953" s="82"/>
      <c r="G953" s="82"/>
      <c r="H953" s="105"/>
    </row>
    <row r="954">
      <c r="B954" s="120"/>
      <c r="C954" s="120"/>
      <c r="D954" s="9"/>
      <c r="E954" s="9"/>
      <c r="F954" s="82"/>
      <c r="G954" s="82"/>
      <c r="H954" s="105"/>
    </row>
    <row r="955">
      <c r="B955" s="120"/>
      <c r="C955" s="120"/>
      <c r="D955" s="9"/>
      <c r="E955" s="9"/>
      <c r="F955" s="82"/>
      <c r="G955" s="82"/>
      <c r="H955" s="105"/>
    </row>
    <row r="956">
      <c r="B956" s="120"/>
      <c r="C956" s="120"/>
      <c r="D956" s="9"/>
      <c r="E956" s="9"/>
      <c r="F956" s="82"/>
      <c r="G956" s="82"/>
      <c r="H956" s="105"/>
    </row>
    <row r="957">
      <c r="B957" s="120"/>
      <c r="C957" s="120"/>
      <c r="D957" s="9"/>
      <c r="E957" s="9"/>
      <c r="F957" s="82"/>
      <c r="G957" s="82"/>
      <c r="H957" s="105"/>
    </row>
    <row r="958">
      <c r="B958" s="120"/>
      <c r="C958" s="120"/>
      <c r="D958" s="9"/>
      <c r="E958" s="9"/>
      <c r="F958" s="82"/>
      <c r="G958" s="82"/>
      <c r="H958" s="105"/>
    </row>
    <row r="959">
      <c r="B959" s="120"/>
      <c r="C959" s="120"/>
      <c r="D959" s="9"/>
      <c r="E959" s="9"/>
      <c r="F959" s="82"/>
      <c r="G959" s="82"/>
      <c r="H959" s="105"/>
    </row>
    <row r="960">
      <c r="B960" s="120"/>
      <c r="C960" s="120"/>
      <c r="D960" s="9"/>
      <c r="E960" s="9"/>
      <c r="F960" s="82"/>
      <c r="G960" s="82"/>
      <c r="H960" s="105"/>
    </row>
    <row r="961">
      <c r="B961" s="120"/>
      <c r="C961" s="120"/>
      <c r="D961" s="9"/>
      <c r="E961" s="9"/>
      <c r="F961" s="82"/>
      <c r="G961" s="82"/>
      <c r="H961" s="105"/>
    </row>
    <row r="962">
      <c r="B962" s="120"/>
      <c r="C962" s="120"/>
      <c r="D962" s="9"/>
      <c r="E962" s="9"/>
      <c r="F962" s="82"/>
      <c r="G962" s="82"/>
      <c r="H962" s="105"/>
    </row>
    <row r="963">
      <c r="B963" s="120"/>
      <c r="C963" s="120"/>
      <c r="D963" s="9"/>
      <c r="E963" s="9"/>
      <c r="F963" s="82"/>
      <c r="G963" s="82"/>
      <c r="H963" s="105"/>
    </row>
    <row r="964">
      <c r="B964" s="120"/>
      <c r="C964" s="120"/>
      <c r="D964" s="9"/>
      <c r="E964" s="9"/>
      <c r="F964" s="82"/>
      <c r="G964" s="82"/>
      <c r="H964" s="105"/>
    </row>
    <row r="965">
      <c r="B965" s="120"/>
      <c r="C965" s="120"/>
      <c r="D965" s="9"/>
      <c r="E965" s="9"/>
      <c r="F965" s="82"/>
      <c r="G965" s="82"/>
      <c r="H965" s="105"/>
    </row>
    <row r="966">
      <c r="B966" s="120"/>
      <c r="C966" s="120"/>
      <c r="D966" s="9"/>
      <c r="E966" s="9"/>
      <c r="F966" s="82"/>
      <c r="G966" s="82"/>
      <c r="H966" s="105"/>
    </row>
    <row r="967">
      <c r="B967" s="120"/>
      <c r="C967" s="120"/>
      <c r="D967" s="9"/>
      <c r="E967" s="9"/>
      <c r="F967" s="82"/>
      <c r="G967" s="82"/>
      <c r="H967" s="105"/>
    </row>
    <row r="968">
      <c r="B968" s="120"/>
      <c r="C968" s="120"/>
      <c r="D968" s="9"/>
      <c r="E968" s="9"/>
      <c r="F968" s="82"/>
      <c r="G968" s="82"/>
      <c r="H968" s="105"/>
    </row>
    <row r="969">
      <c r="B969" s="120"/>
      <c r="C969" s="120"/>
      <c r="D969" s="9"/>
      <c r="E969" s="9"/>
      <c r="F969" s="82"/>
      <c r="G969" s="82"/>
      <c r="H969" s="105"/>
    </row>
    <row r="970">
      <c r="B970" s="120"/>
      <c r="C970" s="120"/>
      <c r="D970" s="9"/>
      <c r="E970" s="9"/>
      <c r="F970" s="82"/>
      <c r="G970" s="82"/>
      <c r="H970" s="105"/>
    </row>
    <row r="971">
      <c r="B971" s="120"/>
      <c r="C971" s="120"/>
      <c r="D971" s="9"/>
      <c r="E971" s="9"/>
      <c r="F971" s="82"/>
      <c r="G971" s="82"/>
      <c r="H971" s="105"/>
    </row>
    <row r="972">
      <c r="B972" s="120"/>
      <c r="C972" s="120"/>
      <c r="D972" s="9"/>
      <c r="E972" s="9"/>
      <c r="F972" s="82"/>
      <c r="G972" s="82"/>
      <c r="H972" s="105"/>
    </row>
    <row r="973">
      <c r="B973" s="120"/>
      <c r="C973" s="120"/>
      <c r="D973" s="9"/>
      <c r="E973" s="9"/>
      <c r="F973" s="82"/>
      <c r="G973" s="82"/>
      <c r="H973" s="105"/>
    </row>
    <row r="974">
      <c r="B974" s="120"/>
      <c r="C974" s="120"/>
      <c r="D974" s="9"/>
      <c r="E974" s="9"/>
      <c r="F974" s="82"/>
      <c r="G974" s="82"/>
      <c r="H974" s="105"/>
    </row>
    <row r="975">
      <c r="B975" s="120"/>
      <c r="C975" s="120"/>
      <c r="D975" s="9"/>
      <c r="E975" s="9"/>
      <c r="F975" s="82"/>
      <c r="G975" s="82"/>
      <c r="H975" s="105"/>
    </row>
    <row r="976">
      <c r="B976" s="120"/>
      <c r="C976" s="120"/>
      <c r="D976" s="9"/>
      <c r="E976" s="9"/>
      <c r="F976" s="82"/>
      <c r="G976" s="82"/>
      <c r="H976" s="105"/>
    </row>
    <row r="977">
      <c r="B977" s="120"/>
      <c r="C977" s="120"/>
      <c r="D977" s="9"/>
      <c r="E977" s="9"/>
      <c r="F977" s="82"/>
      <c r="G977" s="82"/>
      <c r="H977" s="105"/>
    </row>
    <row r="978">
      <c r="B978" s="120"/>
      <c r="C978" s="120"/>
      <c r="D978" s="9"/>
      <c r="E978" s="9"/>
      <c r="F978" s="82"/>
      <c r="G978" s="82"/>
      <c r="H978" s="105"/>
    </row>
    <row r="979">
      <c r="B979" s="120"/>
      <c r="C979" s="120"/>
      <c r="D979" s="9"/>
      <c r="E979" s="9"/>
      <c r="F979" s="82"/>
      <c r="G979" s="82"/>
      <c r="H979" s="105"/>
    </row>
    <row r="980">
      <c r="B980" s="120"/>
      <c r="C980" s="120"/>
      <c r="D980" s="9"/>
      <c r="E980" s="9"/>
      <c r="F980" s="82"/>
      <c r="G980" s="82"/>
      <c r="H980" s="105"/>
    </row>
    <row r="981">
      <c r="B981" s="120"/>
      <c r="C981" s="120"/>
      <c r="D981" s="9"/>
      <c r="E981" s="9"/>
      <c r="F981" s="82"/>
      <c r="G981" s="82"/>
      <c r="H981" s="105"/>
    </row>
    <row r="982">
      <c r="B982" s="120"/>
      <c r="C982" s="120"/>
      <c r="D982" s="9"/>
      <c r="E982" s="9"/>
      <c r="F982" s="82"/>
      <c r="G982" s="82"/>
      <c r="H982" s="105"/>
    </row>
    <row r="983">
      <c r="B983" s="120"/>
      <c r="C983" s="120"/>
      <c r="D983" s="9"/>
      <c r="E983" s="9"/>
      <c r="F983" s="82"/>
      <c r="G983" s="82"/>
      <c r="H983" s="105"/>
    </row>
    <row r="984">
      <c r="B984" s="120"/>
      <c r="C984" s="120"/>
      <c r="D984" s="9"/>
      <c r="E984" s="9"/>
      <c r="F984" s="82"/>
      <c r="G984" s="82"/>
      <c r="H984" s="105"/>
    </row>
    <row r="985">
      <c r="B985" s="120"/>
      <c r="C985" s="120"/>
      <c r="D985" s="9"/>
      <c r="E985" s="9"/>
      <c r="F985" s="82"/>
      <c r="G985" s="82"/>
      <c r="H985" s="105"/>
    </row>
    <row r="986">
      <c r="B986" s="120"/>
      <c r="C986" s="120"/>
      <c r="D986" s="9"/>
      <c r="E986" s="9"/>
      <c r="F986" s="82"/>
      <c r="G986" s="82"/>
      <c r="H986" s="105"/>
    </row>
    <row r="987">
      <c r="B987" s="120"/>
      <c r="C987" s="120"/>
      <c r="D987" s="9"/>
      <c r="E987" s="9"/>
      <c r="F987" s="82"/>
      <c r="G987" s="82"/>
      <c r="H987" s="105"/>
    </row>
    <row r="988">
      <c r="B988" s="120"/>
      <c r="C988" s="120"/>
      <c r="D988" s="9"/>
      <c r="E988" s="9"/>
      <c r="F988" s="82"/>
      <c r="G988" s="82"/>
      <c r="H988" s="105"/>
    </row>
    <row r="989">
      <c r="B989" s="120"/>
      <c r="C989" s="120"/>
      <c r="D989" s="9"/>
      <c r="E989" s="9"/>
      <c r="F989" s="82"/>
      <c r="G989" s="82"/>
      <c r="H989" s="105"/>
    </row>
    <row r="990">
      <c r="B990" s="120"/>
      <c r="C990" s="120"/>
      <c r="D990" s="9"/>
      <c r="E990" s="9"/>
      <c r="F990" s="82"/>
      <c r="G990" s="82"/>
      <c r="H990" s="105"/>
    </row>
    <row r="991">
      <c r="B991" s="120"/>
      <c r="C991" s="120"/>
      <c r="D991" s="9"/>
      <c r="E991" s="9"/>
      <c r="F991" s="82"/>
      <c r="G991" s="82"/>
      <c r="H991" s="105"/>
    </row>
    <row r="992">
      <c r="B992" s="120"/>
      <c r="C992" s="120"/>
      <c r="D992" s="9"/>
      <c r="E992" s="9"/>
      <c r="F992" s="82"/>
      <c r="G992" s="82"/>
      <c r="H992" s="105"/>
    </row>
    <row r="993">
      <c r="B993" s="120"/>
      <c r="C993" s="120"/>
      <c r="D993" s="9"/>
      <c r="E993" s="9"/>
      <c r="F993" s="82"/>
      <c r="G993" s="82"/>
      <c r="H993" s="105"/>
    </row>
    <row r="994">
      <c r="B994" s="120"/>
      <c r="C994" s="120"/>
      <c r="D994" s="9"/>
      <c r="E994" s="9"/>
      <c r="F994" s="82"/>
      <c r="G994" s="82"/>
      <c r="H994" s="105"/>
    </row>
    <row r="995">
      <c r="B995" s="120"/>
      <c r="C995" s="120"/>
      <c r="D995" s="9"/>
      <c r="E995" s="9"/>
      <c r="F995" s="82"/>
      <c r="G995" s="82"/>
      <c r="H995" s="105"/>
    </row>
    <row r="996">
      <c r="B996" s="120"/>
      <c r="C996" s="120"/>
      <c r="D996" s="9"/>
      <c r="E996" s="9"/>
      <c r="F996" s="82"/>
      <c r="G996" s="82"/>
      <c r="H996" s="105"/>
    </row>
    <row r="997">
      <c r="B997" s="120"/>
      <c r="C997" s="120"/>
      <c r="D997" s="9"/>
      <c r="E997" s="9"/>
      <c r="F997" s="82"/>
      <c r="G997" s="82"/>
      <c r="H997" s="105"/>
    </row>
    <row r="998">
      <c r="B998" s="120"/>
      <c r="C998" s="120"/>
      <c r="D998" s="9"/>
      <c r="E998" s="9"/>
      <c r="F998" s="82"/>
      <c r="G998" s="82"/>
      <c r="H998" s="105"/>
    </row>
    <row r="999">
      <c r="B999" s="120"/>
      <c r="C999" s="120"/>
      <c r="D999" s="9"/>
      <c r="E999" s="9"/>
      <c r="F999" s="82"/>
      <c r="G999" s="82"/>
      <c r="H999" s="105"/>
    </row>
    <row r="1000">
      <c r="B1000" s="120"/>
      <c r="C1000" s="120"/>
      <c r="D1000" s="9"/>
      <c r="E1000" s="9"/>
      <c r="F1000" s="82"/>
      <c r="G1000" s="82"/>
      <c r="H1000" s="105"/>
    </row>
    <row r="1001">
      <c r="B1001" s="120"/>
      <c r="C1001" s="120"/>
      <c r="D1001" s="9"/>
      <c r="E1001" s="9"/>
      <c r="F1001" s="82"/>
      <c r="G1001" s="82"/>
      <c r="H1001" s="105"/>
    </row>
    <row r="1002">
      <c r="B1002" s="120"/>
      <c r="C1002" s="120"/>
      <c r="D1002" s="9"/>
      <c r="E1002" s="9"/>
      <c r="F1002" s="82"/>
      <c r="G1002" s="82"/>
      <c r="H1002" s="105"/>
    </row>
  </sheetData>
  <mergeCells count="4">
    <mergeCell ref="A2:I2"/>
    <mergeCell ref="A17:I17"/>
    <mergeCell ref="A30:I30"/>
    <mergeCell ref="A43:I43"/>
  </mergeCells>
  <conditionalFormatting sqref="L2:L3 M3">
    <cfRule type="cellIs" dxfId="2" priority="1" operator="lessThanOrEqual">
      <formula>150</formula>
    </cfRule>
  </conditionalFormatting>
  <conditionalFormatting sqref="L2:L3 M3">
    <cfRule type="cellIs" dxfId="3" priority="2" operator="greaterThan">
      <formula>150</formula>
    </cfRule>
  </conditionalFormatting>
  <conditionalFormatting sqref="M2">
    <cfRule type="cellIs" dxfId="2" priority="3" operator="lessThanOrEqual">
      <formula>2000</formula>
    </cfRule>
  </conditionalFormatting>
  <conditionalFormatting sqref="M2">
    <cfRule type="cellIs" dxfId="3" priority="4" operator="greaterThan">
      <formula>2000</formula>
    </cfRule>
  </conditionalFormatting>
  <hyperlinks>
    <hyperlink r:id="rId1" ref="I3"/>
    <hyperlink r:id="rId2" ref="I4"/>
    <hyperlink r:id="rId3" ref="I5"/>
    <hyperlink r:id="rId4" ref="I6"/>
    <hyperlink r:id="rId5" ref="I7"/>
    <hyperlink r:id="rId6" ref="I8"/>
    <hyperlink r:id="rId7" ref="I18"/>
    <hyperlink r:id="rId8" ref="J18"/>
    <hyperlink r:id="rId9" ref="I19"/>
    <hyperlink r:id="rId10" location="Useful-Links" ref="I20"/>
    <hyperlink r:id="rId11" ref="I21"/>
    <hyperlink r:id="rId12" location="Dimensions" ref="I22"/>
    <hyperlink r:id="rId13" ref="I31"/>
    <hyperlink r:id="rId14" ref="I32"/>
    <hyperlink r:id="rId15" ref="I44"/>
    <hyperlink r:id="rId16" ref="I45"/>
  </hyperlinks>
  <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8.57"/>
    <col customWidth="1" min="3" max="3" width="16.71"/>
    <col customWidth="1" min="4" max="4" width="16.43"/>
    <col customWidth="1" min="5" max="5" width="20.86"/>
    <col customWidth="1" min="6" max="6" width="1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7</v>
      </c>
      <c r="B2" s="4">
        <v>43022.0</v>
      </c>
      <c r="C2" s="5">
        <v>137.31</v>
      </c>
      <c r="D2" s="6" t="s">
        <v>8</v>
      </c>
      <c r="E2" s="7"/>
      <c r="F2" s="7"/>
    </row>
    <row r="3">
      <c r="A3" s="3" t="s">
        <v>9</v>
      </c>
      <c r="B3" s="7"/>
      <c r="C3" s="5">
        <v>16.15</v>
      </c>
      <c r="D3" s="6" t="s">
        <v>10</v>
      </c>
      <c r="E3" s="7"/>
      <c r="F3" s="7"/>
    </row>
    <row r="4">
      <c r="A4" s="3" t="s">
        <v>11</v>
      </c>
      <c r="B4" s="7"/>
      <c r="C4" s="5">
        <v>1.0</v>
      </c>
      <c r="D4" s="6" t="s">
        <v>10</v>
      </c>
      <c r="E4" s="7"/>
      <c r="F4" s="7"/>
    </row>
    <row r="5">
      <c r="A5" s="8"/>
      <c r="B5" s="7"/>
      <c r="C5" s="5">
        <v>0.0</v>
      </c>
      <c r="D5" s="6"/>
      <c r="E5" s="7"/>
      <c r="F5" s="7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8">
      <c r="A8" s="2"/>
      <c r="B8" s="1" t="s">
        <v>12</v>
      </c>
      <c r="C8" s="1" t="s">
        <v>13</v>
      </c>
      <c r="D8" s="1" t="s">
        <v>14</v>
      </c>
      <c r="E8" s="1" t="s">
        <v>15</v>
      </c>
      <c r="F8" s="1" t="s">
        <v>16</v>
      </c>
      <c r="G8" s="1" t="s">
        <v>17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10</v>
      </c>
      <c r="B9" s="9">
        <f t="shared" ref="B9:B13" si="1">SUMIF(D$2:D$5, A9, C$2:C$5)</f>
        <v>17.15</v>
      </c>
      <c r="C9" s="5">
        <f t="shared" ref="C9:C13" si="2">MAX(B9-C$20, 0)</f>
        <v>0</v>
      </c>
      <c r="D9" s="9">
        <f t="shared" ref="D9:D13" si="3">C9+C$20-B9</f>
        <v>13.742</v>
      </c>
      <c r="E9" s="5">
        <v>27.46</v>
      </c>
      <c r="F9" s="5">
        <v>0.0</v>
      </c>
      <c r="G9" s="5">
        <f t="shared" ref="G9:G13" si="4">(C9-D9)+E9-F9</f>
        <v>13.718</v>
      </c>
    </row>
    <row r="10">
      <c r="A10" s="3" t="s">
        <v>8</v>
      </c>
      <c r="B10" s="9">
        <f t="shared" si="1"/>
        <v>137.31</v>
      </c>
      <c r="C10" s="5">
        <f t="shared" si="2"/>
        <v>106.418</v>
      </c>
      <c r="D10" s="9">
        <f t="shared" si="3"/>
        <v>0</v>
      </c>
      <c r="E10" s="5">
        <v>0.0</v>
      </c>
      <c r="F10" s="5">
        <f>27.46+27.46+27.46+28</f>
        <v>110.38</v>
      </c>
      <c r="G10" s="5">
        <f t="shared" si="4"/>
        <v>-3.962</v>
      </c>
    </row>
    <row r="11">
      <c r="A11" s="3" t="s">
        <v>18</v>
      </c>
      <c r="B11" s="9">
        <f t="shared" si="1"/>
        <v>0</v>
      </c>
      <c r="C11" s="5">
        <f t="shared" si="2"/>
        <v>0</v>
      </c>
      <c r="D11" s="9">
        <f t="shared" si="3"/>
        <v>30.892</v>
      </c>
      <c r="E11" s="5">
        <v>28.0</v>
      </c>
      <c r="F11" s="5">
        <v>0.0</v>
      </c>
      <c r="G11" s="5">
        <f t="shared" si="4"/>
        <v>-2.892</v>
      </c>
    </row>
    <row r="12">
      <c r="A12" s="3" t="s">
        <v>19</v>
      </c>
      <c r="B12" s="9">
        <f t="shared" si="1"/>
        <v>0</v>
      </c>
      <c r="C12" s="5">
        <f t="shared" si="2"/>
        <v>0</v>
      </c>
      <c r="D12" s="9">
        <f t="shared" si="3"/>
        <v>30.892</v>
      </c>
      <c r="E12" s="5">
        <v>27.46</v>
      </c>
      <c r="F12" s="5">
        <v>0.0</v>
      </c>
      <c r="G12" s="5">
        <f t="shared" si="4"/>
        <v>-3.432</v>
      </c>
    </row>
    <row r="13">
      <c r="A13" s="3" t="s">
        <v>20</v>
      </c>
      <c r="B13" s="9">
        <f t="shared" si="1"/>
        <v>0</v>
      </c>
      <c r="C13" s="5">
        <f t="shared" si="2"/>
        <v>0</v>
      </c>
      <c r="D13" s="9">
        <f t="shared" si="3"/>
        <v>30.892</v>
      </c>
      <c r="E13" s="5">
        <v>27.46</v>
      </c>
      <c r="F13" s="5">
        <v>0.0</v>
      </c>
      <c r="G13" s="5">
        <f t="shared" si="4"/>
        <v>-3.432</v>
      </c>
    </row>
    <row r="14">
      <c r="A14" s="10"/>
      <c r="B14" s="10"/>
      <c r="C14" s="10"/>
      <c r="D14" s="10"/>
      <c r="E14" s="10"/>
      <c r="F14" s="10"/>
      <c r="G14" s="11">
        <f>SUM(G9:G13)</f>
        <v>0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7">
      <c r="A17" s="12"/>
      <c r="B17" s="12"/>
      <c r="C17" s="12"/>
      <c r="D17" s="12"/>
      <c r="E17" s="12"/>
      <c r="F17" s="12"/>
      <c r="G17" s="12"/>
    </row>
    <row r="18">
      <c r="A18" s="13"/>
      <c r="B18" s="13"/>
      <c r="C18" s="13"/>
      <c r="D18" s="13"/>
      <c r="E18" s="13"/>
      <c r="F18" s="13"/>
      <c r="G18" s="12"/>
    </row>
    <row r="19">
      <c r="A19" s="13"/>
      <c r="B19" s="14" t="s">
        <v>21</v>
      </c>
      <c r="C19" s="15">
        <f>SUM(B9:B13)</f>
        <v>154.46</v>
      </c>
      <c r="D19" s="14" t="s">
        <v>22</v>
      </c>
      <c r="E19" s="15">
        <f>SUM(C9:C13)</f>
        <v>106.418</v>
      </c>
      <c r="F19" s="15">
        <f>SUM(G9:G13)</f>
        <v>0</v>
      </c>
      <c r="G19" s="12"/>
    </row>
    <row r="20">
      <c r="A20" s="13"/>
      <c r="B20" s="14" t="s">
        <v>23</v>
      </c>
      <c r="C20" s="15">
        <f>C19/5</f>
        <v>30.892</v>
      </c>
      <c r="D20" s="14" t="s">
        <v>24</v>
      </c>
      <c r="E20" s="15">
        <f>SUM(E9:E13)</f>
        <v>110.38</v>
      </c>
      <c r="F20" s="13"/>
      <c r="G20" s="12"/>
    </row>
    <row r="21">
      <c r="A21" s="13"/>
      <c r="B21" s="13"/>
      <c r="C21" s="13"/>
      <c r="D21" s="13"/>
      <c r="E21" s="13"/>
      <c r="F21" s="13"/>
      <c r="G21" s="12"/>
    </row>
    <row r="22">
      <c r="A22" s="13"/>
      <c r="B22" s="13"/>
      <c r="C22" s="13"/>
      <c r="D22" s="13"/>
      <c r="E22" s="13"/>
      <c r="F22" s="13"/>
      <c r="G22" s="12"/>
    </row>
    <row r="23">
      <c r="A23" s="13"/>
      <c r="B23" s="13"/>
      <c r="C23" s="13"/>
      <c r="D23" s="13"/>
      <c r="E23" s="13"/>
      <c r="F23" s="13"/>
      <c r="G23" s="12"/>
    </row>
    <row r="24">
      <c r="A24" s="13"/>
      <c r="B24" s="13"/>
      <c r="C24" s="13"/>
      <c r="D24" s="13"/>
      <c r="E24" s="13"/>
      <c r="F24" s="13"/>
      <c r="G24" s="12"/>
    </row>
    <row r="25">
      <c r="A25" s="13"/>
      <c r="B25" s="13"/>
      <c r="C25" s="13"/>
      <c r="D25" s="13"/>
      <c r="E25" s="13"/>
      <c r="F25" s="13"/>
      <c r="G25" s="12"/>
    </row>
    <row r="26">
      <c r="A26" s="12"/>
      <c r="B26" s="12"/>
      <c r="C26" s="12"/>
      <c r="D26" s="12"/>
      <c r="E26" s="12"/>
      <c r="F26" s="12"/>
      <c r="G26" s="12"/>
    </row>
    <row r="27">
      <c r="A27" s="12"/>
      <c r="B27" s="12"/>
      <c r="C27" s="12"/>
      <c r="D27" s="12"/>
      <c r="E27" s="12"/>
      <c r="F27" s="12"/>
      <c r="G27" s="12"/>
    </row>
    <row r="28">
      <c r="A28" s="12"/>
      <c r="B28" s="12"/>
      <c r="C28" s="12"/>
      <c r="D28" s="12"/>
      <c r="E28" s="12"/>
      <c r="F28" s="12"/>
      <c r="G28" s="12"/>
    </row>
    <row r="29">
      <c r="A29" s="12"/>
      <c r="B29" s="12"/>
      <c r="C29" s="12"/>
      <c r="D29" s="12"/>
      <c r="E29" s="12"/>
      <c r="F29" s="12"/>
      <c r="G29" s="12"/>
    </row>
    <row r="30">
      <c r="A30" s="12"/>
      <c r="B30" s="12"/>
      <c r="C30" s="12"/>
      <c r="D30" s="12"/>
      <c r="E30" s="12"/>
      <c r="F30" s="12"/>
      <c r="G30" s="12"/>
    </row>
    <row r="31">
      <c r="A31" s="12"/>
      <c r="B31" s="12"/>
      <c r="C31" s="12"/>
      <c r="D31" s="12"/>
      <c r="E31" s="12"/>
      <c r="F31" s="12"/>
      <c r="G31" s="12"/>
    </row>
  </sheetData>
  <mergeCells count="4">
    <mergeCell ref="G2:K2"/>
    <mergeCell ref="G3:K3"/>
    <mergeCell ref="G4:K4"/>
    <mergeCell ref="G5:K5"/>
  </mergeCells>
  <conditionalFormatting sqref="G9:G13">
    <cfRule type="cellIs" dxfId="0" priority="1" operator="notEqual">
      <formula>0</formula>
    </cfRule>
  </conditionalFormatting>
  <conditionalFormatting sqref="G9:G13">
    <cfRule type="cellIs" dxfId="1" priority="2" operator="equal">
      <formula>0</formula>
    </cfRule>
  </conditionalFormatting>
  <dataValidations>
    <dataValidation type="list" allowBlank="1" sqref="D2:D5">
      <formula1>Payment!$A$9:$A$13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5.29"/>
    <col customWidth="1" min="2" max="2" width="8.14"/>
    <col customWidth="1" min="3" max="3" width="12.0"/>
    <col customWidth="1" min="4" max="4" width="8.86"/>
    <col customWidth="1" min="5" max="5" width="6.71"/>
    <col customWidth="1" min="6" max="6" width="10.86"/>
    <col customWidth="1" min="7" max="7" width="7.0"/>
    <col customWidth="1" min="8" max="8" width="74.86"/>
    <col customWidth="1" min="10" max="10" width="15.14"/>
  </cols>
  <sheetData>
    <row r="1">
      <c r="A1" s="63" t="s">
        <v>140</v>
      </c>
      <c r="B1" s="55"/>
      <c r="C1" s="55"/>
      <c r="D1" s="5"/>
      <c r="E1" s="5"/>
      <c r="F1" s="57"/>
      <c r="G1" s="57"/>
      <c r="H1" s="6"/>
      <c r="J1" s="6"/>
      <c r="K1" s="6"/>
    </row>
    <row r="2">
      <c r="A2" s="6" t="s">
        <v>41</v>
      </c>
      <c r="B2" s="55" t="s">
        <v>42</v>
      </c>
      <c r="C2" s="55" t="s">
        <v>43</v>
      </c>
      <c r="D2" s="5" t="s">
        <v>44</v>
      </c>
      <c r="E2" s="5" t="s">
        <v>45</v>
      </c>
      <c r="F2" s="57" t="s">
        <v>46</v>
      </c>
      <c r="G2" s="57" t="s">
        <v>48</v>
      </c>
      <c r="H2" s="6" t="s">
        <v>50</v>
      </c>
      <c r="J2" s="6" t="s">
        <v>141</v>
      </c>
      <c r="K2" s="6" t="s">
        <v>53</v>
      </c>
    </row>
    <row r="3" ht="17.25">
      <c r="A3" s="59" t="s">
        <v>55</v>
      </c>
      <c r="I3" s="63"/>
      <c r="J3" s="67">
        <f>E10+E20+E24+E32</f>
        <v>131.32</v>
      </c>
      <c r="K3" s="69">
        <f>G10+G20+G24+G32</f>
        <v>230.46583</v>
      </c>
    </row>
    <row r="4">
      <c r="A4" s="6" t="s">
        <v>57</v>
      </c>
      <c r="B4" s="71">
        <v>1.0</v>
      </c>
      <c r="C4" s="72">
        <v>1.0</v>
      </c>
      <c r="D4" s="5">
        <v>14.94</v>
      </c>
      <c r="E4" s="74">
        <f t="shared" ref="E4:E9" si="1">D4*B4</f>
        <v>14.94</v>
      </c>
      <c r="F4" s="57">
        <v>3.0</v>
      </c>
      <c r="G4" s="77">
        <f t="shared" ref="G4:G9" si="2">F4*B4*C4</f>
        <v>3</v>
      </c>
      <c r="H4" s="79" t="s">
        <v>60</v>
      </c>
      <c r="I4" s="63"/>
      <c r="J4" s="163"/>
      <c r="K4" s="163"/>
    </row>
    <row r="5">
      <c r="A5" s="6" t="s">
        <v>62</v>
      </c>
      <c r="B5" s="71">
        <v>1.0</v>
      </c>
      <c r="C5" s="72">
        <v>1.0</v>
      </c>
      <c r="D5" s="5">
        <v>2.31</v>
      </c>
      <c r="E5" s="74">
        <f t="shared" si="1"/>
        <v>2.31</v>
      </c>
      <c r="F5" s="82"/>
      <c r="G5" s="77">
        <f t="shared" si="2"/>
        <v>0</v>
      </c>
      <c r="H5" s="79" t="s">
        <v>63</v>
      </c>
      <c r="I5" s="6"/>
      <c r="J5" s="6"/>
    </row>
    <row r="6">
      <c r="A6" s="6" t="s">
        <v>70</v>
      </c>
      <c r="B6" s="71">
        <v>1.0</v>
      </c>
      <c r="C6" s="72">
        <v>1.0</v>
      </c>
      <c r="D6" s="5">
        <v>1.91</v>
      </c>
      <c r="E6" s="74">
        <f t="shared" si="1"/>
        <v>1.91</v>
      </c>
      <c r="F6" s="57">
        <v>45.0</v>
      </c>
      <c r="G6" s="77">
        <f t="shared" si="2"/>
        <v>45</v>
      </c>
      <c r="H6" s="79" t="s">
        <v>72</v>
      </c>
      <c r="J6" s="6"/>
    </row>
    <row r="7">
      <c r="A7" s="6" t="s">
        <v>74</v>
      </c>
      <c r="B7" s="71">
        <v>1.0</v>
      </c>
      <c r="C7" s="72">
        <v>1.0</v>
      </c>
      <c r="D7" s="5">
        <v>0.64</v>
      </c>
      <c r="E7" s="74">
        <f t="shared" si="1"/>
        <v>0.64</v>
      </c>
      <c r="F7" s="57">
        <v>0.06</v>
      </c>
      <c r="G7" s="77">
        <f t="shared" si="2"/>
        <v>0.06</v>
      </c>
      <c r="H7" s="79" t="s">
        <v>75</v>
      </c>
    </row>
    <row r="8">
      <c r="A8" s="6" t="s">
        <v>76</v>
      </c>
      <c r="B8" s="71">
        <v>1.0</v>
      </c>
      <c r="C8" s="72">
        <v>65.0</v>
      </c>
      <c r="D8" s="5">
        <v>5.06</v>
      </c>
      <c r="E8" s="74">
        <f t="shared" si="1"/>
        <v>5.06</v>
      </c>
      <c r="F8" s="57"/>
      <c r="G8" s="77">
        <f t="shared" si="2"/>
        <v>0</v>
      </c>
      <c r="H8" s="79" t="s">
        <v>77</v>
      </c>
    </row>
    <row r="9">
      <c r="A9" s="6" t="s">
        <v>82</v>
      </c>
      <c r="B9" s="71">
        <v>2.0</v>
      </c>
      <c r="C9" s="72">
        <v>1.0</v>
      </c>
      <c r="D9" s="5">
        <v>4.0</v>
      </c>
      <c r="E9" s="74">
        <f t="shared" si="1"/>
        <v>8</v>
      </c>
      <c r="F9" s="82"/>
      <c r="G9" s="77">
        <f t="shared" si="2"/>
        <v>0</v>
      </c>
      <c r="H9" s="6" t="s">
        <v>83</v>
      </c>
    </row>
    <row r="10">
      <c r="A10" s="108" t="s">
        <v>88</v>
      </c>
      <c r="B10" s="109"/>
      <c r="C10" s="109"/>
      <c r="D10" s="8"/>
      <c r="E10" s="110">
        <f>SUM(E4:E9)</f>
        <v>32.86</v>
      </c>
      <c r="F10" s="111"/>
      <c r="G10" s="111">
        <f>SUM(G4:G9)</f>
        <v>48.06</v>
      </c>
      <c r="H10" s="115"/>
      <c r="I10" s="117"/>
      <c r="J10" s="117"/>
      <c r="K10" s="117"/>
    </row>
    <row r="11">
      <c r="B11" s="104"/>
      <c r="C11" s="120"/>
      <c r="D11" s="5"/>
      <c r="E11" s="9"/>
      <c r="F11" s="82"/>
      <c r="G11" s="82"/>
    </row>
    <row r="12" ht="17.25">
      <c r="A12" s="59" t="s">
        <v>92</v>
      </c>
      <c r="I12" s="121"/>
      <c r="J12" s="121"/>
      <c r="K12" s="121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</row>
    <row r="13">
      <c r="A13" s="6" t="s">
        <v>94</v>
      </c>
      <c r="B13" s="71">
        <v>2.0</v>
      </c>
      <c r="C13" s="72">
        <v>1.0</v>
      </c>
      <c r="D13" s="5">
        <v>15.59</v>
      </c>
      <c r="E13" s="74">
        <f t="shared" ref="E13:E19" si="3">D13*B13</f>
        <v>31.18</v>
      </c>
      <c r="F13" s="57">
        <v>18.0</v>
      </c>
      <c r="G13" s="77">
        <f t="shared" ref="G13:G19" si="4">F13*B13*C13</f>
        <v>36</v>
      </c>
      <c r="H13" s="79" t="s">
        <v>96</v>
      </c>
    </row>
    <row r="14">
      <c r="A14" s="6" t="s">
        <v>98</v>
      </c>
      <c r="B14" s="71">
        <v>1.0</v>
      </c>
      <c r="C14" s="72">
        <v>2.0</v>
      </c>
      <c r="D14" s="5">
        <v>5.95</v>
      </c>
      <c r="E14" s="74">
        <f t="shared" si="3"/>
        <v>5.95</v>
      </c>
      <c r="F14" s="57">
        <v>0.7</v>
      </c>
      <c r="G14" s="77">
        <f t="shared" si="4"/>
        <v>1.4</v>
      </c>
      <c r="H14" s="79" t="s">
        <v>99</v>
      </c>
    </row>
    <row r="15">
      <c r="A15" s="6" t="s">
        <v>100</v>
      </c>
      <c r="B15" s="71">
        <v>1.0</v>
      </c>
      <c r="C15" s="72">
        <v>1.0</v>
      </c>
      <c r="D15" s="5">
        <v>10.09</v>
      </c>
      <c r="E15" s="74">
        <f t="shared" si="3"/>
        <v>10.09</v>
      </c>
      <c r="F15" s="57">
        <v>35.0</v>
      </c>
      <c r="G15" s="77">
        <f t="shared" si="4"/>
        <v>35</v>
      </c>
      <c r="H15" s="79" t="s">
        <v>101</v>
      </c>
    </row>
    <row r="16">
      <c r="A16" s="6" t="s">
        <v>102</v>
      </c>
      <c r="B16" s="71">
        <v>1.0</v>
      </c>
      <c r="C16" s="72">
        <v>2.0</v>
      </c>
      <c r="D16" s="5">
        <v>6.38</v>
      </c>
      <c r="E16" s="74">
        <f t="shared" si="3"/>
        <v>6.38</v>
      </c>
      <c r="F16" s="57">
        <v>11.3398</v>
      </c>
      <c r="G16" s="77">
        <f t="shared" si="4"/>
        <v>22.6796</v>
      </c>
      <c r="H16" s="79" t="s">
        <v>106</v>
      </c>
    </row>
    <row r="17">
      <c r="A17" s="6" t="s">
        <v>107</v>
      </c>
      <c r="B17" s="71">
        <v>2.0</v>
      </c>
      <c r="C17" s="72">
        <v>1.0</v>
      </c>
      <c r="D17" s="5">
        <v>3.45</v>
      </c>
      <c r="E17" s="74">
        <f t="shared" si="3"/>
        <v>6.9</v>
      </c>
      <c r="F17" s="57">
        <v>7.08738</v>
      </c>
      <c r="G17" s="77">
        <f t="shared" si="4"/>
        <v>14.17476</v>
      </c>
      <c r="H17" s="79" t="s">
        <v>108</v>
      </c>
    </row>
    <row r="18">
      <c r="A18" s="6" t="s">
        <v>109</v>
      </c>
      <c r="B18" s="71">
        <v>1.0</v>
      </c>
      <c r="C18" s="72">
        <v>1.0</v>
      </c>
      <c r="D18" s="5">
        <v>1.0</v>
      </c>
      <c r="E18" s="74">
        <f t="shared" si="3"/>
        <v>1</v>
      </c>
      <c r="F18" s="57">
        <v>31.75147</v>
      </c>
      <c r="G18" s="77">
        <f t="shared" si="4"/>
        <v>31.75147</v>
      </c>
      <c r="H18" s="6" t="s">
        <v>110</v>
      </c>
    </row>
    <row r="19">
      <c r="A19" s="6" t="s">
        <v>112</v>
      </c>
      <c r="B19" s="71">
        <v>3.0</v>
      </c>
      <c r="C19" s="72">
        <v>4.0</v>
      </c>
      <c r="D19" s="5">
        <v>3.0</v>
      </c>
      <c r="E19" s="74">
        <f t="shared" si="3"/>
        <v>9</v>
      </c>
      <c r="F19" s="82"/>
      <c r="G19" s="77">
        <f t="shared" si="4"/>
        <v>0</v>
      </c>
      <c r="H19" s="6" t="s">
        <v>83</v>
      </c>
    </row>
    <row r="20">
      <c r="A20" s="108" t="s">
        <v>88</v>
      </c>
      <c r="B20" s="131"/>
      <c r="C20" s="131"/>
      <c r="D20" s="132"/>
      <c r="E20" s="135">
        <f>SUM(E13:E19)</f>
        <v>70.5</v>
      </c>
      <c r="F20" s="137"/>
      <c r="G20" s="137">
        <f>SUM(G13:G19)</f>
        <v>141.00583</v>
      </c>
      <c r="H20" s="141"/>
      <c r="I20" s="143"/>
      <c r="J20" s="143"/>
      <c r="K20" s="143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</row>
    <row r="21">
      <c r="B21" s="120"/>
      <c r="C21" s="120"/>
      <c r="D21" s="5"/>
      <c r="E21" s="9"/>
      <c r="F21" s="82"/>
      <c r="G21" s="82"/>
    </row>
    <row r="22" ht="17.25">
      <c r="A22" s="59" t="s">
        <v>118</v>
      </c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</row>
    <row r="23">
      <c r="A23" s="6" t="s">
        <v>120</v>
      </c>
      <c r="B23" s="71">
        <v>3.0</v>
      </c>
      <c r="C23" s="72">
        <v>1.0</v>
      </c>
      <c r="D23" s="5">
        <v>5.77</v>
      </c>
      <c r="E23" s="74">
        <f>D23*B23</f>
        <v>17.31</v>
      </c>
      <c r="F23" s="57">
        <v>5.0</v>
      </c>
      <c r="G23" s="77">
        <f>F23*B23*C23</f>
        <v>15</v>
      </c>
      <c r="H23" s="79" t="s">
        <v>121</v>
      </c>
    </row>
    <row r="24">
      <c r="A24" s="108" t="s">
        <v>88</v>
      </c>
      <c r="B24" s="131"/>
      <c r="C24" s="131"/>
      <c r="D24" s="132"/>
      <c r="E24" s="135">
        <f>SUM(E23)</f>
        <v>17.31</v>
      </c>
      <c r="F24" s="137"/>
      <c r="G24" s="137">
        <f>SUM(G23)</f>
        <v>15</v>
      </c>
      <c r="H24" s="141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</row>
    <row r="25">
      <c r="B25" s="120"/>
      <c r="C25" s="120"/>
      <c r="D25" s="5"/>
      <c r="E25" s="9"/>
      <c r="F25" s="82"/>
      <c r="G25" s="82"/>
    </row>
    <row r="26" ht="17.25">
      <c r="A26" s="59" t="s">
        <v>128</v>
      </c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  <c r="AA26" s="123"/>
    </row>
    <row r="27">
      <c r="A27" s="6" t="s">
        <v>130</v>
      </c>
      <c r="B27" s="71">
        <v>1.0</v>
      </c>
      <c r="C27" s="72">
        <v>1.0</v>
      </c>
      <c r="D27" s="5">
        <v>2.5</v>
      </c>
      <c r="E27" s="74">
        <f t="shared" ref="E27:E31" si="5">D27*B27</f>
        <v>2.5</v>
      </c>
      <c r="F27" s="57">
        <v>26.4</v>
      </c>
      <c r="G27" s="77">
        <f t="shared" ref="G27:G31" si="6">F27*B27*C27</f>
        <v>26.4</v>
      </c>
      <c r="H27" s="79" t="s">
        <v>132</v>
      </c>
    </row>
    <row r="28">
      <c r="A28" s="6" t="s">
        <v>133</v>
      </c>
      <c r="B28" s="71">
        <v>2.0</v>
      </c>
      <c r="C28" s="72">
        <v>1.0</v>
      </c>
      <c r="D28" s="5">
        <v>2.0</v>
      </c>
      <c r="E28" s="74">
        <f t="shared" si="5"/>
        <v>4</v>
      </c>
      <c r="F28" s="82"/>
      <c r="G28" s="77">
        <f t="shared" si="6"/>
        <v>0</v>
      </c>
      <c r="H28" s="6" t="s">
        <v>83</v>
      </c>
    </row>
    <row r="29">
      <c r="A29" s="6" t="s">
        <v>136</v>
      </c>
      <c r="B29" s="71">
        <v>1.0</v>
      </c>
      <c r="C29" s="72">
        <v>1.0</v>
      </c>
      <c r="D29" s="5">
        <v>0.75</v>
      </c>
      <c r="E29" s="74">
        <f t="shared" si="5"/>
        <v>0.75</v>
      </c>
      <c r="F29" s="82"/>
      <c r="G29" s="77">
        <f t="shared" si="6"/>
        <v>0</v>
      </c>
      <c r="H29" s="6" t="s">
        <v>83</v>
      </c>
    </row>
    <row r="30">
      <c r="A30" s="6" t="s">
        <v>137</v>
      </c>
      <c r="B30" s="71">
        <v>32.0</v>
      </c>
      <c r="C30" s="72">
        <v>1.0</v>
      </c>
      <c r="D30" s="5">
        <v>0.1</v>
      </c>
      <c r="E30" s="74">
        <f t="shared" si="5"/>
        <v>3.2</v>
      </c>
      <c r="F30" s="82"/>
      <c r="G30" s="77">
        <f t="shared" si="6"/>
        <v>0</v>
      </c>
      <c r="H30" s="6" t="s">
        <v>83</v>
      </c>
    </row>
    <row r="31">
      <c r="A31" s="6" t="s">
        <v>138</v>
      </c>
      <c r="B31" s="71">
        <v>2.0</v>
      </c>
      <c r="C31" s="72">
        <v>1.0</v>
      </c>
      <c r="D31" s="5">
        <v>0.1</v>
      </c>
      <c r="E31" s="74">
        <f t="shared" si="5"/>
        <v>0.2</v>
      </c>
      <c r="F31" s="82"/>
      <c r="G31" s="77">
        <f t="shared" si="6"/>
        <v>0</v>
      </c>
      <c r="H31" s="6" t="s">
        <v>83</v>
      </c>
    </row>
    <row r="32">
      <c r="A32" s="108" t="s">
        <v>88</v>
      </c>
      <c r="B32" s="131"/>
      <c r="C32" s="131"/>
      <c r="D32" s="132"/>
      <c r="E32" s="135">
        <f>SUM(E27:E31)</f>
        <v>10.65</v>
      </c>
      <c r="F32" s="137"/>
      <c r="G32" s="137">
        <f>SUM(G27:G31)</f>
        <v>26.4</v>
      </c>
      <c r="H32" s="141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</row>
    <row r="33">
      <c r="B33" s="120"/>
      <c r="C33" s="120"/>
      <c r="D33" s="5"/>
      <c r="E33" s="9"/>
      <c r="F33" s="82"/>
      <c r="G33" s="82"/>
    </row>
    <row r="34">
      <c r="A34" s="6"/>
      <c r="B34" s="120"/>
      <c r="C34" s="120"/>
      <c r="D34" s="5"/>
      <c r="E34" s="9"/>
      <c r="F34" s="82"/>
      <c r="G34" s="82"/>
    </row>
    <row r="35">
      <c r="B35" s="120"/>
      <c r="C35" s="120"/>
      <c r="D35" s="5"/>
      <c r="E35" s="9"/>
      <c r="F35" s="82"/>
      <c r="G35" s="82"/>
    </row>
    <row r="36">
      <c r="B36" s="120"/>
      <c r="C36" s="120"/>
      <c r="D36" s="5"/>
      <c r="E36" s="9"/>
      <c r="F36" s="82"/>
      <c r="G36" s="82"/>
    </row>
    <row r="37">
      <c r="B37" s="120"/>
      <c r="C37" s="120"/>
      <c r="D37" s="5"/>
      <c r="E37" s="9"/>
      <c r="F37" s="82"/>
      <c r="G37" s="82"/>
    </row>
    <row r="38">
      <c r="B38" s="120"/>
      <c r="C38" s="120"/>
      <c r="D38" s="5"/>
      <c r="E38" s="9"/>
      <c r="F38" s="82"/>
      <c r="G38" s="82"/>
    </row>
    <row r="39">
      <c r="B39" s="120"/>
      <c r="C39" s="120"/>
      <c r="D39" s="5"/>
      <c r="E39" s="9"/>
      <c r="F39" s="82"/>
      <c r="G39" s="82"/>
    </row>
    <row r="40">
      <c r="B40" s="120"/>
      <c r="C40" s="120"/>
      <c r="D40" s="5"/>
      <c r="E40" s="9"/>
      <c r="F40" s="82"/>
      <c r="G40" s="82"/>
    </row>
    <row r="41">
      <c r="B41" s="120"/>
      <c r="C41" s="120"/>
      <c r="D41" s="5"/>
      <c r="E41" s="9"/>
      <c r="F41" s="82"/>
      <c r="G41" s="82"/>
    </row>
    <row r="42">
      <c r="B42" s="120"/>
      <c r="C42" s="120"/>
      <c r="D42" s="5"/>
      <c r="E42" s="9"/>
      <c r="F42" s="82"/>
      <c r="G42" s="82"/>
    </row>
    <row r="43">
      <c r="B43" s="120"/>
      <c r="C43" s="120"/>
      <c r="D43" s="5"/>
      <c r="E43" s="9"/>
      <c r="F43" s="82"/>
      <c r="G43" s="82"/>
    </row>
    <row r="44">
      <c r="B44" s="120"/>
      <c r="C44" s="120"/>
      <c r="D44" s="5"/>
      <c r="E44" s="9"/>
      <c r="F44" s="82"/>
      <c r="G44" s="82"/>
    </row>
    <row r="45">
      <c r="B45" s="120"/>
      <c r="C45" s="120"/>
      <c r="D45" s="5"/>
      <c r="E45" s="9"/>
      <c r="F45" s="82"/>
      <c r="G45" s="82"/>
    </row>
    <row r="46">
      <c r="B46" s="120"/>
      <c r="C46" s="120"/>
      <c r="D46" s="5"/>
      <c r="E46" s="9"/>
      <c r="F46" s="82"/>
      <c r="G46" s="82"/>
    </row>
    <row r="47">
      <c r="B47" s="120"/>
      <c r="C47" s="120"/>
      <c r="D47" s="5"/>
      <c r="E47" s="9"/>
      <c r="F47" s="82"/>
      <c r="G47" s="82"/>
    </row>
    <row r="48">
      <c r="B48" s="120"/>
      <c r="C48" s="120"/>
      <c r="D48" s="5"/>
      <c r="E48" s="9"/>
      <c r="F48" s="82"/>
      <c r="G48" s="82"/>
    </row>
    <row r="49">
      <c r="B49" s="120"/>
      <c r="C49" s="120"/>
      <c r="D49" s="5"/>
      <c r="E49" s="9"/>
      <c r="F49" s="82"/>
      <c r="G49" s="82"/>
    </row>
    <row r="50">
      <c r="B50" s="120"/>
      <c r="C50" s="120"/>
      <c r="D50" s="5"/>
      <c r="E50" s="9"/>
      <c r="F50" s="82"/>
      <c r="G50" s="82"/>
    </row>
    <row r="51">
      <c r="B51" s="120"/>
      <c r="C51" s="120"/>
      <c r="D51" s="5"/>
      <c r="E51" s="9"/>
      <c r="F51" s="82"/>
      <c r="G51" s="82"/>
    </row>
    <row r="52">
      <c r="B52" s="120"/>
      <c r="C52" s="120"/>
      <c r="D52" s="5"/>
      <c r="E52" s="9"/>
      <c r="F52" s="82"/>
      <c r="G52" s="82"/>
    </row>
    <row r="53">
      <c r="B53" s="120"/>
      <c r="C53" s="120"/>
      <c r="D53" s="5"/>
      <c r="E53" s="9"/>
      <c r="F53" s="82"/>
      <c r="G53" s="82"/>
    </row>
    <row r="54">
      <c r="B54" s="120"/>
      <c r="C54" s="120"/>
      <c r="D54" s="5"/>
      <c r="E54" s="9"/>
      <c r="F54" s="82"/>
      <c r="G54" s="82"/>
    </row>
    <row r="55">
      <c r="B55" s="120"/>
      <c r="C55" s="120"/>
      <c r="D55" s="5"/>
      <c r="E55" s="9"/>
      <c r="F55" s="82"/>
      <c r="G55" s="82"/>
    </row>
    <row r="56">
      <c r="B56" s="120"/>
      <c r="C56" s="120"/>
      <c r="D56" s="5"/>
      <c r="E56" s="9"/>
      <c r="F56" s="82"/>
      <c r="G56" s="82"/>
    </row>
    <row r="57">
      <c r="B57" s="120"/>
      <c r="C57" s="120"/>
      <c r="D57" s="5"/>
      <c r="E57" s="9"/>
      <c r="F57" s="82"/>
      <c r="G57" s="82"/>
    </row>
    <row r="58">
      <c r="B58" s="120"/>
      <c r="C58" s="120"/>
      <c r="D58" s="5"/>
      <c r="E58" s="9"/>
      <c r="F58" s="82"/>
      <c r="G58" s="82"/>
    </row>
    <row r="59">
      <c r="B59" s="120"/>
      <c r="C59" s="120"/>
      <c r="D59" s="5"/>
      <c r="E59" s="9"/>
      <c r="F59" s="82"/>
      <c r="G59" s="82"/>
    </row>
    <row r="60">
      <c r="B60" s="120"/>
      <c r="C60" s="120"/>
      <c r="D60" s="5"/>
      <c r="E60" s="9"/>
      <c r="F60" s="82"/>
      <c r="G60" s="82"/>
    </row>
    <row r="61">
      <c r="B61" s="120"/>
      <c r="C61" s="120"/>
      <c r="D61" s="5"/>
      <c r="E61" s="9"/>
      <c r="F61" s="82"/>
      <c r="G61" s="82"/>
    </row>
    <row r="62">
      <c r="B62" s="120"/>
      <c r="C62" s="120"/>
      <c r="D62" s="5"/>
      <c r="E62" s="9"/>
      <c r="F62" s="82"/>
      <c r="G62" s="82"/>
    </row>
    <row r="63">
      <c r="B63" s="120"/>
      <c r="C63" s="120"/>
      <c r="D63" s="5"/>
      <c r="E63" s="9"/>
      <c r="F63" s="82"/>
      <c r="G63" s="82"/>
    </row>
    <row r="64">
      <c r="B64" s="120"/>
      <c r="C64" s="120"/>
      <c r="D64" s="5"/>
      <c r="E64" s="9"/>
      <c r="F64" s="82"/>
      <c r="G64" s="82"/>
    </row>
    <row r="65">
      <c r="B65" s="120"/>
      <c r="C65" s="120"/>
      <c r="D65" s="5"/>
      <c r="E65" s="9"/>
      <c r="F65" s="82"/>
      <c r="G65" s="82"/>
    </row>
    <row r="66">
      <c r="B66" s="120"/>
      <c r="C66" s="120"/>
      <c r="D66" s="5"/>
      <c r="E66" s="9"/>
      <c r="F66" s="82"/>
      <c r="G66" s="82"/>
    </row>
    <row r="67">
      <c r="B67" s="120"/>
      <c r="C67" s="120"/>
      <c r="D67" s="5"/>
      <c r="E67" s="9"/>
      <c r="F67" s="82"/>
      <c r="G67" s="82"/>
    </row>
    <row r="68">
      <c r="B68" s="120"/>
      <c r="C68" s="120"/>
      <c r="D68" s="5"/>
      <c r="E68" s="9"/>
      <c r="F68" s="82"/>
      <c r="G68" s="82"/>
    </row>
    <row r="69">
      <c r="B69" s="120"/>
      <c r="C69" s="120"/>
      <c r="D69" s="5"/>
      <c r="E69" s="9"/>
      <c r="F69" s="82"/>
      <c r="G69" s="82"/>
    </row>
    <row r="70">
      <c r="B70" s="120"/>
      <c r="C70" s="120"/>
      <c r="D70" s="5"/>
      <c r="E70" s="9"/>
      <c r="F70" s="82"/>
      <c r="G70" s="82"/>
    </row>
    <row r="71">
      <c r="B71" s="120"/>
      <c r="C71" s="120"/>
      <c r="D71" s="5"/>
      <c r="E71" s="9"/>
      <c r="F71" s="82"/>
      <c r="G71" s="82"/>
    </row>
    <row r="72">
      <c r="B72" s="120"/>
      <c r="C72" s="120"/>
      <c r="D72" s="5"/>
      <c r="E72" s="9"/>
      <c r="F72" s="82"/>
      <c r="G72" s="82"/>
    </row>
    <row r="73">
      <c r="B73" s="120"/>
      <c r="C73" s="120"/>
      <c r="D73" s="5"/>
      <c r="E73" s="9"/>
      <c r="F73" s="82"/>
      <c r="G73" s="82"/>
    </row>
    <row r="74">
      <c r="B74" s="120"/>
      <c r="C74" s="120"/>
      <c r="D74" s="5"/>
      <c r="E74" s="9"/>
      <c r="F74" s="82"/>
      <c r="G74" s="82"/>
    </row>
    <row r="75">
      <c r="B75" s="120"/>
      <c r="C75" s="120"/>
      <c r="D75" s="5"/>
      <c r="E75" s="9"/>
      <c r="F75" s="82"/>
      <c r="G75" s="82"/>
    </row>
    <row r="76">
      <c r="B76" s="120"/>
      <c r="C76" s="120"/>
      <c r="D76" s="5"/>
      <c r="E76" s="9"/>
      <c r="F76" s="82"/>
      <c r="G76" s="82"/>
    </row>
    <row r="77">
      <c r="B77" s="120"/>
      <c r="C77" s="120"/>
      <c r="D77" s="5"/>
      <c r="E77" s="9"/>
      <c r="F77" s="82"/>
      <c r="G77" s="82"/>
    </row>
    <row r="78">
      <c r="B78" s="120"/>
      <c r="C78" s="120"/>
      <c r="D78" s="9"/>
      <c r="E78" s="9"/>
      <c r="F78" s="82"/>
      <c r="G78" s="82"/>
    </row>
    <row r="79">
      <c r="B79" s="120"/>
      <c r="C79" s="120"/>
      <c r="D79" s="9"/>
      <c r="E79" s="9"/>
      <c r="F79" s="82"/>
      <c r="G79" s="82"/>
    </row>
    <row r="80">
      <c r="B80" s="120"/>
      <c r="C80" s="120"/>
      <c r="D80" s="9"/>
      <c r="E80" s="9"/>
      <c r="F80" s="82"/>
      <c r="G80" s="82"/>
    </row>
    <row r="81">
      <c r="B81" s="120"/>
      <c r="C81" s="120"/>
      <c r="D81" s="9"/>
      <c r="E81" s="9"/>
      <c r="F81" s="82"/>
      <c r="G81" s="82"/>
    </row>
    <row r="82">
      <c r="B82" s="120"/>
      <c r="C82" s="120"/>
      <c r="D82" s="9"/>
      <c r="E82" s="9"/>
      <c r="F82" s="82"/>
      <c r="G82" s="82"/>
    </row>
    <row r="83">
      <c r="B83" s="120"/>
      <c r="C83" s="120"/>
      <c r="D83" s="9"/>
      <c r="E83" s="9"/>
      <c r="F83" s="82"/>
      <c r="G83" s="82"/>
    </row>
    <row r="84">
      <c r="B84" s="120"/>
      <c r="C84" s="120"/>
      <c r="D84" s="9"/>
      <c r="E84" s="9"/>
      <c r="F84" s="82"/>
      <c r="G84" s="82"/>
    </row>
    <row r="85">
      <c r="B85" s="120"/>
      <c r="C85" s="120"/>
      <c r="D85" s="9"/>
      <c r="E85" s="9"/>
      <c r="F85" s="82"/>
      <c r="G85" s="82"/>
    </row>
    <row r="86">
      <c r="B86" s="120"/>
      <c r="C86" s="120"/>
      <c r="D86" s="9"/>
      <c r="E86" s="9"/>
      <c r="F86" s="82"/>
      <c r="G86" s="82"/>
    </row>
    <row r="87">
      <c r="B87" s="120"/>
      <c r="C87" s="120"/>
      <c r="D87" s="9"/>
      <c r="E87" s="9"/>
      <c r="F87" s="82"/>
      <c r="G87" s="82"/>
    </row>
    <row r="88">
      <c r="B88" s="120"/>
      <c r="C88" s="120"/>
      <c r="D88" s="9"/>
      <c r="E88" s="9"/>
      <c r="F88" s="82"/>
      <c r="G88" s="82"/>
    </row>
    <row r="89">
      <c r="B89" s="120"/>
      <c r="C89" s="120"/>
      <c r="D89" s="9"/>
      <c r="E89" s="9"/>
      <c r="F89" s="82"/>
      <c r="G89" s="82"/>
    </row>
    <row r="90">
      <c r="B90" s="120"/>
      <c r="C90" s="120"/>
      <c r="D90" s="9"/>
      <c r="E90" s="9"/>
      <c r="F90" s="82"/>
      <c r="G90" s="82"/>
    </row>
    <row r="91">
      <c r="B91" s="120"/>
      <c r="C91" s="120"/>
      <c r="D91" s="9"/>
      <c r="E91" s="9"/>
      <c r="F91" s="82"/>
      <c r="G91" s="82"/>
    </row>
    <row r="92">
      <c r="B92" s="120"/>
      <c r="C92" s="120"/>
      <c r="D92" s="9"/>
      <c r="E92" s="9"/>
      <c r="F92" s="82"/>
      <c r="G92" s="82"/>
    </row>
    <row r="93">
      <c r="B93" s="120"/>
      <c r="C93" s="120"/>
      <c r="D93" s="9"/>
      <c r="E93" s="9"/>
      <c r="F93" s="82"/>
      <c r="G93" s="82"/>
    </row>
    <row r="94">
      <c r="B94" s="120"/>
      <c r="C94" s="120"/>
      <c r="D94" s="9"/>
      <c r="E94" s="9"/>
      <c r="F94" s="82"/>
      <c r="G94" s="82"/>
    </row>
    <row r="95">
      <c r="B95" s="120"/>
      <c r="C95" s="120"/>
      <c r="D95" s="9"/>
      <c r="E95" s="9"/>
      <c r="F95" s="82"/>
      <c r="G95" s="82"/>
    </row>
    <row r="96">
      <c r="B96" s="120"/>
      <c r="C96" s="120"/>
      <c r="D96" s="9"/>
      <c r="E96" s="9"/>
      <c r="F96" s="82"/>
      <c r="G96" s="82"/>
    </row>
    <row r="97">
      <c r="B97" s="120"/>
      <c r="C97" s="120"/>
      <c r="D97" s="9"/>
      <c r="E97" s="9"/>
      <c r="F97" s="82"/>
      <c r="G97" s="82"/>
    </row>
    <row r="98">
      <c r="B98" s="120"/>
      <c r="C98" s="120"/>
      <c r="D98" s="9"/>
      <c r="E98" s="9"/>
      <c r="F98" s="82"/>
      <c r="G98" s="82"/>
    </row>
    <row r="99">
      <c r="B99" s="120"/>
      <c r="C99" s="120"/>
      <c r="D99" s="9"/>
      <c r="E99" s="9"/>
      <c r="F99" s="82"/>
      <c r="G99" s="82"/>
    </row>
    <row r="100">
      <c r="B100" s="120"/>
      <c r="C100" s="120"/>
      <c r="D100" s="9"/>
      <c r="E100" s="9"/>
      <c r="F100" s="82"/>
      <c r="G100" s="82"/>
    </row>
    <row r="101">
      <c r="B101" s="120"/>
      <c r="C101" s="120"/>
      <c r="D101" s="9"/>
      <c r="E101" s="9"/>
      <c r="F101" s="82"/>
      <c r="G101" s="82"/>
    </row>
    <row r="102">
      <c r="B102" s="120"/>
      <c r="C102" s="120"/>
      <c r="D102" s="9"/>
      <c r="E102" s="9"/>
      <c r="F102" s="82"/>
      <c r="G102" s="82"/>
    </row>
    <row r="103">
      <c r="B103" s="120"/>
      <c r="C103" s="120"/>
      <c r="D103" s="9"/>
      <c r="E103" s="9"/>
      <c r="F103" s="82"/>
      <c r="G103" s="82"/>
    </row>
    <row r="104">
      <c r="B104" s="120"/>
      <c r="C104" s="120"/>
      <c r="D104" s="9"/>
      <c r="E104" s="9"/>
      <c r="F104" s="82"/>
      <c r="G104" s="82"/>
    </row>
    <row r="105">
      <c r="B105" s="120"/>
      <c r="C105" s="120"/>
      <c r="D105" s="9"/>
      <c r="E105" s="9"/>
      <c r="F105" s="82"/>
      <c r="G105" s="82"/>
    </row>
    <row r="106">
      <c r="B106" s="120"/>
      <c r="C106" s="120"/>
      <c r="D106" s="9"/>
      <c r="E106" s="9"/>
      <c r="F106" s="82"/>
      <c r="G106" s="82"/>
    </row>
    <row r="107">
      <c r="B107" s="120"/>
      <c r="C107" s="120"/>
      <c r="D107" s="9"/>
      <c r="E107" s="9"/>
      <c r="F107" s="82"/>
      <c r="G107" s="82"/>
    </row>
    <row r="108">
      <c r="B108" s="120"/>
      <c r="C108" s="120"/>
      <c r="D108" s="9"/>
      <c r="E108" s="9"/>
      <c r="F108" s="82"/>
      <c r="G108" s="82"/>
    </row>
    <row r="109">
      <c r="B109" s="120"/>
      <c r="C109" s="120"/>
      <c r="D109" s="9"/>
      <c r="E109" s="9"/>
      <c r="F109" s="82"/>
      <c r="G109" s="82"/>
    </row>
    <row r="110">
      <c r="B110" s="120"/>
      <c r="C110" s="120"/>
      <c r="D110" s="9"/>
      <c r="E110" s="9"/>
      <c r="F110" s="82"/>
      <c r="G110" s="82"/>
    </row>
    <row r="111">
      <c r="B111" s="120"/>
      <c r="C111" s="120"/>
      <c r="D111" s="9"/>
      <c r="E111" s="9"/>
      <c r="F111" s="82"/>
      <c r="G111" s="82"/>
    </row>
    <row r="112">
      <c r="B112" s="120"/>
      <c r="C112" s="120"/>
      <c r="D112" s="9"/>
      <c r="E112" s="9"/>
      <c r="F112" s="82"/>
      <c r="G112" s="82"/>
    </row>
    <row r="113">
      <c r="B113" s="120"/>
      <c r="C113" s="120"/>
      <c r="D113" s="9"/>
      <c r="E113" s="9"/>
      <c r="F113" s="82"/>
      <c r="G113" s="82"/>
    </row>
    <row r="114">
      <c r="B114" s="120"/>
      <c r="C114" s="120"/>
      <c r="D114" s="9"/>
      <c r="E114" s="9"/>
      <c r="F114" s="82"/>
      <c r="G114" s="82"/>
    </row>
    <row r="115">
      <c r="B115" s="120"/>
      <c r="C115" s="120"/>
      <c r="D115" s="9"/>
      <c r="E115" s="9"/>
      <c r="F115" s="82"/>
      <c r="G115" s="82"/>
    </row>
    <row r="116">
      <c r="B116" s="120"/>
      <c r="C116" s="120"/>
      <c r="D116" s="9"/>
      <c r="E116" s="9"/>
      <c r="F116" s="82"/>
      <c r="G116" s="82"/>
    </row>
    <row r="117">
      <c r="B117" s="120"/>
      <c r="C117" s="120"/>
      <c r="D117" s="9"/>
      <c r="E117" s="9"/>
      <c r="F117" s="82"/>
      <c r="G117" s="82"/>
    </row>
    <row r="118">
      <c r="B118" s="120"/>
      <c r="C118" s="120"/>
      <c r="D118" s="9"/>
      <c r="E118" s="9"/>
      <c r="F118" s="82"/>
      <c r="G118" s="82"/>
    </row>
    <row r="119">
      <c r="B119" s="120"/>
      <c r="C119" s="120"/>
      <c r="D119" s="9"/>
      <c r="E119" s="9"/>
      <c r="F119" s="82"/>
      <c r="G119" s="82"/>
    </row>
    <row r="120">
      <c r="B120" s="120"/>
      <c r="C120" s="120"/>
      <c r="D120" s="9"/>
      <c r="E120" s="9"/>
      <c r="F120" s="82"/>
      <c r="G120" s="82"/>
    </row>
    <row r="121">
      <c r="B121" s="120"/>
      <c r="C121" s="120"/>
      <c r="D121" s="9"/>
      <c r="E121" s="9"/>
      <c r="F121" s="82"/>
      <c r="G121" s="82"/>
    </row>
    <row r="122">
      <c r="B122" s="120"/>
      <c r="C122" s="120"/>
      <c r="D122" s="9"/>
      <c r="E122" s="9"/>
      <c r="F122" s="82"/>
      <c r="G122" s="82"/>
    </row>
    <row r="123">
      <c r="B123" s="120"/>
      <c r="C123" s="120"/>
      <c r="D123" s="9"/>
      <c r="E123" s="9"/>
      <c r="F123" s="82"/>
      <c r="G123" s="82"/>
    </row>
    <row r="124">
      <c r="B124" s="120"/>
      <c r="C124" s="120"/>
      <c r="D124" s="9"/>
      <c r="E124" s="9"/>
      <c r="F124" s="82"/>
      <c r="G124" s="82"/>
    </row>
    <row r="125">
      <c r="B125" s="120"/>
      <c r="C125" s="120"/>
      <c r="D125" s="9"/>
      <c r="E125" s="9"/>
      <c r="F125" s="82"/>
      <c r="G125" s="82"/>
    </row>
    <row r="126">
      <c r="B126" s="120"/>
      <c r="C126" s="120"/>
      <c r="D126" s="9"/>
      <c r="E126" s="9"/>
      <c r="F126" s="82"/>
      <c r="G126" s="82"/>
    </row>
    <row r="127">
      <c r="B127" s="120"/>
      <c r="C127" s="120"/>
      <c r="D127" s="9"/>
      <c r="E127" s="9"/>
      <c r="F127" s="82"/>
      <c r="G127" s="82"/>
    </row>
    <row r="128">
      <c r="B128" s="120"/>
      <c r="C128" s="120"/>
      <c r="D128" s="9"/>
      <c r="E128" s="9"/>
      <c r="F128" s="82"/>
      <c r="G128" s="82"/>
    </row>
    <row r="129">
      <c r="B129" s="120"/>
      <c r="C129" s="120"/>
      <c r="D129" s="9"/>
      <c r="E129" s="9"/>
      <c r="F129" s="82"/>
      <c r="G129" s="82"/>
    </row>
    <row r="130">
      <c r="B130" s="120"/>
      <c r="C130" s="120"/>
      <c r="D130" s="9"/>
      <c r="E130" s="9"/>
      <c r="F130" s="82"/>
      <c r="G130" s="82"/>
    </row>
    <row r="131">
      <c r="B131" s="120"/>
      <c r="C131" s="120"/>
      <c r="D131" s="9"/>
      <c r="E131" s="9"/>
      <c r="F131" s="82"/>
      <c r="G131" s="82"/>
    </row>
    <row r="132">
      <c r="B132" s="120"/>
      <c r="C132" s="120"/>
      <c r="D132" s="9"/>
      <c r="E132" s="9"/>
      <c r="F132" s="82"/>
      <c r="G132" s="82"/>
    </row>
    <row r="133">
      <c r="B133" s="120"/>
      <c r="C133" s="120"/>
      <c r="D133" s="9"/>
      <c r="E133" s="9"/>
      <c r="F133" s="82"/>
      <c r="G133" s="82"/>
    </row>
    <row r="134">
      <c r="B134" s="120"/>
      <c r="C134" s="120"/>
      <c r="D134" s="9"/>
      <c r="E134" s="9"/>
      <c r="F134" s="82"/>
      <c r="G134" s="82"/>
    </row>
    <row r="135">
      <c r="B135" s="120"/>
      <c r="C135" s="120"/>
      <c r="D135" s="9"/>
      <c r="E135" s="9"/>
      <c r="F135" s="82"/>
      <c r="G135" s="82"/>
    </row>
    <row r="136">
      <c r="B136" s="120"/>
      <c r="C136" s="120"/>
      <c r="D136" s="9"/>
      <c r="E136" s="9"/>
      <c r="F136" s="82"/>
      <c r="G136" s="82"/>
    </row>
    <row r="137">
      <c r="B137" s="120"/>
      <c r="C137" s="120"/>
      <c r="D137" s="9"/>
      <c r="E137" s="9"/>
      <c r="F137" s="82"/>
      <c r="G137" s="82"/>
    </row>
    <row r="138">
      <c r="B138" s="120"/>
      <c r="C138" s="120"/>
      <c r="D138" s="9"/>
      <c r="E138" s="9"/>
      <c r="F138" s="82"/>
      <c r="G138" s="82"/>
    </row>
    <row r="139">
      <c r="B139" s="120"/>
      <c r="C139" s="120"/>
      <c r="D139" s="9"/>
      <c r="E139" s="9"/>
      <c r="F139" s="82"/>
      <c r="G139" s="82"/>
    </row>
    <row r="140">
      <c r="B140" s="120"/>
      <c r="C140" s="120"/>
      <c r="D140" s="9"/>
      <c r="E140" s="9"/>
      <c r="F140" s="82"/>
      <c r="G140" s="82"/>
    </row>
    <row r="141">
      <c r="B141" s="120"/>
      <c r="C141" s="120"/>
      <c r="D141" s="9"/>
      <c r="E141" s="9"/>
      <c r="F141" s="82"/>
      <c r="G141" s="82"/>
    </row>
    <row r="142">
      <c r="B142" s="120"/>
      <c r="C142" s="120"/>
      <c r="D142" s="9"/>
      <c r="E142" s="9"/>
      <c r="F142" s="82"/>
      <c r="G142" s="82"/>
    </row>
    <row r="143">
      <c r="B143" s="120"/>
      <c r="C143" s="120"/>
      <c r="D143" s="9"/>
      <c r="E143" s="9"/>
      <c r="F143" s="82"/>
      <c r="G143" s="82"/>
    </row>
    <row r="144">
      <c r="B144" s="120"/>
      <c r="C144" s="120"/>
      <c r="D144" s="9"/>
      <c r="E144" s="9"/>
      <c r="F144" s="82"/>
      <c r="G144" s="82"/>
    </row>
    <row r="145">
      <c r="B145" s="120"/>
      <c r="C145" s="120"/>
      <c r="D145" s="9"/>
      <c r="E145" s="9"/>
      <c r="F145" s="82"/>
      <c r="G145" s="82"/>
    </row>
    <row r="146">
      <c r="B146" s="120"/>
      <c r="C146" s="120"/>
      <c r="D146" s="9"/>
      <c r="E146" s="9"/>
      <c r="F146" s="82"/>
      <c r="G146" s="82"/>
    </row>
    <row r="147">
      <c r="B147" s="120"/>
      <c r="C147" s="120"/>
      <c r="D147" s="9"/>
      <c r="E147" s="9"/>
      <c r="F147" s="82"/>
      <c r="G147" s="82"/>
    </row>
    <row r="148">
      <c r="B148" s="120"/>
      <c r="C148" s="120"/>
      <c r="D148" s="9"/>
      <c r="E148" s="9"/>
      <c r="F148" s="82"/>
      <c r="G148" s="82"/>
    </row>
    <row r="149">
      <c r="B149" s="120"/>
      <c r="C149" s="120"/>
      <c r="D149" s="9"/>
      <c r="E149" s="9"/>
      <c r="F149" s="82"/>
      <c r="G149" s="82"/>
    </row>
    <row r="150">
      <c r="B150" s="120"/>
      <c r="C150" s="120"/>
      <c r="D150" s="9"/>
      <c r="E150" s="9"/>
      <c r="F150" s="82"/>
      <c r="G150" s="82"/>
    </row>
    <row r="151">
      <c r="B151" s="120"/>
      <c r="C151" s="120"/>
      <c r="D151" s="9"/>
      <c r="E151" s="9"/>
      <c r="F151" s="82"/>
      <c r="G151" s="82"/>
    </row>
    <row r="152">
      <c r="B152" s="120"/>
      <c r="C152" s="120"/>
      <c r="D152" s="9"/>
      <c r="E152" s="9"/>
      <c r="F152" s="82"/>
      <c r="G152" s="82"/>
    </row>
    <row r="153">
      <c r="B153" s="120"/>
      <c r="C153" s="120"/>
      <c r="D153" s="9"/>
      <c r="E153" s="9"/>
      <c r="F153" s="82"/>
      <c r="G153" s="82"/>
    </row>
    <row r="154">
      <c r="B154" s="120"/>
      <c r="C154" s="120"/>
      <c r="D154" s="9"/>
      <c r="E154" s="9"/>
      <c r="F154" s="82"/>
      <c r="G154" s="82"/>
    </row>
    <row r="155">
      <c r="B155" s="120"/>
      <c r="C155" s="120"/>
      <c r="D155" s="9"/>
      <c r="E155" s="9"/>
      <c r="F155" s="82"/>
      <c r="G155" s="82"/>
    </row>
    <row r="156">
      <c r="B156" s="120"/>
      <c r="C156" s="120"/>
      <c r="D156" s="9"/>
      <c r="E156" s="9"/>
      <c r="F156" s="82"/>
      <c r="G156" s="82"/>
    </row>
    <row r="157">
      <c r="B157" s="120"/>
      <c r="C157" s="120"/>
      <c r="D157" s="9"/>
      <c r="E157" s="9"/>
      <c r="F157" s="82"/>
      <c r="G157" s="82"/>
    </row>
    <row r="158">
      <c r="B158" s="120"/>
      <c r="C158" s="120"/>
      <c r="D158" s="9"/>
      <c r="E158" s="9"/>
      <c r="F158" s="82"/>
      <c r="G158" s="82"/>
    </row>
    <row r="159">
      <c r="B159" s="120"/>
      <c r="C159" s="120"/>
      <c r="D159" s="9"/>
      <c r="E159" s="9"/>
      <c r="F159" s="82"/>
      <c r="G159" s="82"/>
    </row>
    <row r="160">
      <c r="B160" s="120"/>
      <c r="C160" s="120"/>
      <c r="D160" s="9"/>
      <c r="E160" s="9"/>
      <c r="F160" s="82"/>
      <c r="G160" s="82"/>
    </row>
    <row r="161">
      <c r="B161" s="120"/>
      <c r="C161" s="120"/>
      <c r="D161" s="9"/>
      <c r="E161" s="9"/>
      <c r="F161" s="82"/>
      <c r="G161" s="82"/>
    </row>
    <row r="162">
      <c r="B162" s="120"/>
      <c r="C162" s="120"/>
      <c r="D162" s="9"/>
      <c r="E162" s="9"/>
      <c r="F162" s="82"/>
      <c r="G162" s="82"/>
    </row>
    <row r="163">
      <c r="B163" s="120"/>
      <c r="C163" s="120"/>
      <c r="D163" s="9"/>
      <c r="E163" s="9"/>
      <c r="F163" s="82"/>
      <c r="G163" s="82"/>
    </row>
    <row r="164">
      <c r="B164" s="120"/>
      <c r="C164" s="120"/>
      <c r="D164" s="9"/>
      <c r="E164" s="9"/>
      <c r="F164" s="82"/>
      <c r="G164" s="82"/>
    </row>
    <row r="165">
      <c r="B165" s="120"/>
      <c r="C165" s="120"/>
      <c r="D165" s="9"/>
      <c r="E165" s="9"/>
      <c r="F165" s="82"/>
      <c r="G165" s="82"/>
    </row>
    <row r="166">
      <c r="B166" s="120"/>
      <c r="C166" s="120"/>
      <c r="D166" s="9"/>
      <c r="E166" s="9"/>
      <c r="F166" s="82"/>
      <c r="G166" s="82"/>
    </row>
    <row r="167">
      <c r="B167" s="120"/>
      <c r="C167" s="120"/>
      <c r="D167" s="9"/>
      <c r="E167" s="9"/>
      <c r="F167" s="82"/>
      <c r="G167" s="82"/>
    </row>
    <row r="168">
      <c r="B168" s="120"/>
      <c r="C168" s="120"/>
      <c r="D168" s="9"/>
      <c r="E168" s="9"/>
      <c r="F168" s="82"/>
      <c r="G168" s="82"/>
    </row>
    <row r="169">
      <c r="B169" s="120"/>
      <c r="C169" s="120"/>
      <c r="D169" s="9"/>
      <c r="E169" s="9"/>
      <c r="F169" s="82"/>
      <c r="G169" s="82"/>
    </row>
    <row r="170">
      <c r="B170" s="120"/>
      <c r="C170" s="120"/>
      <c r="D170" s="9"/>
      <c r="E170" s="9"/>
      <c r="F170" s="82"/>
      <c r="G170" s="82"/>
    </row>
    <row r="171">
      <c r="B171" s="120"/>
      <c r="C171" s="120"/>
      <c r="D171" s="9"/>
      <c r="E171" s="9"/>
      <c r="F171" s="82"/>
      <c r="G171" s="82"/>
    </row>
    <row r="172">
      <c r="B172" s="120"/>
      <c r="C172" s="120"/>
      <c r="D172" s="9"/>
      <c r="E172" s="9"/>
      <c r="F172" s="82"/>
      <c r="G172" s="82"/>
    </row>
    <row r="173">
      <c r="B173" s="120"/>
      <c r="C173" s="120"/>
      <c r="D173" s="9"/>
      <c r="E173" s="9"/>
      <c r="F173" s="82"/>
      <c r="G173" s="82"/>
    </row>
    <row r="174">
      <c r="B174" s="120"/>
      <c r="C174" s="120"/>
      <c r="D174" s="9"/>
      <c r="E174" s="9"/>
      <c r="F174" s="82"/>
      <c r="G174" s="82"/>
    </row>
    <row r="175">
      <c r="B175" s="120"/>
      <c r="C175" s="120"/>
      <c r="D175" s="9"/>
      <c r="E175" s="9"/>
      <c r="F175" s="82"/>
      <c r="G175" s="82"/>
    </row>
    <row r="176">
      <c r="B176" s="120"/>
      <c r="C176" s="120"/>
      <c r="D176" s="9"/>
      <c r="E176" s="9"/>
      <c r="F176" s="82"/>
      <c r="G176" s="82"/>
    </row>
    <row r="177">
      <c r="B177" s="120"/>
      <c r="C177" s="120"/>
      <c r="D177" s="9"/>
      <c r="E177" s="9"/>
      <c r="F177" s="82"/>
      <c r="G177" s="82"/>
    </row>
    <row r="178">
      <c r="B178" s="120"/>
      <c r="C178" s="120"/>
      <c r="D178" s="9"/>
      <c r="E178" s="9"/>
      <c r="F178" s="82"/>
      <c r="G178" s="82"/>
    </row>
    <row r="179">
      <c r="B179" s="120"/>
      <c r="C179" s="120"/>
      <c r="D179" s="9"/>
      <c r="E179" s="9"/>
      <c r="F179" s="82"/>
      <c r="G179" s="82"/>
    </row>
    <row r="180">
      <c r="B180" s="120"/>
      <c r="C180" s="120"/>
      <c r="D180" s="9"/>
      <c r="E180" s="9"/>
      <c r="F180" s="82"/>
      <c r="G180" s="82"/>
    </row>
    <row r="181">
      <c r="B181" s="120"/>
      <c r="C181" s="120"/>
      <c r="D181" s="9"/>
      <c r="E181" s="9"/>
      <c r="F181" s="82"/>
      <c r="G181" s="82"/>
    </row>
    <row r="182">
      <c r="B182" s="120"/>
      <c r="C182" s="120"/>
      <c r="D182" s="9"/>
      <c r="E182" s="9"/>
      <c r="F182" s="82"/>
      <c r="G182" s="82"/>
    </row>
    <row r="183">
      <c r="B183" s="120"/>
      <c r="C183" s="120"/>
      <c r="D183" s="9"/>
      <c r="E183" s="9"/>
      <c r="F183" s="82"/>
      <c r="G183" s="82"/>
    </row>
    <row r="184">
      <c r="B184" s="120"/>
      <c r="C184" s="120"/>
      <c r="D184" s="9"/>
      <c r="E184" s="9"/>
      <c r="F184" s="82"/>
      <c r="G184" s="82"/>
    </row>
    <row r="185">
      <c r="B185" s="120"/>
      <c r="C185" s="120"/>
      <c r="D185" s="9"/>
      <c r="E185" s="9"/>
      <c r="F185" s="82"/>
      <c r="G185" s="82"/>
    </row>
    <row r="186">
      <c r="B186" s="120"/>
      <c r="C186" s="120"/>
      <c r="D186" s="9"/>
      <c r="E186" s="9"/>
      <c r="F186" s="82"/>
      <c r="G186" s="82"/>
    </row>
    <row r="187">
      <c r="B187" s="120"/>
      <c r="C187" s="120"/>
      <c r="D187" s="9"/>
      <c r="E187" s="9"/>
      <c r="F187" s="82"/>
      <c r="G187" s="82"/>
    </row>
    <row r="188">
      <c r="B188" s="120"/>
      <c r="C188" s="120"/>
      <c r="D188" s="9"/>
      <c r="E188" s="9"/>
      <c r="F188" s="82"/>
      <c r="G188" s="82"/>
    </row>
    <row r="189">
      <c r="B189" s="120"/>
      <c r="C189" s="120"/>
      <c r="D189" s="9"/>
      <c r="E189" s="9"/>
      <c r="F189" s="82"/>
      <c r="G189" s="82"/>
    </row>
    <row r="190">
      <c r="B190" s="120"/>
      <c r="C190" s="120"/>
      <c r="D190" s="9"/>
      <c r="E190" s="9"/>
      <c r="F190" s="82"/>
      <c r="G190" s="82"/>
    </row>
    <row r="191">
      <c r="B191" s="120"/>
      <c r="C191" s="120"/>
      <c r="D191" s="9"/>
      <c r="E191" s="9"/>
      <c r="F191" s="82"/>
      <c r="G191" s="82"/>
    </row>
    <row r="192">
      <c r="B192" s="120"/>
      <c r="C192" s="120"/>
      <c r="D192" s="9"/>
      <c r="E192" s="9"/>
      <c r="F192" s="82"/>
      <c r="G192" s="82"/>
    </row>
    <row r="193">
      <c r="B193" s="120"/>
      <c r="C193" s="120"/>
      <c r="D193" s="9"/>
      <c r="E193" s="9"/>
      <c r="F193" s="82"/>
      <c r="G193" s="82"/>
    </row>
    <row r="194">
      <c r="B194" s="120"/>
      <c r="C194" s="120"/>
      <c r="D194" s="9"/>
      <c r="E194" s="9"/>
      <c r="F194" s="82"/>
      <c r="G194" s="82"/>
    </row>
    <row r="195">
      <c r="B195" s="120"/>
      <c r="C195" s="120"/>
      <c r="D195" s="9"/>
      <c r="E195" s="9"/>
      <c r="F195" s="82"/>
      <c r="G195" s="82"/>
    </row>
    <row r="196">
      <c r="B196" s="120"/>
      <c r="C196" s="120"/>
      <c r="D196" s="9"/>
      <c r="E196" s="9"/>
      <c r="F196" s="82"/>
      <c r="G196" s="82"/>
    </row>
    <row r="197">
      <c r="B197" s="120"/>
      <c r="C197" s="120"/>
      <c r="D197" s="9"/>
      <c r="E197" s="9"/>
      <c r="F197" s="82"/>
      <c r="G197" s="82"/>
    </row>
    <row r="198">
      <c r="B198" s="120"/>
      <c r="C198" s="120"/>
      <c r="D198" s="9"/>
      <c r="E198" s="9"/>
      <c r="F198" s="82"/>
      <c r="G198" s="82"/>
    </row>
    <row r="199">
      <c r="B199" s="120"/>
      <c r="C199" s="120"/>
      <c r="D199" s="9"/>
      <c r="E199" s="9"/>
      <c r="F199" s="82"/>
      <c r="G199" s="82"/>
    </row>
    <row r="200">
      <c r="B200" s="120"/>
      <c r="C200" s="120"/>
      <c r="D200" s="9"/>
      <c r="E200" s="9"/>
      <c r="F200" s="82"/>
      <c r="G200" s="82"/>
    </row>
    <row r="201">
      <c r="B201" s="120"/>
      <c r="C201" s="120"/>
      <c r="D201" s="9"/>
      <c r="E201" s="9"/>
      <c r="F201" s="82"/>
      <c r="G201" s="82"/>
    </row>
    <row r="202">
      <c r="B202" s="120"/>
      <c r="C202" s="120"/>
      <c r="D202" s="9"/>
      <c r="E202" s="9"/>
      <c r="F202" s="82"/>
      <c r="G202" s="82"/>
    </row>
    <row r="203">
      <c r="B203" s="120"/>
      <c r="C203" s="120"/>
      <c r="D203" s="9"/>
      <c r="E203" s="9"/>
      <c r="F203" s="82"/>
      <c r="G203" s="82"/>
    </row>
    <row r="204">
      <c r="B204" s="120"/>
      <c r="C204" s="120"/>
      <c r="D204" s="9"/>
      <c r="E204" s="9"/>
      <c r="F204" s="82"/>
      <c r="G204" s="82"/>
    </row>
    <row r="205">
      <c r="B205" s="120"/>
      <c r="C205" s="120"/>
      <c r="D205" s="9"/>
      <c r="E205" s="9"/>
      <c r="F205" s="82"/>
      <c r="G205" s="82"/>
    </row>
    <row r="206">
      <c r="B206" s="120"/>
      <c r="C206" s="120"/>
      <c r="D206" s="9"/>
      <c r="E206" s="9"/>
      <c r="F206" s="82"/>
      <c r="G206" s="82"/>
    </row>
    <row r="207">
      <c r="B207" s="120"/>
      <c r="C207" s="120"/>
      <c r="D207" s="9"/>
      <c r="E207" s="9"/>
      <c r="F207" s="82"/>
      <c r="G207" s="82"/>
    </row>
    <row r="208">
      <c r="B208" s="120"/>
      <c r="C208" s="120"/>
      <c r="D208" s="9"/>
      <c r="E208" s="9"/>
      <c r="F208" s="82"/>
      <c r="G208" s="82"/>
    </row>
    <row r="209">
      <c r="B209" s="120"/>
      <c r="C209" s="120"/>
      <c r="D209" s="9"/>
      <c r="E209" s="9"/>
      <c r="F209" s="82"/>
      <c r="G209" s="82"/>
    </row>
    <row r="210">
      <c r="B210" s="120"/>
      <c r="C210" s="120"/>
      <c r="D210" s="9"/>
      <c r="E210" s="9"/>
      <c r="F210" s="82"/>
      <c r="G210" s="82"/>
    </row>
    <row r="211">
      <c r="B211" s="120"/>
      <c r="C211" s="120"/>
      <c r="D211" s="9"/>
      <c r="E211" s="9"/>
      <c r="F211" s="82"/>
      <c r="G211" s="82"/>
    </row>
    <row r="212">
      <c r="B212" s="120"/>
      <c r="C212" s="120"/>
      <c r="D212" s="9"/>
      <c r="E212" s="9"/>
      <c r="F212" s="82"/>
      <c r="G212" s="82"/>
    </row>
    <row r="213">
      <c r="B213" s="120"/>
      <c r="C213" s="120"/>
      <c r="D213" s="9"/>
      <c r="E213" s="9"/>
      <c r="F213" s="82"/>
      <c r="G213" s="82"/>
    </row>
    <row r="214">
      <c r="B214" s="120"/>
      <c r="C214" s="120"/>
      <c r="D214" s="9"/>
      <c r="E214" s="9"/>
      <c r="F214" s="82"/>
      <c r="G214" s="82"/>
    </row>
    <row r="215">
      <c r="B215" s="120"/>
      <c r="C215" s="120"/>
      <c r="D215" s="9"/>
      <c r="E215" s="9"/>
      <c r="F215" s="82"/>
      <c r="G215" s="82"/>
    </row>
    <row r="216">
      <c r="B216" s="120"/>
      <c r="C216" s="120"/>
      <c r="D216" s="9"/>
      <c r="E216" s="9"/>
      <c r="F216" s="82"/>
      <c r="G216" s="82"/>
    </row>
    <row r="217">
      <c r="B217" s="120"/>
      <c r="C217" s="120"/>
      <c r="D217" s="9"/>
      <c r="E217" s="9"/>
      <c r="F217" s="82"/>
      <c r="G217" s="82"/>
    </row>
    <row r="218">
      <c r="B218" s="120"/>
      <c r="C218" s="120"/>
      <c r="D218" s="9"/>
      <c r="E218" s="9"/>
      <c r="F218" s="82"/>
      <c r="G218" s="82"/>
    </row>
    <row r="219">
      <c r="B219" s="120"/>
      <c r="C219" s="120"/>
      <c r="D219" s="9"/>
      <c r="E219" s="9"/>
      <c r="F219" s="82"/>
      <c r="G219" s="82"/>
    </row>
    <row r="220">
      <c r="B220" s="120"/>
      <c r="C220" s="120"/>
      <c r="D220" s="9"/>
      <c r="E220" s="9"/>
      <c r="F220" s="82"/>
      <c r="G220" s="82"/>
    </row>
    <row r="221">
      <c r="B221" s="120"/>
      <c r="C221" s="120"/>
      <c r="D221" s="9"/>
      <c r="E221" s="9"/>
      <c r="F221" s="82"/>
      <c r="G221" s="82"/>
    </row>
    <row r="222">
      <c r="B222" s="120"/>
      <c r="C222" s="120"/>
      <c r="D222" s="9"/>
      <c r="E222" s="9"/>
      <c r="F222" s="82"/>
      <c r="G222" s="82"/>
    </row>
    <row r="223">
      <c r="B223" s="120"/>
      <c r="C223" s="120"/>
      <c r="D223" s="9"/>
      <c r="E223" s="9"/>
      <c r="F223" s="82"/>
      <c r="G223" s="82"/>
    </row>
    <row r="224">
      <c r="B224" s="120"/>
      <c r="C224" s="120"/>
      <c r="D224" s="9"/>
      <c r="E224" s="9"/>
      <c r="F224" s="82"/>
      <c r="G224" s="82"/>
    </row>
    <row r="225">
      <c r="B225" s="120"/>
      <c r="C225" s="120"/>
      <c r="D225" s="9"/>
      <c r="E225" s="9"/>
      <c r="F225" s="82"/>
      <c r="G225" s="82"/>
    </row>
    <row r="226">
      <c r="B226" s="120"/>
      <c r="C226" s="120"/>
      <c r="D226" s="9"/>
      <c r="E226" s="9"/>
      <c r="F226" s="82"/>
      <c r="G226" s="82"/>
    </row>
    <row r="227">
      <c r="B227" s="120"/>
      <c r="C227" s="120"/>
      <c r="D227" s="9"/>
      <c r="E227" s="9"/>
      <c r="F227" s="82"/>
      <c r="G227" s="82"/>
    </row>
    <row r="228">
      <c r="B228" s="120"/>
      <c r="C228" s="120"/>
      <c r="D228" s="9"/>
      <c r="E228" s="9"/>
      <c r="F228" s="82"/>
      <c r="G228" s="82"/>
    </row>
    <row r="229">
      <c r="B229" s="120"/>
      <c r="C229" s="120"/>
      <c r="D229" s="9"/>
      <c r="E229" s="9"/>
      <c r="F229" s="82"/>
      <c r="G229" s="82"/>
    </row>
    <row r="230">
      <c r="B230" s="120"/>
      <c r="C230" s="120"/>
      <c r="D230" s="9"/>
      <c r="E230" s="9"/>
      <c r="F230" s="82"/>
      <c r="G230" s="82"/>
    </row>
    <row r="231">
      <c r="B231" s="120"/>
      <c r="C231" s="120"/>
      <c r="D231" s="9"/>
      <c r="E231" s="9"/>
      <c r="F231" s="82"/>
      <c r="G231" s="82"/>
    </row>
    <row r="232">
      <c r="B232" s="120"/>
      <c r="C232" s="120"/>
      <c r="D232" s="9"/>
      <c r="E232" s="9"/>
      <c r="F232" s="82"/>
      <c r="G232" s="82"/>
    </row>
    <row r="233">
      <c r="B233" s="120"/>
      <c r="C233" s="120"/>
      <c r="D233" s="9"/>
      <c r="E233" s="9"/>
      <c r="F233" s="82"/>
      <c r="G233" s="82"/>
    </row>
    <row r="234">
      <c r="B234" s="120"/>
      <c r="C234" s="120"/>
      <c r="D234" s="9"/>
      <c r="E234" s="9"/>
      <c r="F234" s="82"/>
      <c r="G234" s="82"/>
    </row>
    <row r="235">
      <c r="B235" s="120"/>
      <c r="C235" s="120"/>
      <c r="D235" s="9"/>
      <c r="E235" s="9"/>
      <c r="F235" s="82"/>
      <c r="G235" s="82"/>
    </row>
    <row r="236">
      <c r="B236" s="120"/>
      <c r="C236" s="120"/>
      <c r="D236" s="9"/>
      <c r="E236" s="9"/>
      <c r="F236" s="82"/>
      <c r="G236" s="82"/>
    </row>
    <row r="237">
      <c r="B237" s="120"/>
      <c r="C237" s="120"/>
      <c r="D237" s="9"/>
      <c r="E237" s="9"/>
      <c r="F237" s="82"/>
      <c r="G237" s="82"/>
    </row>
    <row r="238">
      <c r="B238" s="120"/>
      <c r="C238" s="120"/>
      <c r="D238" s="9"/>
      <c r="E238" s="9"/>
      <c r="F238" s="82"/>
      <c r="G238" s="82"/>
    </row>
    <row r="239">
      <c r="B239" s="120"/>
      <c r="C239" s="120"/>
      <c r="D239" s="9"/>
      <c r="E239" s="9"/>
      <c r="F239" s="82"/>
      <c r="G239" s="82"/>
    </row>
    <row r="240">
      <c r="B240" s="120"/>
      <c r="C240" s="120"/>
      <c r="D240" s="9"/>
      <c r="E240" s="9"/>
      <c r="F240" s="82"/>
      <c r="G240" s="82"/>
    </row>
    <row r="241">
      <c r="B241" s="120"/>
      <c r="C241" s="120"/>
      <c r="D241" s="9"/>
      <c r="E241" s="9"/>
      <c r="F241" s="82"/>
      <c r="G241" s="82"/>
    </row>
    <row r="242">
      <c r="B242" s="120"/>
      <c r="C242" s="120"/>
      <c r="D242" s="9"/>
      <c r="E242" s="9"/>
      <c r="F242" s="82"/>
      <c r="G242" s="82"/>
    </row>
    <row r="243">
      <c r="B243" s="120"/>
      <c r="C243" s="120"/>
      <c r="D243" s="9"/>
      <c r="E243" s="9"/>
      <c r="F243" s="82"/>
      <c r="G243" s="82"/>
    </row>
    <row r="244">
      <c r="B244" s="120"/>
      <c r="C244" s="120"/>
      <c r="D244" s="9"/>
      <c r="E244" s="9"/>
      <c r="F244" s="82"/>
      <c r="G244" s="82"/>
    </row>
    <row r="245">
      <c r="B245" s="120"/>
      <c r="C245" s="120"/>
      <c r="D245" s="9"/>
      <c r="E245" s="9"/>
      <c r="F245" s="82"/>
      <c r="G245" s="82"/>
    </row>
    <row r="246">
      <c r="B246" s="120"/>
      <c r="C246" s="120"/>
      <c r="D246" s="9"/>
      <c r="E246" s="9"/>
      <c r="F246" s="82"/>
      <c r="G246" s="82"/>
    </row>
    <row r="247">
      <c r="B247" s="120"/>
      <c r="C247" s="120"/>
      <c r="D247" s="9"/>
      <c r="E247" s="9"/>
      <c r="F247" s="82"/>
      <c r="G247" s="82"/>
    </row>
    <row r="248">
      <c r="B248" s="120"/>
      <c r="C248" s="120"/>
      <c r="D248" s="9"/>
      <c r="E248" s="9"/>
      <c r="F248" s="82"/>
      <c r="G248" s="82"/>
    </row>
    <row r="249">
      <c r="B249" s="120"/>
      <c r="C249" s="120"/>
      <c r="D249" s="9"/>
      <c r="E249" s="9"/>
      <c r="F249" s="82"/>
      <c r="G249" s="82"/>
    </row>
    <row r="250">
      <c r="B250" s="120"/>
      <c r="C250" s="120"/>
      <c r="D250" s="9"/>
      <c r="E250" s="9"/>
      <c r="F250" s="82"/>
      <c r="G250" s="82"/>
    </row>
    <row r="251">
      <c r="B251" s="120"/>
      <c r="C251" s="120"/>
      <c r="D251" s="9"/>
      <c r="E251" s="9"/>
      <c r="F251" s="82"/>
      <c r="G251" s="82"/>
    </row>
    <row r="252">
      <c r="B252" s="120"/>
      <c r="C252" s="120"/>
      <c r="D252" s="9"/>
      <c r="E252" s="9"/>
      <c r="F252" s="82"/>
      <c r="G252" s="82"/>
    </row>
    <row r="253">
      <c r="B253" s="120"/>
      <c r="C253" s="120"/>
      <c r="D253" s="9"/>
      <c r="E253" s="9"/>
      <c r="F253" s="82"/>
      <c r="G253" s="82"/>
    </row>
    <row r="254">
      <c r="B254" s="120"/>
      <c r="C254" s="120"/>
      <c r="D254" s="9"/>
      <c r="E254" s="9"/>
      <c r="F254" s="82"/>
      <c r="G254" s="82"/>
    </row>
    <row r="255">
      <c r="B255" s="120"/>
      <c r="C255" s="120"/>
      <c r="D255" s="9"/>
      <c r="E255" s="9"/>
      <c r="F255" s="82"/>
      <c r="G255" s="82"/>
    </row>
    <row r="256">
      <c r="B256" s="120"/>
      <c r="C256" s="120"/>
      <c r="D256" s="9"/>
      <c r="E256" s="9"/>
      <c r="F256" s="82"/>
      <c r="G256" s="82"/>
    </row>
    <row r="257">
      <c r="B257" s="120"/>
      <c r="C257" s="120"/>
      <c r="D257" s="9"/>
      <c r="E257" s="9"/>
      <c r="F257" s="82"/>
      <c r="G257" s="82"/>
    </row>
    <row r="258">
      <c r="B258" s="120"/>
      <c r="C258" s="120"/>
      <c r="D258" s="9"/>
      <c r="E258" s="9"/>
      <c r="F258" s="82"/>
      <c r="G258" s="82"/>
    </row>
    <row r="259">
      <c r="B259" s="120"/>
      <c r="C259" s="120"/>
      <c r="D259" s="9"/>
      <c r="E259" s="9"/>
      <c r="F259" s="82"/>
      <c r="G259" s="82"/>
    </row>
    <row r="260">
      <c r="B260" s="120"/>
      <c r="C260" s="120"/>
      <c r="D260" s="9"/>
      <c r="E260" s="9"/>
      <c r="F260" s="82"/>
      <c r="G260" s="82"/>
    </row>
    <row r="261">
      <c r="B261" s="120"/>
      <c r="C261" s="120"/>
      <c r="D261" s="9"/>
      <c r="E261" s="9"/>
      <c r="F261" s="82"/>
      <c r="G261" s="82"/>
    </row>
    <row r="262">
      <c r="B262" s="120"/>
      <c r="C262" s="120"/>
      <c r="D262" s="9"/>
      <c r="E262" s="9"/>
      <c r="F262" s="82"/>
      <c r="G262" s="82"/>
    </row>
    <row r="263">
      <c r="B263" s="120"/>
      <c r="C263" s="120"/>
      <c r="D263" s="9"/>
      <c r="E263" s="9"/>
      <c r="F263" s="82"/>
      <c r="G263" s="82"/>
    </row>
    <row r="264">
      <c r="B264" s="120"/>
      <c r="C264" s="120"/>
      <c r="D264" s="9"/>
      <c r="E264" s="9"/>
      <c r="F264" s="82"/>
      <c r="G264" s="82"/>
    </row>
    <row r="265">
      <c r="B265" s="120"/>
      <c r="C265" s="120"/>
      <c r="D265" s="9"/>
      <c r="E265" s="9"/>
      <c r="F265" s="82"/>
      <c r="G265" s="82"/>
    </row>
    <row r="266">
      <c r="B266" s="120"/>
      <c r="C266" s="120"/>
      <c r="D266" s="9"/>
      <c r="E266" s="9"/>
      <c r="F266" s="82"/>
      <c r="G266" s="82"/>
    </row>
    <row r="267">
      <c r="B267" s="120"/>
      <c r="C267" s="120"/>
      <c r="D267" s="9"/>
      <c r="E267" s="9"/>
      <c r="F267" s="82"/>
      <c r="G267" s="82"/>
    </row>
    <row r="268">
      <c r="B268" s="120"/>
      <c r="C268" s="120"/>
      <c r="D268" s="9"/>
      <c r="E268" s="9"/>
      <c r="F268" s="82"/>
      <c r="G268" s="82"/>
    </row>
    <row r="269">
      <c r="B269" s="120"/>
      <c r="C269" s="120"/>
      <c r="D269" s="9"/>
      <c r="E269" s="9"/>
      <c r="F269" s="82"/>
      <c r="G269" s="82"/>
    </row>
    <row r="270">
      <c r="B270" s="120"/>
      <c r="C270" s="120"/>
      <c r="D270" s="9"/>
      <c r="E270" s="9"/>
      <c r="F270" s="82"/>
      <c r="G270" s="82"/>
    </row>
    <row r="271">
      <c r="B271" s="120"/>
      <c r="C271" s="120"/>
      <c r="D271" s="9"/>
      <c r="E271" s="9"/>
      <c r="F271" s="82"/>
      <c r="G271" s="82"/>
    </row>
    <row r="272">
      <c r="B272" s="120"/>
      <c r="C272" s="120"/>
      <c r="D272" s="9"/>
      <c r="E272" s="9"/>
      <c r="F272" s="82"/>
      <c r="G272" s="82"/>
    </row>
    <row r="273">
      <c r="B273" s="120"/>
      <c r="C273" s="120"/>
      <c r="D273" s="9"/>
      <c r="E273" s="9"/>
      <c r="F273" s="82"/>
      <c r="G273" s="82"/>
    </row>
    <row r="274">
      <c r="B274" s="120"/>
      <c r="C274" s="120"/>
      <c r="D274" s="9"/>
      <c r="E274" s="9"/>
      <c r="F274" s="82"/>
      <c r="G274" s="82"/>
    </row>
    <row r="275">
      <c r="B275" s="120"/>
      <c r="C275" s="120"/>
      <c r="D275" s="9"/>
      <c r="E275" s="9"/>
      <c r="F275" s="82"/>
      <c r="G275" s="82"/>
    </row>
    <row r="276">
      <c r="B276" s="120"/>
      <c r="C276" s="120"/>
      <c r="D276" s="9"/>
      <c r="E276" s="9"/>
      <c r="F276" s="82"/>
      <c r="G276" s="82"/>
    </row>
    <row r="277">
      <c r="B277" s="120"/>
      <c r="C277" s="120"/>
      <c r="D277" s="9"/>
      <c r="E277" s="9"/>
      <c r="F277" s="82"/>
      <c r="G277" s="82"/>
    </row>
    <row r="278">
      <c r="B278" s="120"/>
      <c r="C278" s="120"/>
      <c r="D278" s="9"/>
      <c r="E278" s="9"/>
      <c r="F278" s="82"/>
      <c r="G278" s="82"/>
    </row>
    <row r="279">
      <c r="B279" s="120"/>
      <c r="C279" s="120"/>
      <c r="D279" s="9"/>
      <c r="E279" s="9"/>
      <c r="F279" s="82"/>
      <c r="G279" s="82"/>
    </row>
    <row r="280">
      <c r="B280" s="120"/>
      <c r="C280" s="120"/>
      <c r="D280" s="9"/>
      <c r="E280" s="9"/>
      <c r="F280" s="82"/>
      <c r="G280" s="82"/>
    </row>
    <row r="281">
      <c r="B281" s="120"/>
      <c r="C281" s="120"/>
      <c r="D281" s="9"/>
      <c r="E281" s="9"/>
      <c r="F281" s="82"/>
      <c r="G281" s="82"/>
    </row>
    <row r="282">
      <c r="B282" s="120"/>
      <c r="C282" s="120"/>
      <c r="D282" s="9"/>
      <c r="E282" s="9"/>
      <c r="F282" s="82"/>
      <c r="G282" s="82"/>
    </row>
    <row r="283">
      <c r="B283" s="120"/>
      <c r="C283" s="120"/>
      <c r="D283" s="9"/>
      <c r="E283" s="9"/>
      <c r="F283" s="82"/>
      <c r="G283" s="82"/>
    </row>
    <row r="284">
      <c r="B284" s="120"/>
      <c r="C284" s="120"/>
      <c r="D284" s="9"/>
      <c r="E284" s="9"/>
      <c r="F284" s="82"/>
      <c r="G284" s="82"/>
    </row>
    <row r="285">
      <c r="B285" s="120"/>
      <c r="C285" s="120"/>
      <c r="D285" s="9"/>
      <c r="E285" s="9"/>
      <c r="F285" s="82"/>
      <c r="G285" s="82"/>
    </row>
    <row r="286">
      <c r="B286" s="120"/>
      <c r="C286" s="120"/>
      <c r="D286" s="9"/>
      <c r="E286" s="9"/>
      <c r="F286" s="82"/>
      <c r="G286" s="82"/>
    </row>
    <row r="287">
      <c r="B287" s="120"/>
      <c r="C287" s="120"/>
      <c r="D287" s="9"/>
      <c r="E287" s="9"/>
      <c r="F287" s="82"/>
      <c r="G287" s="82"/>
    </row>
    <row r="288">
      <c r="B288" s="120"/>
      <c r="C288" s="120"/>
      <c r="D288" s="9"/>
      <c r="E288" s="9"/>
      <c r="F288" s="82"/>
      <c r="G288" s="82"/>
    </row>
    <row r="289">
      <c r="B289" s="120"/>
      <c r="C289" s="120"/>
      <c r="D289" s="9"/>
      <c r="E289" s="9"/>
      <c r="F289" s="82"/>
      <c r="G289" s="82"/>
    </row>
    <row r="290">
      <c r="B290" s="120"/>
      <c r="C290" s="120"/>
      <c r="D290" s="9"/>
      <c r="E290" s="9"/>
      <c r="F290" s="82"/>
      <c r="G290" s="82"/>
    </row>
    <row r="291">
      <c r="B291" s="120"/>
      <c r="C291" s="120"/>
      <c r="D291" s="9"/>
      <c r="E291" s="9"/>
      <c r="F291" s="82"/>
      <c r="G291" s="82"/>
    </row>
    <row r="292">
      <c r="B292" s="120"/>
      <c r="C292" s="120"/>
      <c r="D292" s="9"/>
      <c r="E292" s="9"/>
      <c r="F292" s="82"/>
      <c r="G292" s="82"/>
    </row>
    <row r="293">
      <c r="B293" s="120"/>
      <c r="C293" s="120"/>
      <c r="D293" s="9"/>
      <c r="E293" s="9"/>
      <c r="F293" s="82"/>
      <c r="G293" s="82"/>
    </row>
    <row r="294">
      <c r="B294" s="120"/>
      <c r="C294" s="120"/>
      <c r="D294" s="9"/>
      <c r="E294" s="9"/>
      <c r="F294" s="82"/>
      <c r="G294" s="82"/>
    </row>
    <row r="295">
      <c r="B295" s="120"/>
      <c r="C295" s="120"/>
      <c r="D295" s="9"/>
      <c r="E295" s="9"/>
      <c r="F295" s="82"/>
      <c r="G295" s="82"/>
    </row>
    <row r="296">
      <c r="B296" s="120"/>
      <c r="C296" s="120"/>
      <c r="D296" s="9"/>
      <c r="E296" s="9"/>
      <c r="F296" s="82"/>
      <c r="G296" s="82"/>
    </row>
    <row r="297">
      <c r="B297" s="120"/>
      <c r="C297" s="120"/>
      <c r="D297" s="9"/>
      <c r="E297" s="9"/>
      <c r="F297" s="82"/>
      <c r="G297" s="82"/>
    </row>
    <row r="298">
      <c r="B298" s="120"/>
      <c r="C298" s="120"/>
      <c r="D298" s="9"/>
      <c r="E298" s="9"/>
      <c r="F298" s="82"/>
      <c r="G298" s="82"/>
    </row>
    <row r="299">
      <c r="B299" s="120"/>
      <c r="C299" s="120"/>
      <c r="D299" s="9"/>
      <c r="E299" s="9"/>
      <c r="F299" s="82"/>
      <c r="G299" s="82"/>
    </row>
    <row r="300">
      <c r="B300" s="120"/>
      <c r="C300" s="120"/>
      <c r="D300" s="9"/>
      <c r="E300" s="9"/>
      <c r="F300" s="82"/>
      <c r="G300" s="82"/>
    </row>
    <row r="301">
      <c r="B301" s="120"/>
      <c r="C301" s="120"/>
      <c r="D301" s="9"/>
      <c r="E301" s="9"/>
      <c r="F301" s="82"/>
      <c r="G301" s="82"/>
    </row>
    <row r="302">
      <c r="B302" s="120"/>
      <c r="C302" s="120"/>
      <c r="D302" s="9"/>
      <c r="E302" s="9"/>
      <c r="F302" s="82"/>
      <c r="G302" s="82"/>
    </row>
    <row r="303">
      <c r="B303" s="120"/>
      <c r="C303" s="120"/>
      <c r="D303" s="9"/>
      <c r="E303" s="9"/>
      <c r="F303" s="82"/>
      <c r="G303" s="82"/>
    </row>
    <row r="304">
      <c r="B304" s="120"/>
      <c r="C304" s="120"/>
      <c r="D304" s="9"/>
      <c r="E304" s="9"/>
      <c r="F304" s="82"/>
      <c r="G304" s="82"/>
    </row>
    <row r="305">
      <c r="B305" s="120"/>
      <c r="C305" s="120"/>
      <c r="D305" s="9"/>
      <c r="E305" s="9"/>
      <c r="F305" s="82"/>
      <c r="G305" s="82"/>
    </row>
    <row r="306">
      <c r="B306" s="120"/>
      <c r="C306" s="120"/>
      <c r="D306" s="9"/>
      <c r="E306" s="9"/>
      <c r="F306" s="82"/>
      <c r="G306" s="82"/>
    </row>
    <row r="307">
      <c r="B307" s="120"/>
      <c r="C307" s="120"/>
      <c r="D307" s="9"/>
      <c r="E307" s="9"/>
      <c r="F307" s="82"/>
      <c r="G307" s="82"/>
    </row>
    <row r="308">
      <c r="B308" s="120"/>
      <c r="C308" s="120"/>
      <c r="D308" s="9"/>
      <c r="E308" s="9"/>
      <c r="F308" s="82"/>
      <c r="G308" s="82"/>
    </row>
    <row r="309">
      <c r="B309" s="120"/>
      <c r="C309" s="120"/>
      <c r="D309" s="9"/>
      <c r="E309" s="9"/>
      <c r="F309" s="82"/>
      <c r="G309" s="82"/>
    </row>
    <row r="310">
      <c r="B310" s="120"/>
      <c r="C310" s="120"/>
      <c r="D310" s="9"/>
      <c r="E310" s="9"/>
      <c r="F310" s="82"/>
      <c r="G310" s="82"/>
    </row>
    <row r="311">
      <c r="B311" s="120"/>
      <c r="C311" s="120"/>
      <c r="D311" s="9"/>
      <c r="E311" s="9"/>
      <c r="F311" s="82"/>
      <c r="G311" s="82"/>
    </row>
    <row r="312">
      <c r="B312" s="120"/>
      <c r="C312" s="120"/>
      <c r="D312" s="9"/>
      <c r="E312" s="9"/>
      <c r="F312" s="82"/>
      <c r="G312" s="82"/>
    </row>
    <row r="313">
      <c r="B313" s="120"/>
      <c r="C313" s="120"/>
      <c r="D313" s="9"/>
      <c r="E313" s="9"/>
      <c r="F313" s="82"/>
      <c r="G313" s="82"/>
    </row>
    <row r="314">
      <c r="B314" s="120"/>
      <c r="C314" s="120"/>
      <c r="D314" s="9"/>
      <c r="E314" s="9"/>
      <c r="F314" s="82"/>
      <c r="G314" s="82"/>
    </row>
    <row r="315">
      <c r="B315" s="120"/>
      <c r="C315" s="120"/>
      <c r="D315" s="9"/>
      <c r="E315" s="9"/>
      <c r="F315" s="82"/>
      <c r="G315" s="82"/>
    </row>
    <row r="316">
      <c r="B316" s="120"/>
      <c r="C316" s="120"/>
      <c r="D316" s="9"/>
      <c r="E316" s="9"/>
      <c r="F316" s="82"/>
      <c r="G316" s="82"/>
    </row>
    <row r="317">
      <c r="B317" s="120"/>
      <c r="C317" s="120"/>
      <c r="D317" s="9"/>
      <c r="E317" s="9"/>
      <c r="F317" s="82"/>
      <c r="G317" s="82"/>
    </row>
    <row r="318">
      <c r="B318" s="120"/>
      <c r="C318" s="120"/>
      <c r="D318" s="9"/>
      <c r="E318" s="9"/>
      <c r="F318" s="82"/>
      <c r="G318" s="82"/>
    </row>
    <row r="319">
      <c r="B319" s="120"/>
      <c r="C319" s="120"/>
      <c r="D319" s="9"/>
      <c r="E319" s="9"/>
      <c r="F319" s="82"/>
      <c r="G319" s="82"/>
    </row>
    <row r="320">
      <c r="B320" s="120"/>
      <c r="C320" s="120"/>
      <c r="D320" s="9"/>
      <c r="E320" s="9"/>
      <c r="F320" s="82"/>
      <c r="G320" s="82"/>
    </row>
    <row r="321">
      <c r="B321" s="120"/>
      <c r="C321" s="120"/>
      <c r="D321" s="9"/>
      <c r="E321" s="9"/>
      <c r="F321" s="82"/>
      <c r="G321" s="82"/>
    </row>
    <row r="322">
      <c r="B322" s="120"/>
      <c r="C322" s="120"/>
      <c r="D322" s="9"/>
      <c r="E322" s="9"/>
      <c r="F322" s="82"/>
      <c r="G322" s="82"/>
    </row>
    <row r="323">
      <c r="B323" s="120"/>
      <c r="C323" s="120"/>
      <c r="D323" s="9"/>
      <c r="E323" s="9"/>
      <c r="F323" s="82"/>
      <c r="G323" s="82"/>
    </row>
    <row r="324">
      <c r="B324" s="120"/>
      <c r="C324" s="120"/>
      <c r="D324" s="9"/>
      <c r="E324" s="9"/>
      <c r="F324" s="82"/>
      <c r="G324" s="82"/>
    </row>
    <row r="325">
      <c r="B325" s="120"/>
      <c r="C325" s="120"/>
      <c r="D325" s="9"/>
      <c r="E325" s="9"/>
      <c r="F325" s="82"/>
      <c r="G325" s="82"/>
    </row>
    <row r="326">
      <c r="B326" s="120"/>
      <c r="C326" s="120"/>
      <c r="D326" s="9"/>
      <c r="E326" s="9"/>
      <c r="F326" s="82"/>
      <c r="G326" s="82"/>
    </row>
    <row r="327">
      <c r="B327" s="120"/>
      <c r="C327" s="120"/>
      <c r="D327" s="9"/>
      <c r="E327" s="9"/>
      <c r="F327" s="82"/>
      <c r="G327" s="82"/>
    </row>
    <row r="328">
      <c r="B328" s="120"/>
      <c r="C328" s="120"/>
      <c r="D328" s="9"/>
      <c r="E328" s="9"/>
      <c r="F328" s="82"/>
      <c r="G328" s="82"/>
    </row>
    <row r="329">
      <c r="B329" s="120"/>
      <c r="C329" s="120"/>
      <c r="D329" s="9"/>
      <c r="E329" s="9"/>
      <c r="F329" s="82"/>
      <c r="G329" s="82"/>
    </row>
    <row r="330">
      <c r="B330" s="120"/>
      <c r="C330" s="120"/>
      <c r="D330" s="9"/>
      <c r="E330" s="9"/>
      <c r="F330" s="82"/>
      <c r="G330" s="82"/>
    </row>
    <row r="331">
      <c r="B331" s="120"/>
      <c r="C331" s="120"/>
      <c r="D331" s="9"/>
      <c r="E331" s="9"/>
      <c r="F331" s="82"/>
      <c r="G331" s="82"/>
    </row>
    <row r="332">
      <c r="B332" s="120"/>
      <c r="C332" s="120"/>
      <c r="D332" s="9"/>
      <c r="E332" s="9"/>
      <c r="F332" s="82"/>
      <c r="G332" s="82"/>
    </row>
    <row r="333">
      <c r="B333" s="120"/>
      <c r="C333" s="120"/>
      <c r="D333" s="9"/>
      <c r="E333" s="9"/>
      <c r="F333" s="82"/>
      <c r="G333" s="82"/>
    </row>
    <row r="334">
      <c r="B334" s="120"/>
      <c r="C334" s="120"/>
      <c r="D334" s="9"/>
      <c r="E334" s="9"/>
      <c r="F334" s="82"/>
      <c r="G334" s="82"/>
    </row>
    <row r="335">
      <c r="B335" s="120"/>
      <c r="C335" s="120"/>
      <c r="D335" s="9"/>
      <c r="E335" s="9"/>
      <c r="F335" s="82"/>
      <c r="G335" s="82"/>
    </row>
    <row r="336">
      <c r="B336" s="120"/>
      <c r="C336" s="120"/>
      <c r="D336" s="9"/>
      <c r="E336" s="9"/>
      <c r="F336" s="82"/>
      <c r="G336" s="82"/>
    </row>
    <row r="337">
      <c r="B337" s="120"/>
      <c r="C337" s="120"/>
      <c r="D337" s="9"/>
      <c r="E337" s="9"/>
      <c r="F337" s="82"/>
      <c r="G337" s="82"/>
    </row>
    <row r="338">
      <c r="B338" s="120"/>
      <c r="C338" s="120"/>
      <c r="D338" s="9"/>
      <c r="E338" s="9"/>
      <c r="F338" s="82"/>
      <c r="G338" s="82"/>
    </row>
    <row r="339">
      <c r="B339" s="120"/>
      <c r="C339" s="120"/>
      <c r="D339" s="9"/>
      <c r="E339" s="9"/>
      <c r="F339" s="82"/>
      <c r="G339" s="82"/>
    </row>
    <row r="340">
      <c r="B340" s="120"/>
      <c r="C340" s="120"/>
      <c r="D340" s="9"/>
      <c r="E340" s="9"/>
      <c r="F340" s="82"/>
      <c r="G340" s="82"/>
    </row>
    <row r="341">
      <c r="B341" s="120"/>
      <c r="C341" s="120"/>
      <c r="D341" s="9"/>
      <c r="E341" s="9"/>
      <c r="F341" s="82"/>
      <c r="G341" s="82"/>
    </row>
    <row r="342">
      <c r="B342" s="120"/>
      <c r="C342" s="120"/>
      <c r="D342" s="9"/>
      <c r="E342" s="9"/>
      <c r="F342" s="82"/>
      <c r="G342" s="82"/>
    </row>
    <row r="343">
      <c r="B343" s="120"/>
      <c r="C343" s="120"/>
      <c r="D343" s="9"/>
      <c r="E343" s="9"/>
      <c r="F343" s="82"/>
      <c r="G343" s="82"/>
    </row>
    <row r="344">
      <c r="B344" s="120"/>
      <c r="C344" s="120"/>
      <c r="D344" s="9"/>
      <c r="E344" s="9"/>
      <c r="F344" s="82"/>
      <c r="G344" s="82"/>
    </row>
    <row r="345">
      <c r="B345" s="120"/>
      <c r="C345" s="120"/>
      <c r="D345" s="9"/>
      <c r="E345" s="9"/>
      <c r="F345" s="82"/>
      <c r="G345" s="82"/>
    </row>
    <row r="346">
      <c r="B346" s="120"/>
      <c r="C346" s="120"/>
      <c r="D346" s="9"/>
      <c r="E346" s="9"/>
      <c r="F346" s="82"/>
      <c r="G346" s="82"/>
    </row>
    <row r="347">
      <c r="B347" s="120"/>
      <c r="C347" s="120"/>
      <c r="D347" s="9"/>
      <c r="E347" s="9"/>
      <c r="F347" s="82"/>
      <c r="G347" s="82"/>
    </row>
    <row r="348">
      <c r="B348" s="120"/>
      <c r="C348" s="120"/>
      <c r="D348" s="9"/>
      <c r="E348" s="9"/>
      <c r="F348" s="82"/>
      <c r="G348" s="82"/>
    </row>
    <row r="349">
      <c r="B349" s="120"/>
      <c r="C349" s="120"/>
      <c r="D349" s="9"/>
      <c r="E349" s="9"/>
      <c r="F349" s="82"/>
      <c r="G349" s="82"/>
    </row>
    <row r="350">
      <c r="B350" s="120"/>
      <c r="C350" s="120"/>
      <c r="D350" s="9"/>
      <c r="E350" s="9"/>
      <c r="F350" s="82"/>
      <c r="G350" s="82"/>
    </row>
    <row r="351">
      <c r="B351" s="120"/>
      <c r="C351" s="120"/>
      <c r="D351" s="9"/>
      <c r="E351" s="9"/>
      <c r="F351" s="82"/>
      <c r="G351" s="82"/>
    </row>
    <row r="352">
      <c r="B352" s="120"/>
      <c r="C352" s="120"/>
      <c r="D352" s="9"/>
      <c r="E352" s="9"/>
      <c r="F352" s="82"/>
      <c r="G352" s="82"/>
    </row>
    <row r="353">
      <c r="B353" s="120"/>
      <c r="C353" s="120"/>
      <c r="D353" s="9"/>
      <c r="E353" s="9"/>
      <c r="F353" s="82"/>
      <c r="G353" s="82"/>
    </row>
    <row r="354">
      <c r="B354" s="120"/>
      <c r="C354" s="120"/>
      <c r="D354" s="9"/>
      <c r="E354" s="9"/>
      <c r="F354" s="82"/>
      <c r="G354" s="82"/>
    </row>
    <row r="355">
      <c r="B355" s="120"/>
      <c r="C355" s="120"/>
      <c r="D355" s="9"/>
      <c r="E355" s="9"/>
      <c r="F355" s="82"/>
      <c r="G355" s="82"/>
    </row>
    <row r="356">
      <c r="B356" s="120"/>
      <c r="C356" s="120"/>
      <c r="D356" s="9"/>
      <c r="E356" s="9"/>
      <c r="F356" s="82"/>
      <c r="G356" s="82"/>
    </row>
    <row r="357">
      <c r="B357" s="120"/>
      <c r="C357" s="120"/>
      <c r="D357" s="9"/>
      <c r="E357" s="9"/>
      <c r="F357" s="82"/>
      <c r="G357" s="82"/>
    </row>
    <row r="358">
      <c r="B358" s="120"/>
      <c r="C358" s="120"/>
      <c r="D358" s="9"/>
      <c r="E358" s="9"/>
      <c r="F358" s="82"/>
      <c r="G358" s="82"/>
    </row>
    <row r="359">
      <c r="B359" s="120"/>
      <c r="C359" s="120"/>
      <c r="D359" s="9"/>
      <c r="E359" s="9"/>
      <c r="F359" s="82"/>
      <c r="G359" s="82"/>
    </row>
    <row r="360">
      <c r="B360" s="120"/>
      <c r="C360" s="120"/>
      <c r="D360" s="9"/>
      <c r="E360" s="9"/>
      <c r="F360" s="82"/>
      <c r="G360" s="82"/>
    </row>
    <row r="361">
      <c r="B361" s="120"/>
      <c r="C361" s="120"/>
      <c r="D361" s="9"/>
      <c r="E361" s="9"/>
      <c r="F361" s="82"/>
      <c r="G361" s="82"/>
    </row>
    <row r="362">
      <c r="B362" s="120"/>
      <c r="C362" s="120"/>
      <c r="D362" s="9"/>
      <c r="E362" s="9"/>
      <c r="F362" s="82"/>
      <c r="G362" s="82"/>
    </row>
    <row r="363">
      <c r="B363" s="120"/>
      <c r="C363" s="120"/>
      <c r="D363" s="9"/>
      <c r="E363" s="9"/>
      <c r="F363" s="82"/>
      <c r="G363" s="82"/>
    </row>
    <row r="364">
      <c r="B364" s="120"/>
      <c r="C364" s="120"/>
      <c r="D364" s="9"/>
      <c r="E364" s="9"/>
      <c r="F364" s="82"/>
      <c r="G364" s="82"/>
    </row>
    <row r="365">
      <c r="B365" s="120"/>
      <c r="C365" s="120"/>
      <c r="D365" s="9"/>
      <c r="E365" s="9"/>
      <c r="F365" s="82"/>
      <c r="G365" s="82"/>
    </row>
    <row r="366">
      <c r="B366" s="120"/>
      <c r="C366" s="120"/>
      <c r="D366" s="9"/>
      <c r="E366" s="9"/>
      <c r="F366" s="82"/>
      <c r="G366" s="82"/>
    </row>
    <row r="367">
      <c r="B367" s="120"/>
      <c r="C367" s="120"/>
      <c r="D367" s="9"/>
      <c r="E367" s="9"/>
      <c r="F367" s="82"/>
      <c r="G367" s="82"/>
    </row>
    <row r="368">
      <c r="B368" s="120"/>
      <c r="C368" s="120"/>
      <c r="D368" s="9"/>
      <c r="E368" s="9"/>
      <c r="F368" s="82"/>
      <c r="G368" s="82"/>
    </row>
    <row r="369">
      <c r="B369" s="120"/>
      <c r="C369" s="120"/>
      <c r="D369" s="9"/>
      <c r="E369" s="9"/>
      <c r="F369" s="82"/>
      <c r="G369" s="82"/>
    </row>
    <row r="370">
      <c r="B370" s="120"/>
      <c r="C370" s="120"/>
      <c r="D370" s="9"/>
      <c r="E370" s="9"/>
      <c r="F370" s="82"/>
      <c r="G370" s="82"/>
    </row>
    <row r="371">
      <c r="B371" s="120"/>
      <c r="C371" s="120"/>
      <c r="D371" s="9"/>
      <c r="E371" s="9"/>
      <c r="F371" s="82"/>
      <c r="G371" s="82"/>
    </row>
    <row r="372">
      <c r="B372" s="120"/>
      <c r="C372" s="120"/>
      <c r="D372" s="9"/>
      <c r="E372" s="9"/>
      <c r="F372" s="82"/>
      <c r="G372" s="82"/>
    </row>
    <row r="373">
      <c r="B373" s="120"/>
      <c r="C373" s="120"/>
      <c r="D373" s="9"/>
      <c r="E373" s="9"/>
      <c r="F373" s="82"/>
      <c r="G373" s="82"/>
    </row>
    <row r="374">
      <c r="B374" s="120"/>
      <c r="C374" s="120"/>
      <c r="D374" s="9"/>
      <c r="E374" s="9"/>
      <c r="F374" s="82"/>
      <c r="G374" s="82"/>
    </row>
    <row r="375">
      <c r="B375" s="120"/>
      <c r="C375" s="120"/>
      <c r="D375" s="9"/>
      <c r="E375" s="9"/>
      <c r="F375" s="82"/>
      <c r="G375" s="82"/>
    </row>
    <row r="376">
      <c r="B376" s="120"/>
      <c r="C376" s="120"/>
      <c r="D376" s="9"/>
      <c r="E376" s="9"/>
      <c r="F376" s="82"/>
      <c r="G376" s="82"/>
    </row>
    <row r="377">
      <c r="B377" s="120"/>
      <c r="C377" s="120"/>
      <c r="D377" s="9"/>
      <c r="E377" s="9"/>
      <c r="F377" s="82"/>
      <c r="G377" s="82"/>
    </row>
    <row r="378">
      <c r="B378" s="120"/>
      <c r="C378" s="120"/>
      <c r="D378" s="9"/>
      <c r="E378" s="9"/>
      <c r="F378" s="82"/>
      <c r="G378" s="82"/>
    </row>
    <row r="379">
      <c r="B379" s="120"/>
      <c r="C379" s="120"/>
      <c r="D379" s="9"/>
      <c r="E379" s="9"/>
      <c r="F379" s="82"/>
      <c r="G379" s="82"/>
    </row>
    <row r="380">
      <c r="B380" s="120"/>
      <c r="C380" s="120"/>
      <c r="D380" s="9"/>
      <c r="E380" s="9"/>
      <c r="F380" s="82"/>
      <c r="G380" s="82"/>
    </row>
    <row r="381">
      <c r="B381" s="120"/>
      <c r="C381" s="120"/>
      <c r="D381" s="9"/>
      <c r="E381" s="9"/>
      <c r="F381" s="82"/>
      <c r="G381" s="82"/>
    </row>
    <row r="382">
      <c r="B382" s="120"/>
      <c r="C382" s="120"/>
      <c r="D382" s="9"/>
      <c r="E382" s="9"/>
      <c r="F382" s="82"/>
      <c r="G382" s="82"/>
    </row>
    <row r="383">
      <c r="B383" s="120"/>
      <c r="C383" s="120"/>
      <c r="D383" s="9"/>
      <c r="E383" s="9"/>
      <c r="F383" s="82"/>
      <c r="G383" s="82"/>
    </row>
    <row r="384">
      <c r="B384" s="120"/>
      <c r="C384" s="120"/>
      <c r="D384" s="9"/>
      <c r="E384" s="9"/>
      <c r="F384" s="82"/>
      <c r="G384" s="82"/>
    </row>
    <row r="385">
      <c r="B385" s="120"/>
      <c r="C385" s="120"/>
      <c r="D385" s="9"/>
      <c r="E385" s="9"/>
      <c r="F385" s="82"/>
      <c r="G385" s="82"/>
    </row>
    <row r="386">
      <c r="B386" s="120"/>
      <c r="C386" s="120"/>
      <c r="D386" s="9"/>
      <c r="E386" s="9"/>
      <c r="F386" s="82"/>
      <c r="G386" s="82"/>
    </row>
    <row r="387">
      <c r="B387" s="120"/>
      <c r="C387" s="120"/>
      <c r="D387" s="9"/>
      <c r="E387" s="9"/>
      <c r="F387" s="82"/>
      <c r="G387" s="82"/>
    </row>
    <row r="388">
      <c r="B388" s="120"/>
      <c r="C388" s="120"/>
      <c r="D388" s="9"/>
      <c r="E388" s="9"/>
      <c r="F388" s="82"/>
      <c r="G388" s="82"/>
    </row>
    <row r="389">
      <c r="B389" s="120"/>
      <c r="C389" s="120"/>
      <c r="D389" s="9"/>
      <c r="E389" s="9"/>
      <c r="F389" s="82"/>
      <c r="G389" s="82"/>
    </row>
    <row r="390">
      <c r="B390" s="120"/>
      <c r="C390" s="120"/>
      <c r="D390" s="9"/>
      <c r="E390" s="9"/>
      <c r="F390" s="82"/>
      <c r="G390" s="82"/>
    </row>
    <row r="391">
      <c r="B391" s="120"/>
      <c r="C391" s="120"/>
      <c r="D391" s="9"/>
      <c r="E391" s="9"/>
      <c r="F391" s="82"/>
      <c r="G391" s="82"/>
    </row>
    <row r="392">
      <c r="B392" s="120"/>
      <c r="C392" s="120"/>
      <c r="D392" s="9"/>
      <c r="E392" s="9"/>
      <c r="F392" s="82"/>
      <c r="G392" s="82"/>
    </row>
    <row r="393">
      <c r="B393" s="120"/>
      <c r="C393" s="120"/>
      <c r="D393" s="9"/>
      <c r="E393" s="9"/>
      <c r="F393" s="82"/>
      <c r="G393" s="82"/>
    </row>
    <row r="394">
      <c r="B394" s="120"/>
      <c r="C394" s="120"/>
      <c r="D394" s="9"/>
      <c r="E394" s="9"/>
      <c r="F394" s="82"/>
      <c r="G394" s="82"/>
    </row>
    <row r="395">
      <c r="B395" s="120"/>
      <c r="C395" s="120"/>
      <c r="D395" s="9"/>
      <c r="E395" s="9"/>
      <c r="F395" s="82"/>
      <c r="G395" s="82"/>
    </row>
    <row r="396">
      <c r="B396" s="120"/>
      <c r="C396" s="120"/>
      <c r="D396" s="9"/>
      <c r="E396" s="9"/>
      <c r="F396" s="82"/>
      <c r="G396" s="82"/>
    </row>
    <row r="397">
      <c r="B397" s="120"/>
      <c r="C397" s="120"/>
      <c r="D397" s="9"/>
      <c r="E397" s="9"/>
      <c r="F397" s="82"/>
      <c r="G397" s="82"/>
    </row>
    <row r="398">
      <c r="B398" s="120"/>
      <c r="C398" s="120"/>
      <c r="D398" s="9"/>
      <c r="E398" s="9"/>
      <c r="F398" s="82"/>
      <c r="G398" s="82"/>
    </row>
    <row r="399">
      <c r="B399" s="120"/>
      <c r="C399" s="120"/>
      <c r="D399" s="9"/>
      <c r="E399" s="9"/>
      <c r="F399" s="82"/>
      <c r="G399" s="82"/>
    </row>
    <row r="400">
      <c r="B400" s="120"/>
      <c r="C400" s="120"/>
      <c r="D400" s="9"/>
      <c r="E400" s="9"/>
      <c r="F400" s="82"/>
      <c r="G400" s="82"/>
    </row>
    <row r="401">
      <c r="B401" s="120"/>
      <c r="C401" s="120"/>
      <c r="D401" s="9"/>
      <c r="E401" s="9"/>
      <c r="F401" s="82"/>
      <c r="G401" s="82"/>
    </row>
    <row r="402">
      <c r="B402" s="120"/>
      <c r="C402" s="120"/>
      <c r="D402" s="9"/>
      <c r="E402" s="9"/>
      <c r="F402" s="82"/>
      <c r="G402" s="82"/>
    </row>
    <row r="403">
      <c r="B403" s="120"/>
      <c r="C403" s="120"/>
      <c r="D403" s="9"/>
      <c r="E403" s="9"/>
      <c r="F403" s="82"/>
      <c r="G403" s="82"/>
    </row>
    <row r="404">
      <c r="B404" s="120"/>
      <c r="C404" s="120"/>
      <c r="D404" s="9"/>
      <c r="E404" s="9"/>
      <c r="F404" s="82"/>
      <c r="G404" s="82"/>
    </row>
    <row r="405">
      <c r="B405" s="120"/>
      <c r="C405" s="120"/>
      <c r="D405" s="9"/>
      <c r="E405" s="9"/>
      <c r="F405" s="82"/>
      <c r="G405" s="82"/>
    </row>
    <row r="406">
      <c r="B406" s="120"/>
      <c r="C406" s="120"/>
      <c r="D406" s="9"/>
      <c r="E406" s="9"/>
      <c r="F406" s="82"/>
      <c r="G406" s="82"/>
    </row>
    <row r="407">
      <c r="B407" s="120"/>
      <c r="C407" s="120"/>
      <c r="D407" s="9"/>
      <c r="E407" s="9"/>
      <c r="F407" s="82"/>
      <c r="G407" s="82"/>
    </row>
    <row r="408">
      <c r="B408" s="120"/>
      <c r="C408" s="120"/>
      <c r="D408" s="9"/>
      <c r="E408" s="9"/>
      <c r="F408" s="82"/>
      <c r="G408" s="82"/>
    </row>
    <row r="409">
      <c r="B409" s="120"/>
      <c r="C409" s="120"/>
      <c r="D409" s="9"/>
      <c r="E409" s="9"/>
      <c r="F409" s="82"/>
      <c r="G409" s="82"/>
    </row>
    <row r="410">
      <c r="B410" s="120"/>
      <c r="C410" s="120"/>
      <c r="D410" s="9"/>
      <c r="E410" s="9"/>
      <c r="F410" s="82"/>
      <c r="G410" s="82"/>
    </row>
    <row r="411">
      <c r="B411" s="120"/>
      <c r="C411" s="120"/>
      <c r="D411" s="9"/>
      <c r="E411" s="9"/>
      <c r="F411" s="82"/>
      <c r="G411" s="82"/>
    </row>
    <row r="412">
      <c r="B412" s="120"/>
      <c r="C412" s="120"/>
      <c r="D412" s="9"/>
      <c r="E412" s="9"/>
      <c r="F412" s="82"/>
      <c r="G412" s="82"/>
    </row>
    <row r="413">
      <c r="B413" s="120"/>
      <c r="C413" s="120"/>
      <c r="D413" s="9"/>
      <c r="E413" s="9"/>
      <c r="F413" s="82"/>
      <c r="G413" s="82"/>
    </row>
    <row r="414">
      <c r="B414" s="120"/>
      <c r="C414" s="120"/>
      <c r="D414" s="9"/>
      <c r="E414" s="9"/>
      <c r="F414" s="82"/>
      <c r="G414" s="82"/>
    </row>
    <row r="415">
      <c r="B415" s="120"/>
      <c r="C415" s="120"/>
      <c r="D415" s="9"/>
      <c r="E415" s="9"/>
      <c r="F415" s="82"/>
      <c r="G415" s="82"/>
    </row>
    <row r="416">
      <c r="B416" s="120"/>
      <c r="C416" s="120"/>
      <c r="D416" s="9"/>
      <c r="E416" s="9"/>
      <c r="F416" s="82"/>
      <c r="G416" s="82"/>
    </row>
    <row r="417">
      <c r="B417" s="120"/>
      <c r="C417" s="120"/>
      <c r="D417" s="9"/>
      <c r="E417" s="9"/>
      <c r="F417" s="82"/>
      <c r="G417" s="82"/>
    </row>
    <row r="418">
      <c r="B418" s="120"/>
      <c r="C418" s="120"/>
      <c r="D418" s="9"/>
      <c r="E418" s="9"/>
      <c r="F418" s="82"/>
      <c r="G418" s="82"/>
    </row>
    <row r="419">
      <c r="B419" s="120"/>
      <c r="C419" s="120"/>
      <c r="D419" s="9"/>
      <c r="E419" s="9"/>
      <c r="F419" s="82"/>
      <c r="G419" s="82"/>
    </row>
    <row r="420">
      <c r="B420" s="120"/>
      <c r="C420" s="120"/>
      <c r="D420" s="9"/>
      <c r="E420" s="9"/>
      <c r="F420" s="82"/>
      <c r="G420" s="82"/>
    </row>
    <row r="421">
      <c r="B421" s="120"/>
      <c r="C421" s="120"/>
      <c r="D421" s="9"/>
      <c r="E421" s="9"/>
      <c r="F421" s="82"/>
      <c r="G421" s="82"/>
    </row>
    <row r="422">
      <c r="B422" s="120"/>
      <c r="C422" s="120"/>
      <c r="D422" s="9"/>
      <c r="E422" s="9"/>
      <c r="F422" s="82"/>
      <c r="G422" s="82"/>
    </row>
    <row r="423">
      <c r="B423" s="120"/>
      <c r="C423" s="120"/>
      <c r="D423" s="9"/>
      <c r="E423" s="9"/>
      <c r="F423" s="82"/>
      <c r="G423" s="82"/>
    </row>
    <row r="424">
      <c r="B424" s="120"/>
      <c r="C424" s="120"/>
      <c r="D424" s="9"/>
      <c r="E424" s="9"/>
      <c r="F424" s="82"/>
      <c r="G424" s="82"/>
    </row>
    <row r="425">
      <c r="B425" s="120"/>
      <c r="C425" s="120"/>
      <c r="D425" s="9"/>
      <c r="E425" s="9"/>
      <c r="F425" s="82"/>
      <c r="G425" s="82"/>
    </row>
    <row r="426">
      <c r="B426" s="120"/>
      <c r="C426" s="120"/>
      <c r="D426" s="9"/>
      <c r="E426" s="9"/>
      <c r="F426" s="82"/>
      <c r="G426" s="82"/>
    </row>
    <row r="427">
      <c r="B427" s="120"/>
      <c r="C427" s="120"/>
      <c r="D427" s="9"/>
      <c r="E427" s="9"/>
      <c r="F427" s="82"/>
      <c r="G427" s="82"/>
    </row>
    <row r="428">
      <c r="B428" s="120"/>
      <c r="C428" s="120"/>
      <c r="D428" s="9"/>
      <c r="E428" s="9"/>
      <c r="F428" s="82"/>
      <c r="G428" s="82"/>
    </row>
    <row r="429">
      <c r="B429" s="120"/>
      <c r="C429" s="120"/>
      <c r="D429" s="9"/>
      <c r="E429" s="9"/>
      <c r="F429" s="82"/>
      <c r="G429" s="82"/>
    </row>
    <row r="430">
      <c r="B430" s="120"/>
      <c r="C430" s="120"/>
      <c r="D430" s="9"/>
      <c r="E430" s="9"/>
      <c r="F430" s="82"/>
      <c r="G430" s="82"/>
    </row>
    <row r="431">
      <c r="B431" s="120"/>
      <c r="C431" s="120"/>
      <c r="D431" s="9"/>
      <c r="E431" s="9"/>
      <c r="F431" s="82"/>
      <c r="G431" s="82"/>
    </row>
    <row r="432">
      <c r="B432" s="120"/>
      <c r="C432" s="120"/>
      <c r="D432" s="9"/>
      <c r="E432" s="9"/>
      <c r="F432" s="82"/>
      <c r="G432" s="82"/>
    </row>
    <row r="433">
      <c r="B433" s="120"/>
      <c r="C433" s="120"/>
      <c r="D433" s="9"/>
      <c r="E433" s="9"/>
      <c r="F433" s="82"/>
      <c r="G433" s="82"/>
    </row>
    <row r="434">
      <c r="B434" s="120"/>
      <c r="C434" s="120"/>
      <c r="D434" s="9"/>
      <c r="E434" s="9"/>
      <c r="F434" s="82"/>
      <c r="G434" s="82"/>
    </row>
    <row r="435">
      <c r="B435" s="120"/>
      <c r="C435" s="120"/>
      <c r="D435" s="9"/>
      <c r="E435" s="9"/>
      <c r="F435" s="82"/>
      <c r="G435" s="82"/>
    </row>
    <row r="436">
      <c r="B436" s="120"/>
      <c r="C436" s="120"/>
      <c r="D436" s="9"/>
      <c r="E436" s="9"/>
      <c r="F436" s="82"/>
      <c r="G436" s="82"/>
    </row>
    <row r="437">
      <c r="B437" s="120"/>
      <c r="C437" s="120"/>
      <c r="D437" s="9"/>
      <c r="E437" s="9"/>
      <c r="F437" s="82"/>
      <c r="G437" s="82"/>
    </row>
    <row r="438">
      <c r="B438" s="120"/>
      <c r="C438" s="120"/>
      <c r="D438" s="9"/>
      <c r="E438" s="9"/>
      <c r="F438" s="82"/>
      <c r="G438" s="82"/>
    </row>
    <row r="439">
      <c r="B439" s="120"/>
      <c r="C439" s="120"/>
      <c r="D439" s="9"/>
      <c r="E439" s="9"/>
      <c r="F439" s="82"/>
      <c r="G439" s="82"/>
    </row>
    <row r="440">
      <c r="B440" s="120"/>
      <c r="C440" s="120"/>
      <c r="D440" s="9"/>
      <c r="E440" s="9"/>
      <c r="F440" s="82"/>
      <c r="G440" s="82"/>
    </row>
    <row r="441">
      <c r="B441" s="120"/>
      <c r="C441" s="120"/>
      <c r="D441" s="9"/>
      <c r="E441" s="9"/>
      <c r="F441" s="82"/>
      <c r="G441" s="82"/>
    </row>
    <row r="442">
      <c r="B442" s="120"/>
      <c r="C442" s="120"/>
      <c r="D442" s="9"/>
      <c r="E442" s="9"/>
      <c r="F442" s="82"/>
      <c r="G442" s="82"/>
    </row>
    <row r="443">
      <c r="B443" s="120"/>
      <c r="C443" s="120"/>
      <c r="D443" s="9"/>
      <c r="E443" s="9"/>
      <c r="F443" s="82"/>
      <c r="G443" s="82"/>
    </row>
    <row r="444">
      <c r="B444" s="120"/>
      <c r="C444" s="120"/>
      <c r="D444" s="9"/>
      <c r="E444" s="9"/>
      <c r="F444" s="82"/>
      <c r="G444" s="82"/>
    </row>
    <row r="445">
      <c r="B445" s="120"/>
      <c r="C445" s="120"/>
      <c r="D445" s="9"/>
      <c r="E445" s="9"/>
      <c r="F445" s="82"/>
      <c r="G445" s="82"/>
    </row>
    <row r="446">
      <c r="B446" s="120"/>
      <c r="C446" s="120"/>
      <c r="D446" s="9"/>
      <c r="E446" s="9"/>
      <c r="F446" s="82"/>
      <c r="G446" s="82"/>
    </row>
    <row r="447">
      <c r="B447" s="120"/>
      <c r="C447" s="120"/>
      <c r="D447" s="9"/>
      <c r="E447" s="9"/>
      <c r="F447" s="82"/>
      <c r="G447" s="82"/>
    </row>
    <row r="448">
      <c r="B448" s="120"/>
      <c r="C448" s="120"/>
      <c r="D448" s="9"/>
      <c r="E448" s="9"/>
      <c r="F448" s="82"/>
      <c r="G448" s="82"/>
    </row>
    <row r="449">
      <c r="B449" s="120"/>
      <c r="C449" s="120"/>
      <c r="D449" s="9"/>
      <c r="E449" s="9"/>
      <c r="F449" s="82"/>
      <c r="G449" s="82"/>
    </row>
    <row r="450">
      <c r="B450" s="120"/>
      <c r="C450" s="120"/>
      <c r="D450" s="9"/>
      <c r="E450" s="9"/>
      <c r="F450" s="82"/>
      <c r="G450" s="82"/>
    </row>
    <row r="451">
      <c r="B451" s="120"/>
      <c r="C451" s="120"/>
      <c r="D451" s="9"/>
      <c r="E451" s="9"/>
      <c r="F451" s="82"/>
      <c r="G451" s="82"/>
    </row>
    <row r="452">
      <c r="B452" s="120"/>
      <c r="C452" s="120"/>
      <c r="D452" s="9"/>
      <c r="E452" s="9"/>
      <c r="F452" s="82"/>
      <c r="G452" s="82"/>
    </row>
    <row r="453">
      <c r="B453" s="120"/>
      <c r="C453" s="120"/>
      <c r="D453" s="9"/>
      <c r="E453" s="9"/>
      <c r="F453" s="82"/>
      <c r="G453" s="82"/>
    </row>
    <row r="454">
      <c r="B454" s="120"/>
      <c r="C454" s="120"/>
      <c r="D454" s="9"/>
      <c r="E454" s="9"/>
      <c r="F454" s="82"/>
      <c r="G454" s="82"/>
    </row>
    <row r="455">
      <c r="B455" s="120"/>
      <c r="C455" s="120"/>
      <c r="D455" s="9"/>
      <c r="E455" s="9"/>
      <c r="F455" s="82"/>
      <c r="G455" s="82"/>
    </row>
    <row r="456">
      <c r="B456" s="120"/>
      <c r="C456" s="120"/>
      <c r="D456" s="9"/>
      <c r="E456" s="9"/>
      <c r="F456" s="82"/>
      <c r="G456" s="82"/>
    </row>
    <row r="457">
      <c r="B457" s="120"/>
      <c r="C457" s="120"/>
      <c r="D457" s="9"/>
      <c r="E457" s="9"/>
      <c r="F457" s="82"/>
      <c r="G457" s="82"/>
    </row>
    <row r="458">
      <c r="B458" s="120"/>
      <c r="C458" s="120"/>
      <c r="D458" s="9"/>
      <c r="E458" s="9"/>
      <c r="F458" s="82"/>
      <c r="G458" s="82"/>
    </row>
    <row r="459">
      <c r="B459" s="120"/>
      <c r="C459" s="120"/>
      <c r="D459" s="9"/>
      <c r="E459" s="9"/>
      <c r="F459" s="82"/>
      <c r="G459" s="82"/>
    </row>
    <row r="460">
      <c r="B460" s="120"/>
      <c r="C460" s="120"/>
      <c r="D460" s="9"/>
      <c r="E460" s="9"/>
      <c r="F460" s="82"/>
      <c r="G460" s="82"/>
    </row>
    <row r="461">
      <c r="B461" s="120"/>
      <c r="C461" s="120"/>
      <c r="D461" s="9"/>
      <c r="E461" s="9"/>
      <c r="F461" s="82"/>
      <c r="G461" s="82"/>
    </row>
    <row r="462">
      <c r="B462" s="120"/>
      <c r="C462" s="120"/>
      <c r="D462" s="9"/>
      <c r="E462" s="9"/>
      <c r="F462" s="82"/>
      <c r="G462" s="82"/>
    </row>
    <row r="463">
      <c r="B463" s="120"/>
      <c r="C463" s="120"/>
      <c r="D463" s="9"/>
      <c r="E463" s="9"/>
      <c r="F463" s="82"/>
      <c r="G463" s="82"/>
    </row>
    <row r="464">
      <c r="B464" s="120"/>
      <c r="C464" s="120"/>
      <c r="D464" s="9"/>
      <c r="E464" s="9"/>
      <c r="F464" s="82"/>
      <c r="G464" s="82"/>
    </row>
    <row r="465">
      <c r="B465" s="120"/>
      <c r="C465" s="120"/>
      <c r="D465" s="9"/>
      <c r="E465" s="9"/>
      <c r="F465" s="82"/>
      <c r="G465" s="82"/>
    </row>
    <row r="466">
      <c r="B466" s="120"/>
      <c r="C466" s="120"/>
      <c r="D466" s="9"/>
      <c r="E466" s="9"/>
      <c r="F466" s="82"/>
      <c r="G466" s="82"/>
    </row>
    <row r="467">
      <c r="B467" s="120"/>
      <c r="C467" s="120"/>
      <c r="D467" s="9"/>
      <c r="E467" s="9"/>
      <c r="F467" s="82"/>
      <c r="G467" s="82"/>
    </row>
    <row r="468">
      <c r="B468" s="120"/>
      <c r="C468" s="120"/>
      <c r="D468" s="9"/>
      <c r="E468" s="9"/>
      <c r="F468" s="82"/>
      <c r="G468" s="82"/>
    </row>
    <row r="469">
      <c r="B469" s="120"/>
      <c r="C469" s="120"/>
      <c r="D469" s="9"/>
      <c r="E469" s="9"/>
      <c r="F469" s="82"/>
      <c r="G469" s="82"/>
    </row>
    <row r="470">
      <c r="B470" s="120"/>
      <c r="C470" s="120"/>
      <c r="D470" s="9"/>
      <c r="E470" s="9"/>
      <c r="F470" s="82"/>
      <c r="G470" s="82"/>
    </row>
    <row r="471">
      <c r="B471" s="120"/>
      <c r="C471" s="120"/>
      <c r="D471" s="9"/>
      <c r="E471" s="9"/>
      <c r="F471" s="82"/>
      <c r="G471" s="82"/>
    </row>
    <row r="472">
      <c r="B472" s="120"/>
      <c r="C472" s="120"/>
      <c r="D472" s="9"/>
      <c r="E472" s="9"/>
      <c r="F472" s="82"/>
      <c r="G472" s="82"/>
    </row>
    <row r="473">
      <c r="B473" s="120"/>
      <c r="C473" s="120"/>
      <c r="D473" s="9"/>
      <c r="E473" s="9"/>
      <c r="F473" s="82"/>
      <c r="G473" s="82"/>
    </row>
    <row r="474">
      <c r="B474" s="120"/>
      <c r="C474" s="120"/>
      <c r="D474" s="9"/>
      <c r="E474" s="9"/>
      <c r="F474" s="82"/>
      <c r="G474" s="82"/>
    </row>
    <row r="475">
      <c r="B475" s="120"/>
      <c r="C475" s="120"/>
      <c r="D475" s="9"/>
      <c r="E475" s="9"/>
      <c r="F475" s="82"/>
      <c r="G475" s="82"/>
    </row>
    <row r="476">
      <c r="B476" s="120"/>
      <c r="C476" s="120"/>
      <c r="D476" s="9"/>
      <c r="E476" s="9"/>
      <c r="F476" s="82"/>
      <c r="G476" s="82"/>
    </row>
    <row r="477">
      <c r="B477" s="120"/>
      <c r="C477" s="120"/>
      <c r="D477" s="9"/>
      <c r="E477" s="9"/>
      <c r="F477" s="82"/>
      <c r="G477" s="82"/>
    </row>
    <row r="478">
      <c r="B478" s="120"/>
      <c r="C478" s="120"/>
      <c r="D478" s="9"/>
      <c r="E478" s="9"/>
      <c r="F478" s="82"/>
      <c r="G478" s="82"/>
    </row>
    <row r="479">
      <c r="B479" s="120"/>
      <c r="C479" s="120"/>
      <c r="D479" s="9"/>
      <c r="E479" s="9"/>
      <c r="F479" s="82"/>
      <c r="G479" s="82"/>
    </row>
    <row r="480">
      <c r="B480" s="120"/>
      <c r="C480" s="120"/>
      <c r="D480" s="9"/>
      <c r="E480" s="9"/>
      <c r="F480" s="82"/>
      <c r="G480" s="82"/>
    </row>
    <row r="481">
      <c r="B481" s="120"/>
      <c r="C481" s="120"/>
      <c r="D481" s="9"/>
      <c r="E481" s="9"/>
      <c r="F481" s="82"/>
      <c r="G481" s="82"/>
    </row>
    <row r="482">
      <c r="B482" s="120"/>
      <c r="C482" s="120"/>
      <c r="D482" s="9"/>
      <c r="E482" s="9"/>
      <c r="F482" s="82"/>
      <c r="G482" s="82"/>
    </row>
    <row r="483">
      <c r="B483" s="120"/>
      <c r="C483" s="120"/>
      <c r="D483" s="9"/>
      <c r="E483" s="9"/>
      <c r="F483" s="82"/>
      <c r="G483" s="82"/>
    </row>
    <row r="484">
      <c r="B484" s="120"/>
      <c r="C484" s="120"/>
      <c r="D484" s="9"/>
      <c r="E484" s="9"/>
      <c r="F484" s="82"/>
      <c r="G484" s="82"/>
    </row>
    <row r="485">
      <c r="B485" s="120"/>
      <c r="C485" s="120"/>
      <c r="D485" s="9"/>
      <c r="E485" s="9"/>
      <c r="F485" s="82"/>
      <c r="G485" s="82"/>
    </row>
    <row r="486">
      <c r="B486" s="120"/>
      <c r="C486" s="120"/>
      <c r="D486" s="9"/>
      <c r="E486" s="9"/>
      <c r="F486" s="82"/>
      <c r="G486" s="82"/>
    </row>
    <row r="487">
      <c r="B487" s="120"/>
      <c r="C487" s="120"/>
      <c r="D487" s="9"/>
      <c r="E487" s="9"/>
      <c r="F487" s="82"/>
      <c r="G487" s="82"/>
    </row>
    <row r="488">
      <c r="B488" s="120"/>
      <c r="C488" s="120"/>
      <c r="D488" s="9"/>
      <c r="E488" s="9"/>
      <c r="F488" s="82"/>
      <c r="G488" s="82"/>
    </row>
    <row r="489">
      <c r="B489" s="120"/>
      <c r="C489" s="120"/>
      <c r="D489" s="9"/>
      <c r="E489" s="9"/>
      <c r="F489" s="82"/>
      <c r="G489" s="82"/>
    </row>
    <row r="490">
      <c r="B490" s="120"/>
      <c r="C490" s="120"/>
      <c r="D490" s="9"/>
      <c r="E490" s="9"/>
      <c r="F490" s="82"/>
      <c r="G490" s="82"/>
    </row>
    <row r="491">
      <c r="B491" s="120"/>
      <c r="C491" s="120"/>
      <c r="D491" s="9"/>
      <c r="E491" s="9"/>
      <c r="F491" s="82"/>
      <c r="G491" s="82"/>
    </row>
    <row r="492">
      <c r="B492" s="120"/>
      <c r="C492" s="120"/>
      <c r="D492" s="9"/>
      <c r="E492" s="9"/>
      <c r="F492" s="82"/>
      <c r="G492" s="82"/>
    </row>
    <row r="493">
      <c r="B493" s="120"/>
      <c r="C493" s="120"/>
      <c r="D493" s="9"/>
      <c r="E493" s="9"/>
      <c r="F493" s="82"/>
      <c r="G493" s="82"/>
    </row>
    <row r="494">
      <c r="B494" s="120"/>
      <c r="C494" s="120"/>
      <c r="D494" s="9"/>
      <c r="E494" s="9"/>
      <c r="F494" s="82"/>
      <c r="G494" s="82"/>
    </row>
    <row r="495">
      <c r="B495" s="120"/>
      <c r="C495" s="120"/>
      <c r="D495" s="9"/>
      <c r="E495" s="9"/>
      <c r="F495" s="82"/>
      <c r="G495" s="82"/>
    </row>
    <row r="496">
      <c r="B496" s="120"/>
      <c r="C496" s="120"/>
      <c r="D496" s="9"/>
      <c r="E496" s="9"/>
      <c r="F496" s="82"/>
      <c r="G496" s="82"/>
    </row>
    <row r="497">
      <c r="B497" s="120"/>
      <c r="C497" s="120"/>
      <c r="D497" s="9"/>
      <c r="E497" s="9"/>
      <c r="F497" s="82"/>
      <c r="G497" s="82"/>
    </row>
    <row r="498">
      <c r="B498" s="120"/>
      <c r="C498" s="120"/>
      <c r="D498" s="9"/>
      <c r="E498" s="9"/>
      <c r="F498" s="82"/>
      <c r="G498" s="82"/>
    </row>
    <row r="499">
      <c r="B499" s="120"/>
      <c r="C499" s="120"/>
      <c r="D499" s="9"/>
      <c r="E499" s="9"/>
      <c r="F499" s="82"/>
      <c r="G499" s="82"/>
    </row>
    <row r="500">
      <c r="B500" s="120"/>
      <c r="C500" s="120"/>
      <c r="D500" s="9"/>
      <c r="E500" s="9"/>
      <c r="F500" s="82"/>
      <c r="G500" s="82"/>
    </row>
    <row r="501">
      <c r="B501" s="120"/>
      <c r="C501" s="120"/>
      <c r="D501" s="9"/>
      <c r="E501" s="9"/>
      <c r="F501" s="82"/>
      <c r="G501" s="82"/>
    </row>
    <row r="502">
      <c r="B502" s="120"/>
      <c r="C502" s="120"/>
      <c r="D502" s="9"/>
      <c r="E502" s="9"/>
      <c r="F502" s="82"/>
      <c r="G502" s="82"/>
    </row>
    <row r="503">
      <c r="B503" s="120"/>
      <c r="C503" s="120"/>
      <c r="D503" s="9"/>
      <c r="E503" s="9"/>
      <c r="F503" s="82"/>
      <c r="G503" s="82"/>
    </row>
    <row r="504">
      <c r="B504" s="120"/>
      <c r="C504" s="120"/>
      <c r="D504" s="9"/>
      <c r="E504" s="9"/>
      <c r="F504" s="82"/>
      <c r="G504" s="82"/>
    </row>
    <row r="505">
      <c r="B505" s="120"/>
      <c r="C505" s="120"/>
      <c r="D505" s="9"/>
      <c r="E505" s="9"/>
      <c r="F505" s="82"/>
      <c r="G505" s="82"/>
    </row>
    <row r="506">
      <c r="B506" s="120"/>
      <c r="C506" s="120"/>
      <c r="D506" s="9"/>
      <c r="E506" s="9"/>
      <c r="F506" s="82"/>
      <c r="G506" s="82"/>
    </row>
    <row r="507">
      <c r="B507" s="120"/>
      <c r="C507" s="120"/>
      <c r="D507" s="9"/>
      <c r="E507" s="9"/>
      <c r="F507" s="82"/>
      <c r="G507" s="82"/>
    </row>
    <row r="508">
      <c r="B508" s="120"/>
      <c r="C508" s="120"/>
      <c r="D508" s="9"/>
      <c r="E508" s="9"/>
      <c r="F508" s="82"/>
      <c r="G508" s="82"/>
    </row>
    <row r="509">
      <c r="B509" s="120"/>
      <c r="C509" s="120"/>
      <c r="D509" s="9"/>
      <c r="E509" s="9"/>
      <c r="F509" s="82"/>
      <c r="G509" s="82"/>
    </row>
    <row r="510">
      <c r="B510" s="120"/>
      <c r="C510" s="120"/>
      <c r="D510" s="9"/>
      <c r="E510" s="9"/>
      <c r="F510" s="82"/>
      <c r="G510" s="82"/>
    </row>
    <row r="511">
      <c r="B511" s="120"/>
      <c r="C511" s="120"/>
      <c r="D511" s="9"/>
      <c r="E511" s="9"/>
      <c r="F511" s="82"/>
      <c r="G511" s="82"/>
    </row>
    <row r="512">
      <c r="B512" s="120"/>
      <c r="C512" s="120"/>
      <c r="D512" s="9"/>
      <c r="E512" s="9"/>
      <c r="F512" s="82"/>
      <c r="G512" s="82"/>
    </row>
    <row r="513">
      <c r="B513" s="120"/>
      <c r="C513" s="120"/>
      <c r="D513" s="9"/>
      <c r="E513" s="9"/>
      <c r="F513" s="82"/>
      <c r="G513" s="82"/>
    </row>
    <row r="514">
      <c r="B514" s="120"/>
      <c r="C514" s="120"/>
      <c r="D514" s="9"/>
      <c r="E514" s="9"/>
      <c r="F514" s="82"/>
      <c r="G514" s="82"/>
    </row>
    <row r="515">
      <c r="B515" s="120"/>
      <c r="C515" s="120"/>
      <c r="D515" s="9"/>
      <c r="E515" s="9"/>
      <c r="F515" s="82"/>
      <c r="G515" s="82"/>
    </row>
    <row r="516">
      <c r="B516" s="120"/>
      <c r="C516" s="120"/>
      <c r="D516" s="9"/>
      <c r="E516" s="9"/>
      <c r="F516" s="82"/>
      <c r="G516" s="82"/>
    </row>
    <row r="517">
      <c r="B517" s="120"/>
      <c r="C517" s="120"/>
      <c r="D517" s="9"/>
      <c r="E517" s="9"/>
      <c r="F517" s="82"/>
      <c r="G517" s="82"/>
    </row>
    <row r="518">
      <c r="B518" s="120"/>
      <c r="C518" s="120"/>
      <c r="D518" s="9"/>
      <c r="E518" s="9"/>
      <c r="F518" s="82"/>
      <c r="G518" s="82"/>
    </row>
    <row r="519">
      <c r="B519" s="120"/>
      <c r="C519" s="120"/>
      <c r="D519" s="9"/>
      <c r="E519" s="9"/>
      <c r="F519" s="82"/>
      <c r="G519" s="82"/>
    </row>
    <row r="520">
      <c r="B520" s="120"/>
      <c r="C520" s="120"/>
      <c r="D520" s="9"/>
      <c r="E520" s="9"/>
      <c r="F520" s="82"/>
      <c r="G520" s="82"/>
    </row>
    <row r="521">
      <c r="B521" s="120"/>
      <c r="C521" s="120"/>
      <c r="D521" s="9"/>
      <c r="E521" s="9"/>
      <c r="F521" s="82"/>
      <c r="G521" s="82"/>
    </row>
    <row r="522">
      <c r="B522" s="120"/>
      <c r="C522" s="120"/>
      <c r="D522" s="9"/>
      <c r="E522" s="9"/>
      <c r="F522" s="82"/>
      <c r="G522" s="82"/>
    </row>
    <row r="523">
      <c r="B523" s="120"/>
      <c r="C523" s="120"/>
      <c r="D523" s="9"/>
      <c r="E523" s="9"/>
      <c r="F523" s="82"/>
      <c r="G523" s="82"/>
    </row>
    <row r="524">
      <c r="B524" s="120"/>
      <c r="C524" s="120"/>
      <c r="D524" s="9"/>
      <c r="E524" s="9"/>
      <c r="F524" s="82"/>
      <c r="G524" s="82"/>
    </row>
    <row r="525">
      <c r="B525" s="120"/>
      <c r="C525" s="120"/>
      <c r="D525" s="9"/>
      <c r="E525" s="9"/>
      <c r="F525" s="82"/>
      <c r="G525" s="82"/>
    </row>
    <row r="526">
      <c r="B526" s="120"/>
      <c r="C526" s="120"/>
      <c r="D526" s="9"/>
      <c r="E526" s="9"/>
      <c r="F526" s="82"/>
      <c r="G526" s="82"/>
    </row>
    <row r="527">
      <c r="B527" s="120"/>
      <c r="C527" s="120"/>
      <c r="D527" s="9"/>
      <c r="E527" s="9"/>
      <c r="F527" s="82"/>
      <c r="G527" s="82"/>
    </row>
    <row r="528">
      <c r="B528" s="120"/>
      <c r="C528" s="120"/>
      <c r="D528" s="9"/>
      <c r="E528" s="9"/>
      <c r="F528" s="82"/>
      <c r="G528" s="82"/>
    </row>
    <row r="529">
      <c r="B529" s="120"/>
      <c r="C529" s="120"/>
      <c r="D529" s="9"/>
      <c r="E529" s="9"/>
      <c r="F529" s="82"/>
      <c r="G529" s="82"/>
    </row>
    <row r="530">
      <c r="B530" s="120"/>
      <c r="C530" s="120"/>
      <c r="D530" s="9"/>
      <c r="E530" s="9"/>
      <c r="F530" s="82"/>
      <c r="G530" s="82"/>
    </row>
    <row r="531">
      <c r="B531" s="120"/>
      <c r="C531" s="120"/>
      <c r="D531" s="9"/>
      <c r="E531" s="9"/>
      <c r="F531" s="82"/>
      <c r="G531" s="82"/>
    </row>
    <row r="532">
      <c r="B532" s="120"/>
      <c r="C532" s="120"/>
      <c r="D532" s="9"/>
      <c r="E532" s="9"/>
      <c r="F532" s="82"/>
      <c r="G532" s="82"/>
    </row>
    <row r="533">
      <c r="B533" s="120"/>
      <c r="C533" s="120"/>
      <c r="D533" s="9"/>
      <c r="E533" s="9"/>
      <c r="F533" s="82"/>
      <c r="G533" s="82"/>
    </row>
    <row r="534">
      <c r="B534" s="120"/>
      <c r="C534" s="120"/>
      <c r="D534" s="9"/>
      <c r="E534" s="9"/>
      <c r="F534" s="82"/>
      <c r="G534" s="82"/>
    </row>
    <row r="535">
      <c r="B535" s="120"/>
      <c r="C535" s="120"/>
      <c r="D535" s="9"/>
      <c r="E535" s="9"/>
      <c r="F535" s="82"/>
      <c r="G535" s="82"/>
    </row>
    <row r="536">
      <c r="B536" s="120"/>
      <c r="C536" s="120"/>
      <c r="D536" s="9"/>
      <c r="E536" s="9"/>
      <c r="F536" s="82"/>
      <c r="G536" s="82"/>
    </row>
    <row r="537">
      <c r="B537" s="120"/>
      <c r="C537" s="120"/>
      <c r="D537" s="9"/>
      <c r="E537" s="9"/>
      <c r="F537" s="82"/>
      <c r="G537" s="82"/>
    </row>
    <row r="538">
      <c r="B538" s="120"/>
      <c r="C538" s="120"/>
      <c r="D538" s="9"/>
      <c r="E538" s="9"/>
      <c r="F538" s="82"/>
      <c r="G538" s="82"/>
    </row>
    <row r="539">
      <c r="B539" s="120"/>
      <c r="C539" s="120"/>
      <c r="D539" s="9"/>
      <c r="E539" s="9"/>
      <c r="F539" s="82"/>
      <c r="G539" s="82"/>
    </row>
    <row r="540">
      <c r="B540" s="120"/>
      <c r="C540" s="120"/>
      <c r="D540" s="9"/>
      <c r="E540" s="9"/>
      <c r="F540" s="82"/>
      <c r="G540" s="82"/>
    </row>
    <row r="541">
      <c r="B541" s="120"/>
      <c r="C541" s="120"/>
      <c r="D541" s="9"/>
      <c r="E541" s="9"/>
      <c r="F541" s="82"/>
      <c r="G541" s="82"/>
    </row>
    <row r="542">
      <c r="B542" s="120"/>
      <c r="C542" s="120"/>
      <c r="D542" s="9"/>
      <c r="E542" s="9"/>
      <c r="F542" s="82"/>
      <c r="G542" s="82"/>
    </row>
    <row r="543">
      <c r="B543" s="120"/>
      <c r="C543" s="120"/>
      <c r="D543" s="9"/>
      <c r="E543" s="9"/>
      <c r="F543" s="82"/>
      <c r="G543" s="82"/>
    </row>
    <row r="544">
      <c r="B544" s="120"/>
      <c r="C544" s="120"/>
      <c r="D544" s="9"/>
      <c r="E544" s="9"/>
      <c r="F544" s="82"/>
      <c r="G544" s="82"/>
    </row>
    <row r="545">
      <c r="B545" s="120"/>
      <c r="C545" s="120"/>
      <c r="D545" s="9"/>
      <c r="E545" s="9"/>
      <c r="F545" s="82"/>
      <c r="G545" s="82"/>
    </row>
    <row r="546">
      <c r="B546" s="120"/>
      <c r="C546" s="120"/>
      <c r="D546" s="9"/>
      <c r="E546" s="9"/>
      <c r="F546" s="82"/>
      <c r="G546" s="82"/>
    </row>
    <row r="547">
      <c r="B547" s="120"/>
      <c r="C547" s="120"/>
      <c r="D547" s="9"/>
      <c r="E547" s="9"/>
      <c r="F547" s="82"/>
      <c r="G547" s="82"/>
    </row>
    <row r="548">
      <c r="B548" s="120"/>
      <c r="C548" s="120"/>
      <c r="D548" s="9"/>
      <c r="E548" s="9"/>
      <c r="F548" s="82"/>
      <c r="G548" s="82"/>
    </row>
    <row r="549">
      <c r="B549" s="120"/>
      <c r="C549" s="120"/>
      <c r="D549" s="9"/>
      <c r="E549" s="9"/>
      <c r="F549" s="82"/>
      <c r="G549" s="82"/>
    </row>
    <row r="550">
      <c r="B550" s="120"/>
      <c r="C550" s="120"/>
      <c r="D550" s="9"/>
      <c r="E550" s="9"/>
      <c r="F550" s="82"/>
      <c r="G550" s="82"/>
    </row>
    <row r="551">
      <c r="B551" s="120"/>
      <c r="C551" s="120"/>
      <c r="D551" s="9"/>
      <c r="E551" s="9"/>
      <c r="F551" s="82"/>
      <c r="G551" s="82"/>
    </row>
    <row r="552">
      <c r="B552" s="120"/>
      <c r="C552" s="120"/>
      <c r="D552" s="9"/>
      <c r="E552" s="9"/>
      <c r="F552" s="82"/>
      <c r="G552" s="82"/>
    </row>
    <row r="553">
      <c r="B553" s="120"/>
      <c r="C553" s="120"/>
      <c r="D553" s="9"/>
      <c r="E553" s="9"/>
      <c r="F553" s="82"/>
      <c r="G553" s="82"/>
    </row>
    <row r="554">
      <c r="B554" s="120"/>
      <c r="C554" s="120"/>
      <c r="D554" s="9"/>
      <c r="E554" s="9"/>
      <c r="F554" s="82"/>
      <c r="G554" s="82"/>
    </row>
    <row r="555">
      <c r="B555" s="120"/>
      <c r="C555" s="120"/>
      <c r="D555" s="9"/>
      <c r="E555" s="9"/>
      <c r="F555" s="82"/>
      <c r="G555" s="82"/>
    </row>
    <row r="556">
      <c r="B556" s="120"/>
      <c r="C556" s="120"/>
      <c r="D556" s="9"/>
      <c r="E556" s="9"/>
      <c r="F556" s="82"/>
      <c r="G556" s="82"/>
    </row>
    <row r="557">
      <c r="B557" s="120"/>
      <c r="C557" s="120"/>
      <c r="D557" s="9"/>
      <c r="E557" s="9"/>
      <c r="F557" s="82"/>
      <c r="G557" s="82"/>
    </row>
    <row r="558">
      <c r="B558" s="120"/>
      <c r="C558" s="120"/>
      <c r="D558" s="9"/>
      <c r="E558" s="9"/>
      <c r="F558" s="82"/>
      <c r="G558" s="82"/>
    </row>
    <row r="559">
      <c r="B559" s="120"/>
      <c r="C559" s="120"/>
      <c r="D559" s="9"/>
      <c r="E559" s="9"/>
      <c r="F559" s="82"/>
      <c r="G559" s="82"/>
    </row>
    <row r="560">
      <c r="B560" s="120"/>
      <c r="C560" s="120"/>
      <c r="D560" s="9"/>
      <c r="E560" s="9"/>
      <c r="F560" s="82"/>
      <c r="G560" s="82"/>
    </row>
    <row r="561">
      <c r="B561" s="120"/>
      <c r="C561" s="120"/>
      <c r="D561" s="9"/>
      <c r="E561" s="9"/>
      <c r="F561" s="82"/>
      <c r="G561" s="82"/>
    </row>
    <row r="562">
      <c r="B562" s="120"/>
      <c r="C562" s="120"/>
      <c r="D562" s="9"/>
      <c r="E562" s="9"/>
      <c r="F562" s="82"/>
      <c r="G562" s="82"/>
    </row>
    <row r="563">
      <c r="B563" s="120"/>
      <c r="C563" s="120"/>
      <c r="D563" s="9"/>
      <c r="E563" s="9"/>
      <c r="F563" s="82"/>
      <c r="G563" s="82"/>
    </row>
    <row r="564">
      <c r="B564" s="120"/>
      <c r="C564" s="120"/>
      <c r="D564" s="9"/>
      <c r="E564" s="9"/>
      <c r="F564" s="82"/>
      <c r="G564" s="82"/>
    </row>
    <row r="565">
      <c r="B565" s="120"/>
      <c r="C565" s="120"/>
      <c r="D565" s="9"/>
      <c r="E565" s="9"/>
      <c r="F565" s="82"/>
      <c r="G565" s="82"/>
    </row>
    <row r="566">
      <c r="B566" s="120"/>
      <c r="C566" s="120"/>
      <c r="D566" s="9"/>
      <c r="E566" s="9"/>
      <c r="F566" s="82"/>
      <c r="G566" s="82"/>
    </row>
    <row r="567">
      <c r="B567" s="120"/>
      <c r="C567" s="120"/>
      <c r="D567" s="9"/>
      <c r="E567" s="9"/>
      <c r="F567" s="82"/>
      <c r="G567" s="82"/>
    </row>
    <row r="568">
      <c r="B568" s="120"/>
      <c r="C568" s="120"/>
      <c r="D568" s="9"/>
      <c r="E568" s="9"/>
      <c r="F568" s="82"/>
      <c r="G568" s="82"/>
    </row>
    <row r="569">
      <c r="B569" s="120"/>
      <c r="C569" s="120"/>
      <c r="D569" s="9"/>
      <c r="E569" s="9"/>
      <c r="F569" s="82"/>
      <c r="G569" s="82"/>
    </row>
    <row r="570">
      <c r="B570" s="120"/>
      <c r="C570" s="120"/>
      <c r="D570" s="9"/>
      <c r="E570" s="9"/>
      <c r="F570" s="82"/>
      <c r="G570" s="82"/>
    </row>
    <row r="571">
      <c r="B571" s="120"/>
      <c r="C571" s="120"/>
      <c r="D571" s="9"/>
      <c r="E571" s="9"/>
      <c r="F571" s="82"/>
      <c r="G571" s="82"/>
    </row>
    <row r="572">
      <c r="B572" s="120"/>
      <c r="C572" s="120"/>
      <c r="D572" s="9"/>
      <c r="E572" s="9"/>
      <c r="F572" s="82"/>
      <c r="G572" s="82"/>
    </row>
    <row r="573">
      <c r="B573" s="120"/>
      <c r="C573" s="120"/>
      <c r="D573" s="9"/>
      <c r="E573" s="9"/>
      <c r="F573" s="82"/>
      <c r="G573" s="82"/>
    </row>
    <row r="574">
      <c r="B574" s="120"/>
      <c r="C574" s="120"/>
      <c r="D574" s="9"/>
      <c r="E574" s="9"/>
      <c r="F574" s="82"/>
      <c r="G574" s="82"/>
    </row>
    <row r="575">
      <c r="B575" s="120"/>
      <c r="C575" s="120"/>
      <c r="D575" s="9"/>
      <c r="E575" s="9"/>
      <c r="F575" s="82"/>
      <c r="G575" s="82"/>
    </row>
    <row r="576">
      <c r="B576" s="120"/>
      <c r="C576" s="120"/>
      <c r="D576" s="9"/>
      <c r="E576" s="9"/>
      <c r="F576" s="82"/>
      <c r="G576" s="82"/>
    </row>
    <row r="577">
      <c r="B577" s="120"/>
      <c r="C577" s="120"/>
      <c r="D577" s="9"/>
      <c r="E577" s="9"/>
      <c r="F577" s="82"/>
      <c r="G577" s="82"/>
    </row>
    <row r="578">
      <c r="B578" s="120"/>
      <c r="C578" s="120"/>
      <c r="D578" s="9"/>
      <c r="E578" s="9"/>
      <c r="F578" s="82"/>
      <c r="G578" s="82"/>
    </row>
    <row r="579">
      <c r="B579" s="120"/>
      <c r="C579" s="120"/>
      <c r="D579" s="9"/>
      <c r="E579" s="9"/>
      <c r="F579" s="82"/>
      <c r="G579" s="82"/>
    </row>
    <row r="580">
      <c r="B580" s="120"/>
      <c r="C580" s="120"/>
      <c r="D580" s="9"/>
      <c r="E580" s="9"/>
      <c r="F580" s="82"/>
      <c r="G580" s="82"/>
    </row>
    <row r="581">
      <c r="B581" s="120"/>
      <c r="C581" s="120"/>
      <c r="D581" s="9"/>
      <c r="E581" s="9"/>
      <c r="F581" s="82"/>
      <c r="G581" s="82"/>
    </row>
    <row r="582">
      <c r="B582" s="120"/>
      <c r="C582" s="120"/>
      <c r="D582" s="9"/>
      <c r="E582" s="9"/>
      <c r="F582" s="82"/>
      <c r="G582" s="82"/>
    </row>
    <row r="583">
      <c r="B583" s="120"/>
      <c r="C583" s="120"/>
      <c r="D583" s="9"/>
      <c r="E583" s="9"/>
      <c r="F583" s="82"/>
      <c r="G583" s="82"/>
    </row>
    <row r="584">
      <c r="B584" s="120"/>
      <c r="C584" s="120"/>
      <c r="D584" s="9"/>
      <c r="E584" s="9"/>
      <c r="F584" s="82"/>
      <c r="G584" s="82"/>
    </row>
    <row r="585">
      <c r="B585" s="120"/>
      <c r="C585" s="120"/>
      <c r="D585" s="9"/>
      <c r="E585" s="9"/>
      <c r="F585" s="82"/>
      <c r="G585" s="82"/>
    </row>
    <row r="586">
      <c r="B586" s="120"/>
      <c r="C586" s="120"/>
      <c r="D586" s="9"/>
      <c r="E586" s="9"/>
      <c r="F586" s="82"/>
      <c r="G586" s="82"/>
    </row>
    <row r="587">
      <c r="B587" s="120"/>
      <c r="C587" s="120"/>
      <c r="D587" s="9"/>
      <c r="E587" s="9"/>
      <c r="F587" s="82"/>
      <c r="G587" s="82"/>
    </row>
    <row r="588">
      <c r="B588" s="120"/>
      <c r="C588" s="120"/>
      <c r="D588" s="9"/>
      <c r="E588" s="9"/>
      <c r="F588" s="82"/>
      <c r="G588" s="82"/>
    </row>
    <row r="589">
      <c r="B589" s="120"/>
      <c r="C589" s="120"/>
      <c r="D589" s="9"/>
      <c r="E589" s="9"/>
      <c r="F589" s="82"/>
      <c r="G589" s="82"/>
    </row>
    <row r="590">
      <c r="B590" s="120"/>
      <c r="C590" s="120"/>
      <c r="D590" s="9"/>
      <c r="E590" s="9"/>
      <c r="F590" s="82"/>
      <c r="G590" s="82"/>
    </row>
    <row r="591">
      <c r="B591" s="120"/>
      <c r="C591" s="120"/>
      <c r="D591" s="9"/>
      <c r="E591" s="9"/>
      <c r="F591" s="82"/>
      <c r="G591" s="82"/>
    </row>
    <row r="592">
      <c r="B592" s="120"/>
      <c r="C592" s="120"/>
      <c r="D592" s="9"/>
      <c r="E592" s="9"/>
      <c r="F592" s="82"/>
      <c r="G592" s="82"/>
    </row>
    <row r="593">
      <c r="B593" s="120"/>
      <c r="C593" s="120"/>
      <c r="D593" s="9"/>
      <c r="E593" s="9"/>
      <c r="F593" s="82"/>
      <c r="G593" s="82"/>
    </row>
    <row r="594">
      <c r="B594" s="120"/>
      <c r="C594" s="120"/>
      <c r="D594" s="9"/>
      <c r="E594" s="9"/>
      <c r="F594" s="82"/>
      <c r="G594" s="82"/>
    </row>
    <row r="595">
      <c r="B595" s="120"/>
      <c r="C595" s="120"/>
      <c r="D595" s="9"/>
      <c r="E595" s="9"/>
      <c r="F595" s="82"/>
      <c r="G595" s="82"/>
    </row>
    <row r="596">
      <c r="B596" s="120"/>
      <c r="C596" s="120"/>
      <c r="D596" s="9"/>
      <c r="E596" s="9"/>
      <c r="F596" s="82"/>
      <c r="G596" s="82"/>
    </row>
    <row r="597">
      <c r="B597" s="120"/>
      <c r="C597" s="120"/>
      <c r="D597" s="9"/>
      <c r="E597" s="9"/>
      <c r="F597" s="82"/>
      <c r="G597" s="82"/>
    </row>
    <row r="598">
      <c r="B598" s="120"/>
      <c r="C598" s="120"/>
      <c r="D598" s="9"/>
      <c r="E598" s="9"/>
      <c r="F598" s="82"/>
      <c r="G598" s="82"/>
    </row>
    <row r="599">
      <c r="B599" s="120"/>
      <c r="C599" s="120"/>
      <c r="D599" s="9"/>
      <c r="E599" s="9"/>
      <c r="F599" s="82"/>
      <c r="G599" s="82"/>
    </row>
    <row r="600">
      <c r="B600" s="120"/>
      <c r="C600" s="120"/>
      <c r="D600" s="9"/>
      <c r="E600" s="9"/>
      <c r="F600" s="82"/>
      <c r="G600" s="82"/>
    </row>
    <row r="601">
      <c r="B601" s="120"/>
      <c r="C601" s="120"/>
      <c r="D601" s="9"/>
      <c r="E601" s="9"/>
      <c r="F601" s="82"/>
      <c r="G601" s="82"/>
    </row>
    <row r="602">
      <c r="B602" s="120"/>
      <c r="C602" s="120"/>
      <c r="D602" s="9"/>
      <c r="E602" s="9"/>
      <c r="F602" s="82"/>
      <c r="G602" s="82"/>
    </row>
    <row r="603">
      <c r="B603" s="120"/>
      <c r="C603" s="120"/>
      <c r="D603" s="9"/>
      <c r="E603" s="9"/>
      <c r="F603" s="82"/>
      <c r="G603" s="82"/>
    </row>
    <row r="604">
      <c r="B604" s="120"/>
      <c r="C604" s="120"/>
      <c r="D604" s="9"/>
      <c r="E604" s="9"/>
      <c r="F604" s="82"/>
      <c r="G604" s="82"/>
    </row>
    <row r="605">
      <c r="B605" s="120"/>
      <c r="C605" s="120"/>
      <c r="D605" s="9"/>
      <c r="E605" s="9"/>
      <c r="F605" s="82"/>
      <c r="G605" s="82"/>
    </row>
    <row r="606">
      <c r="B606" s="120"/>
      <c r="C606" s="120"/>
      <c r="D606" s="9"/>
      <c r="E606" s="9"/>
      <c r="F606" s="82"/>
      <c r="G606" s="82"/>
    </row>
    <row r="607">
      <c r="B607" s="120"/>
      <c r="C607" s="120"/>
      <c r="D607" s="9"/>
      <c r="E607" s="9"/>
      <c r="F607" s="82"/>
      <c r="G607" s="82"/>
    </row>
    <row r="608">
      <c r="B608" s="120"/>
      <c r="C608" s="120"/>
      <c r="D608" s="9"/>
      <c r="E608" s="9"/>
      <c r="F608" s="82"/>
      <c r="G608" s="82"/>
    </row>
    <row r="609">
      <c r="B609" s="120"/>
      <c r="C609" s="120"/>
      <c r="D609" s="9"/>
      <c r="E609" s="9"/>
      <c r="F609" s="82"/>
      <c r="G609" s="82"/>
    </row>
    <row r="610">
      <c r="B610" s="120"/>
      <c r="C610" s="120"/>
      <c r="D610" s="9"/>
      <c r="E610" s="9"/>
      <c r="F610" s="82"/>
      <c r="G610" s="82"/>
    </row>
    <row r="611">
      <c r="B611" s="120"/>
      <c r="C611" s="120"/>
      <c r="D611" s="9"/>
      <c r="E611" s="9"/>
      <c r="F611" s="82"/>
      <c r="G611" s="82"/>
    </row>
    <row r="612">
      <c r="B612" s="120"/>
      <c r="C612" s="120"/>
      <c r="D612" s="9"/>
      <c r="E612" s="9"/>
      <c r="F612" s="82"/>
      <c r="G612" s="82"/>
    </row>
    <row r="613">
      <c r="B613" s="120"/>
      <c r="C613" s="120"/>
      <c r="D613" s="9"/>
      <c r="E613" s="9"/>
      <c r="F613" s="82"/>
      <c r="G613" s="82"/>
    </row>
    <row r="614">
      <c r="B614" s="120"/>
      <c r="C614" s="120"/>
      <c r="D614" s="9"/>
      <c r="E614" s="9"/>
      <c r="F614" s="82"/>
      <c r="G614" s="82"/>
    </row>
    <row r="615">
      <c r="B615" s="120"/>
      <c r="C615" s="120"/>
      <c r="D615" s="9"/>
      <c r="E615" s="9"/>
      <c r="F615" s="82"/>
      <c r="G615" s="82"/>
    </row>
    <row r="616">
      <c r="B616" s="120"/>
      <c r="C616" s="120"/>
      <c r="D616" s="9"/>
      <c r="E616" s="9"/>
      <c r="F616" s="82"/>
      <c r="G616" s="82"/>
    </row>
    <row r="617">
      <c r="B617" s="120"/>
      <c r="C617" s="120"/>
      <c r="D617" s="9"/>
      <c r="E617" s="9"/>
      <c r="F617" s="82"/>
      <c r="G617" s="82"/>
    </row>
    <row r="618">
      <c r="B618" s="120"/>
      <c r="C618" s="120"/>
      <c r="D618" s="9"/>
      <c r="E618" s="9"/>
      <c r="F618" s="82"/>
      <c r="G618" s="82"/>
    </row>
    <row r="619">
      <c r="B619" s="120"/>
      <c r="C619" s="120"/>
      <c r="D619" s="9"/>
      <c r="E619" s="9"/>
      <c r="F619" s="82"/>
      <c r="G619" s="82"/>
    </row>
    <row r="620">
      <c r="B620" s="120"/>
      <c r="C620" s="120"/>
      <c r="D620" s="9"/>
      <c r="E620" s="9"/>
      <c r="F620" s="82"/>
      <c r="G620" s="82"/>
    </row>
    <row r="621">
      <c r="B621" s="120"/>
      <c r="C621" s="120"/>
      <c r="D621" s="9"/>
      <c r="E621" s="9"/>
      <c r="F621" s="82"/>
      <c r="G621" s="82"/>
    </row>
    <row r="622">
      <c r="B622" s="120"/>
      <c r="C622" s="120"/>
      <c r="D622" s="9"/>
      <c r="E622" s="9"/>
      <c r="F622" s="82"/>
      <c r="G622" s="82"/>
    </row>
    <row r="623">
      <c r="B623" s="120"/>
      <c r="C623" s="120"/>
      <c r="D623" s="9"/>
      <c r="E623" s="9"/>
      <c r="F623" s="82"/>
      <c r="G623" s="82"/>
    </row>
    <row r="624">
      <c r="B624" s="120"/>
      <c r="C624" s="120"/>
      <c r="D624" s="9"/>
      <c r="E624" s="9"/>
      <c r="F624" s="82"/>
      <c r="G624" s="82"/>
    </row>
    <row r="625">
      <c r="B625" s="120"/>
      <c r="C625" s="120"/>
      <c r="D625" s="9"/>
      <c r="E625" s="9"/>
      <c r="F625" s="82"/>
      <c r="G625" s="82"/>
    </row>
    <row r="626">
      <c r="B626" s="120"/>
      <c r="C626" s="120"/>
      <c r="D626" s="9"/>
      <c r="E626" s="9"/>
      <c r="F626" s="82"/>
      <c r="G626" s="82"/>
    </row>
    <row r="627">
      <c r="B627" s="120"/>
      <c r="C627" s="120"/>
      <c r="D627" s="9"/>
      <c r="E627" s="9"/>
      <c r="F627" s="82"/>
      <c r="G627" s="82"/>
    </row>
    <row r="628">
      <c r="B628" s="120"/>
      <c r="C628" s="120"/>
      <c r="D628" s="9"/>
      <c r="E628" s="9"/>
      <c r="F628" s="82"/>
      <c r="G628" s="82"/>
    </row>
    <row r="629">
      <c r="B629" s="120"/>
      <c r="C629" s="120"/>
      <c r="D629" s="9"/>
      <c r="E629" s="9"/>
      <c r="F629" s="82"/>
      <c r="G629" s="82"/>
    </row>
    <row r="630">
      <c r="B630" s="120"/>
      <c r="C630" s="120"/>
      <c r="D630" s="9"/>
      <c r="E630" s="9"/>
      <c r="F630" s="82"/>
      <c r="G630" s="82"/>
    </row>
    <row r="631">
      <c r="B631" s="120"/>
      <c r="C631" s="120"/>
      <c r="D631" s="9"/>
      <c r="E631" s="9"/>
      <c r="F631" s="82"/>
      <c r="G631" s="82"/>
    </row>
    <row r="632">
      <c r="B632" s="120"/>
      <c r="C632" s="120"/>
      <c r="D632" s="9"/>
      <c r="E632" s="9"/>
      <c r="F632" s="82"/>
      <c r="G632" s="82"/>
    </row>
    <row r="633">
      <c r="B633" s="120"/>
      <c r="C633" s="120"/>
      <c r="D633" s="9"/>
      <c r="E633" s="9"/>
      <c r="F633" s="82"/>
      <c r="G633" s="82"/>
    </row>
    <row r="634">
      <c r="B634" s="120"/>
      <c r="C634" s="120"/>
      <c r="D634" s="9"/>
      <c r="E634" s="9"/>
      <c r="F634" s="82"/>
      <c r="G634" s="82"/>
    </row>
    <row r="635">
      <c r="B635" s="120"/>
      <c r="C635" s="120"/>
      <c r="D635" s="9"/>
      <c r="E635" s="9"/>
      <c r="F635" s="82"/>
      <c r="G635" s="82"/>
    </row>
    <row r="636">
      <c r="B636" s="120"/>
      <c r="C636" s="120"/>
      <c r="D636" s="9"/>
      <c r="E636" s="9"/>
      <c r="F636" s="82"/>
      <c r="G636" s="82"/>
    </row>
    <row r="637">
      <c r="B637" s="120"/>
      <c r="C637" s="120"/>
      <c r="D637" s="9"/>
      <c r="E637" s="9"/>
      <c r="F637" s="82"/>
      <c r="G637" s="82"/>
    </row>
    <row r="638">
      <c r="B638" s="120"/>
      <c r="C638" s="120"/>
      <c r="D638" s="9"/>
      <c r="E638" s="9"/>
      <c r="F638" s="82"/>
      <c r="G638" s="82"/>
    </row>
    <row r="639">
      <c r="B639" s="120"/>
      <c r="C639" s="120"/>
      <c r="D639" s="9"/>
      <c r="E639" s="9"/>
      <c r="F639" s="82"/>
      <c r="G639" s="82"/>
    </row>
    <row r="640">
      <c r="B640" s="120"/>
      <c r="C640" s="120"/>
      <c r="D640" s="9"/>
      <c r="E640" s="9"/>
      <c r="F640" s="82"/>
      <c r="G640" s="82"/>
    </row>
    <row r="641">
      <c r="B641" s="120"/>
      <c r="C641" s="120"/>
      <c r="D641" s="9"/>
      <c r="E641" s="9"/>
      <c r="F641" s="82"/>
      <c r="G641" s="82"/>
    </row>
    <row r="642">
      <c r="B642" s="120"/>
      <c r="C642" s="120"/>
      <c r="D642" s="9"/>
      <c r="E642" s="9"/>
      <c r="F642" s="82"/>
      <c r="G642" s="82"/>
    </row>
    <row r="643">
      <c r="B643" s="120"/>
      <c r="C643" s="120"/>
      <c r="D643" s="9"/>
      <c r="E643" s="9"/>
      <c r="F643" s="82"/>
      <c r="G643" s="82"/>
    </row>
    <row r="644">
      <c r="B644" s="120"/>
      <c r="C644" s="120"/>
      <c r="D644" s="9"/>
      <c r="E644" s="9"/>
      <c r="F644" s="82"/>
      <c r="G644" s="82"/>
    </row>
    <row r="645">
      <c r="B645" s="120"/>
      <c r="C645" s="120"/>
      <c r="D645" s="9"/>
      <c r="E645" s="9"/>
      <c r="F645" s="82"/>
      <c r="G645" s="82"/>
    </row>
    <row r="646">
      <c r="B646" s="120"/>
      <c r="C646" s="120"/>
      <c r="D646" s="9"/>
      <c r="E646" s="9"/>
      <c r="F646" s="82"/>
      <c r="G646" s="82"/>
    </row>
    <row r="647">
      <c r="B647" s="120"/>
      <c r="C647" s="120"/>
      <c r="D647" s="9"/>
      <c r="E647" s="9"/>
      <c r="F647" s="82"/>
      <c r="G647" s="82"/>
    </row>
    <row r="648">
      <c r="B648" s="120"/>
      <c r="C648" s="120"/>
      <c r="D648" s="9"/>
      <c r="E648" s="9"/>
      <c r="F648" s="82"/>
      <c r="G648" s="82"/>
    </row>
    <row r="649">
      <c r="B649" s="120"/>
      <c r="C649" s="120"/>
      <c r="D649" s="9"/>
      <c r="E649" s="9"/>
      <c r="F649" s="82"/>
      <c r="G649" s="82"/>
    </row>
    <row r="650">
      <c r="B650" s="120"/>
      <c r="C650" s="120"/>
      <c r="D650" s="9"/>
      <c r="E650" s="9"/>
      <c r="F650" s="82"/>
      <c r="G650" s="82"/>
    </row>
    <row r="651">
      <c r="B651" s="120"/>
      <c r="C651" s="120"/>
      <c r="D651" s="9"/>
      <c r="E651" s="9"/>
      <c r="F651" s="82"/>
      <c r="G651" s="82"/>
    </row>
    <row r="652">
      <c r="B652" s="120"/>
      <c r="C652" s="120"/>
      <c r="D652" s="9"/>
      <c r="E652" s="9"/>
      <c r="F652" s="82"/>
      <c r="G652" s="82"/>
    </row>
    <row r="653">
      <c r="B653" s="120"/>
      <c r="C653" s="120"/>
      <c r="D653" s="9"/>
      <c r="E653" s="9"/>
      <c r="F653" s="82"/>
      <c r="G653" s="82"/>
    </row>
    <row r="654">
      <c r="B654" s="120"/>
      <c r="C654" s="120"/>
      <c r="D654" s="9"/>
      <c r="E654" s="9"/>
      <c r="F654" s="82"/>
      <c r="G654" s="82"/>
    </row>
    <row r="655">
      <c r="B655" s="120"/>
      <c r="C655" s="120"/>
      <c r="D655" s="9"/>
      <c r="E655" s="9"/>
      <c r="F655" s="82"/>
      <c r="G655" s="82"/>
    </row>
    <row r="656">
      <c r="B656" s="120"/>
      <c r="C656" s="120"/>
      <c r="D656" s="9"/>
      <c r="E656" s="9"/>
      <c r="F656" s="82"/>
      <c r="G656" s="82"/>
    </row>
    <row r="657">
      <c r="B657" s="120"/>
      <c r="C657" s="120"/>
      <c r="D657" s="9"/>
      <c r="E657" s="9"/>
      <c r="F657" s="82"/>
      <c r="G657" s="82"/>
    </row>
    <row r="658">
      <c r="B658" s="120"/>
      <c r="C658" s="120"/>
      <c r="D658" s="9"/>
      <c r="E658" s="9"/>
      <c r="F658" s="82"/>
      <c r="G658" s="82"/>
    </row>
    <row r="659">
      <c r="B659" s="120"/>
      <c r="C659" s="120"/>
      <c r="D659" s="9"/>
      <c r="E659" s="9"/>
      <c r="F659" s="82"/>
      <c r="G659" s="82"/>
    </row>
    <row r="660">
      <c r="B660" s="120"/>
      <c r="C660" s="120"/>
      <c r="D660" s="9"/>
      <c r="E660" s="9"/>
      <c r="F660" s="82"/>
      <c r="G660" s="82"/>
    </row>
    <row r="661">
      <c r="B661" s="120"/>
      <c r="C661" s="120"/>
      <c r="D661" s="9"/>
      <c r="E661" s="9"/>
      <c r="F661" s="82"/>
      <c r="G661" s="82"/>
    </row>
    <row r="662">
      <c r="B662" s="120"/>
      <c r="C662" s="120"/>
      <c r="D662" s="9"/>
      <c r="E662" s="9"/>
      <c r="F662" s="82"/>
      <c r="G662" s="82"/>
    </row>
    <row r="663">
      <c r="B663" s="120"/>
      <c r="C663" s="120"/>
      <c r="D663" s="9"/>
      <c r="E663" s="9"/>
      <c r="F663" s="82"/>
      <c r="G663" s="82"/>
    </row>
    <row r="664">
      <c r="B664" s="120"/>
      <c r="C664" s="120"/>
      <c r="D664" s="9"/>
      <c r="E664" s="9"/>
      <c r="F664" s="82"/>
      <c r="G664" s="82"/>
    </row>
    <row r="665">
      <c r="B665" s="120"/>
      <c r="C665" s="120"/>
      <c r="D665" s="9"/>
      <c r="E665" s="9"/>
      <c r="F665" s="82"/>
      <c r="G665" s="82"/>
    </row>
    <row r="666">
      <c r="B666" s="120"/>
      <c r="C666" s="120"/>
      <c r="D666" s="9"/>
      <c r="E666" s="9"/>
      <c r="F666" s="82"/>
      <c r="G666" s="82"/>
    </row>
    <row r="667">
      <c r="B667" s="120"/>
      <c r="C667" s="120"/>
      <c r="D667" s="9"/>
      <c r="E667" s="9"/>
      <c r="F667" s="82"/>
      <c r="G667" s="82"/>
    </row>
    <row r="668">
      <c r="B668" s="120"/>
      <c r="C668" s="120"/>
      <c r="D668" s="9"/>
      <c r="E668" s="9"/>
      <c r="F668" s="82"/>
      <c r="G668" s="82"/>
    </row>
    <row r="669">
      <c r="B669" s="120"/>
      <c r="C669" s="120"/>
      <c r="D669" s="9"/>
      <c r="E669" s="9"/>
      <c r="F669" s="82"/>
      <c r="G669" s="82"/>
    </row>
    <row r="670">
      <c r="B670" s="120"/>
      <c r="C670" s="120"/>
      <c r="D670" s="9"/>
      <c r="E670" s="9"/>
      <c r="F670" s="82"/>
      <c r="G670" s="82"/>
    </row>
    <row r="671">
      <c r="B671" s="120"/>
      <c r="C671" s="120"/>
      <c r="D671" s="9"/>
      <c r="E671" s="9"/>
      <c r="F671" s="82"/>
      <c r="G671" s="82"/>
    </row>
    <row r="672">
      <c r="B672" s="120"/>
      <c r="C672" s="120"/>
      <c r="D672" s="9"/>
      <c r="E672" s="9"/>
      <c r="F672" s="82"/>
      <c r="G672" s="82"/>
    </row>
    <row r="673">
      <c r="B673" s="120"/>
      <c r="C673" s="120"/>
      <c r="D673" s="9"/>
      <c r="E673" s="9"/>
      <c r="F673" s="82"/>
      <c r="G673" s="82"/>
    </row>
    <row r="674">
      <c r="B674" s="120"/>
      <c r="C674" s="120"/>
      <c r="D674" s="9"/>
      <c r="E674" s="9"/>
      <c r="F674" s="82"/>
      <c r="G674" s="82"/>
    </row>
    <row r="675">
      <c r="B675" s="120"/>
      <c r="C675" s="120"/>
      <c r="D675" s="9"/>
      <c r="E675" s="9"/>
      <c r="F675" s="82"/>
      <c r="G675" s="82"/>
    </row>
    <row r="676">
      <c r="B676" s="120"/>
      <c r="C676" s="120"/>
      <c r="D676" s="9"/>
      <c r="E676" s="9"/>
      <c r="F676" s="82"/>
      <c r="G676" s="82"/>
    </row>
    <row r="677">
      <c r="B677" s="120"/>
      <c r="C677" s="120"/>
      <c r="D677" s="9"/>
      <c r="E677" s="9"/>
      <c r="F677" s="82"/>
      <c r="G677" s="82"/>
    </row>
    <row r="678">
      <c r="B678" s="120"/>
      <c r="C678" s="120"/>
      <c r="D678" s="9"/>
      <c r="E678" s="9"/>
      <c r="F678" s="82"/>
      <c r="G678" s="82"/>
    </row>
    <row r="679">
      <c r="B679" s="120"/>
      <c r="C679" s="120"/>
      <c r="D679" s="9"/>
      <c r="E679" s="9"/>
      <c r="F679" s="82"/>
      <c r="G679" s="82"/>
    </row>
    <row r="680">
      <c r="B680" s="120"/>
      <c r="C680" s="120"/>
      <c r="D680" s="9"/>
      <c r="E680" s="9"/>
      <c r="F680" s="82"/>
      <c r="G680" s="82"/>
    </row>
    <row r="681">
      <c r="B681" s="120"/>
      <c r="C681" s="120"/>
      <c r="D681" s="9"/>
      <c r="E681" s="9"/>
      <c r="F681" s="82"/>
      <c r="G681" s="82"/>
    </row>
    <row r="682">
      <c r="B682" s="120"/>
      <c r="C682" s="120"/>
      <c r="D682" s="9"/>
      <c r="E682" s="9"/>
      <c r="F682" s="82"/>
      <c r="G682" s="82"/>
    </row>
    <row r="683">
      <c r="B683" s="120"/>
      <c r="C683" s="120"/>
      <c r="D683" s="9"/>
      <c r="E683" s="9"/>
      <c r="F683" s="82"/>
      <c r="G683" s="82"/>
    </row>
    <row r="684">
      <c r="B684" s="120"/>
      <c r="C684" s="120"/>
      <c r="D684" s="9"/>
      <c r="E684" s="9"/>
      <c r="F684" s="82"/>
      <c r="G684" s="82"/>
    </row>
    <row r="685">
      <c r="B685" s="120"/>
      <c r="C685" s="120"/>
      <c r="D685" s="9"/>
      <c r="E685" s="9"/>
      <c r="F685" s="82"/>
      <c r="G685" s="82"/>
    </row>
    <row r="686">
      <c r="B686" s="120"/>
      <c r="C686" s="120"/>
      <c r="D686" s="9"/>
      <c r="E686" s="9"/>
      <c r="F686" s="82"/>
      <c r="G686" s="82"/>
    </row>
    <row r="687">
      <c r="B687" s="120"/>
      <c r="C687" s="120"/>
      <c r="D687" s="9"/>
      <c r="E687" s="9"/>
      <c r="F687" s="82"/>
      <c r="G687" s="82"/>
    </row>
    <row r="688">
      <c r="B688" s="120"/>
      <c r="C688" s="120"/>
      <c r="D688" s="9"/>
      <c r="E688" s="9"/>
      <c r="F688" s="82"/>
      <c r="G688" s="82"/>
    </row>
    <row r="689">
      <c r="B689" s="120"/>
      <c r="C689" s="120"/>
      <c r="D689" s="9"/>
      <c r="E689" s="9"/>
      <c r="F689" s="82"/>
      <c r="G689" s="82"/>
    </row>
    <row r="690">
      <c r="B690" s="120"/>
      <c r="C690" s="120"/>
      <c r="D690" s="9"/>
      <c r="E690" s="9"/>
      <c r="F690" s="82"/>
      <c r="G690" s="82"/>
    </row>
    <row r="691">
      <c r="B691" s="120"/>
      <c r="C691" s="120"/>
      <c r="D691" s="9"/>
      <c r="E691" s="9"/>
      <c r="F691" s="82"/>
      <c r="G691" s="82"/>
    </row>
    <row r="692">
      <c r="B692" s="120"/>
      <c r="C692" s="120"/>
      <c r="D692" s="9"/>
      <c r="E692" s="9"/>
      <c r="F692" s="82"/>
      <c r="G692" s="82"/>
    </row>
    <row r="693">
      <c r="B693" s="120"/>
      <c r="C693" s="120"/>
      <c r="D693" s="9"/>
      <c r="E693" s="9"/>
      <c r="F693" s="82"/>
      <c r="G693" s="82"/>
    </row>
    <row r="694">
      <c r="B694" s="120"/>
      <c r="C694" s="120"/>
      <c r="D694" s="9"/>
      <c r="E694" s="9"/>
      <c r="F694" s="82"/>
      <c r="G694" s="82"/>
    </row>
    <row r="695">
      <c r="B695" s="120"/>
      <c r="C695" s="120"/>
      <c r="D695" s="9"/>
      <c r="E695" s="9"/>
      <c r="F695" s="82"/>
      <c r="G695" s="82"/>
    </row>
    <row r="696">
      <c r="B696" s="120"/>
      <c r="C696" s="120"/>
      <c r="D696" s="9"/>
      <c r="E696" s="9"/>
      <c r="F696" s="82"/>
      <c r="G696" s="82"/>
    </row>
    <row r="697">
      <c r="B697" s="120"/>
      <c r="C697" s="120"/>
      <c r="D697" s="9"/>
      <c r="E697" s="9"/>
      <c r="F697" s="82"/>
      <c r="G697" s="82"/>
    </row>
    <row r="698">
      <c r="B698" s="120"/>
      <c r="C698" s="120"/>
      <c r="D698" s="9"/>
      <c r="E698" s="9"/>
      <c r="F698" s="82"/>
      <c r="G698" s="82"/>
    </row>
    <row r="699">
      <c r="B699" s="120"/>
      <c r="C699" s="120"/>
      <c r="D699" s="9"/>
      <c r="E699" s="9"/>
      <c r="F699" s="82"/>
      <c r="G699" s="82"/>
    </row>
    <row r="700">
      <c r="B700" s="120"/>
      <c r="C700" s="120"/>
      <c r="D700" s="9"/>
      <c r="E700" s="9"/>
      <c r="F700" s="82"/>
      <c r="G700" s="82"/>
    </row>
    <row r="701">
      <c r="B701" s="120"/>
      <c r="C701" s="120"/>
      <c r="D701" s="9"/>
      <c r="E701" s="9"/>
      <c r="F701" s="82"/>
      <c r="G701" s="82"/>
    </row>
    <row r="702">
      <c r="B702" s="120"/>
      <c r="C702" s="120"/>
      <c r="D702" s="9"/>
      <c r="E702" s="9"/>
      <c r="F702" s="82"/>
      <c r="G702" s="82"/>
    </row>
    <row r="703">
      <c r="B703" s="120"/>
      <c r="C703" s="120"/>
      <c r="D703" s="9"/>
      <c r="E703" s="9"/>
      <c r="F703" s="82"/>
      <c r="G703" s="82"/>
    </row>
    <row r="704">
      <c r="B704" s="120"/>
      <c r="C704" s="120"/>
      <c r="D704" s="9"/>
      <c r="E704" s="9"/>
      <c r="F704" s="82"/>
      <c r="G704" s="82"/>
    </row>
    <row r="705">
      <c r="B705" s="120"/>
      <c r="C705" s="120"/>
      <c r="D705" s="9"/>
      <c r="E705" s="9"/>
      <c r="F705" s="82"/>
      <c r="G705" s="82"/>
    </row>
    <row r="706">
      <c r="B706" s="120"/>
      <c r="C706" s="120"/>
      <c r="D706" s="9"/>
      <c r="E706" s="9"/>
      <c r="F706" s="82"/>
      <c r="G706" s="82"/>
    </row>
    <row r="707">
      <c r="B707" s="120"/>
      <c r="C707" s="120"/>
      <c r="D707" s="9"/>
      <c r="E707" s="9"/>
      <c r="F707" s="82"/>
      <c r="G707" s="82"/>
    </row>
    <row r="708">
      <c r="B708" s="120"/>
      <c r="C708" s="120"/>
      <c r="D708" s="9"/>
      <c r="E708" s="9"/>
      <c r="F708" s="82"/>
      <c r="G708" s="82"/>
    </row>
    <row r="709">
      <c r="B709" s="120"/>
      <c r="C709" s="120"/>
      <c r="D709" s="9"/>
      <c r="E709" s="9"/>
      <c r="F709" s="82"/>
      <c r="G709" s="82"/>
    </row>
    <row r="710">
      <c r="B710" s="120"/>
      <c r="C710" s="120"/>
      <c r="D710" s="9"/>
      <c r="E710" s="9"/>
      <c r="F710" s="82"/>
      <c r="G710" s="82"/>
    </row>
    <row r="711">
      <c r="B711" s="120"/>
      <c r="C711" s="120"/>
      <c r="D711" s="9"/>
      <c r="E711" s="9"/>
      <c r="F711" s="82"/>
      <c r="G711" s="82"/>
    </row>
    <row r="712">
      <c r="B712" s="120"/>
      <c r="C712" s="120"/>
      <c r="D712" s="9"/>
      <c r="E712" s="9"/>
      <c r="F712" s="82"/>
      <c r="G712" s="82"/>
    </row>
    <row r="713">
      <c r="B713" s="120"/>
      <c r="C713" s="120"/>
      <c r="D713" s="9"/>
      <c r="E713" s="9"/>
      <c r="F713" s="82"/>
      <c r="G713" s="82"/>
    </row>
    <row r="714">
      <c r="B714" s="120"/>
      <c r="C714" s="120"/>
      <c r="D714" s="9"/>
      <c r="E714" s="9"/>
      <c r="F714" s="82"/>
      <c r="G714" s="82"/>
    </row>
    <row r="715">
      <c r="B715" s="120"/>
      <c r="C715" s="120"/>
      <c r="D715" s="9"/>
      <c r="E715" s="9"/>
      <c r="F715" s="82"/>
      <c r="G715" s="82"/>
    </row>
    <row r="716">
      <c r="B716" s="120"/>
      <c r="C716" s="120"/>
      <c r="D716" s="9"/>
      <c r="E716" s="9"/>
      <c r="F716" s="82"/>
      <c r="G716" s="82"/>
    </row>
    <row r="717">
      <c r="B717" s="120"/>
      <c r="C717" s="120"/>
      <c r="D717" s="9"/>
      <c r="E717" s="9"/>
      <c r="F717" s="82"/>
      <c r="G717" s="82"/>
    </row>
    <row r="718">
      <c r="B718" s="120"/>
      <c r="C718" s="120"/>
      <c r="D718" s="9"/>
      <c r="E718" s="9"/>
      <c r="F718" s="82"/>
      <c r="G718" s="82"/>
    </row>
    <row r="719">
      <c r="B719" s="120"/>
      <c r="C719" s="120"/>
      <c r="D719" s="9"/>
      <c r="E719" s="9"/>
      <c r="F719" s="82"/>
      <c r="G719" s="82"/>
    </row>
    <row r="720">
      <c r="B720" s="120"/>
      <c r="C720" s="120"/>
      <c r="D720" s="9"/>
      <c r="E720" s="9"/>
      <c r="F720" s="82"/>
      <c r="G720" s="82"/>
    </row>
    <row r="721">
      <c r="B721" s="120"/>
      <c r="C721" s="120"/>
      <c r="D721" s="9"/>
      <c r="E721" s="9"/>
      <c r="F721" s="82"/>
      <c r="G721" s="82"/>
    </row>
    <row r="722">
      <c r="B722" s="120"/>
      <c r="C722" s="120"/>
      <c r="D722" s="9"/>
      <c r="E722" s="9"/>
      <c r="F722" s="82"/>
      <c r="G722" s="82"/>
    </row>
    <row r="723">
      <c r="B723" s="120"/>
      <c r="C723" s="120"/>
      <c r="D723" s="9"/>
      <c r="E723" s="9"/>
      <c r="F723" s="82"/>
      <c r="G723" s="82"/>
    </row>
    <row r="724">
      <c r="B724" s="120"/>
      <c r="C724" s="120"/>
      <c r="D724" s="9"/>
      <c r="E724" s="9"/>
      <c r="F724" s="82"/>
      <c r="G724" s="82"/>
    </row>
    <row r="725">
      <c r="B725" s="120"/>
      <c r="C725" s="120"/>
      <c r="D725" s="9"/>
      <c r="E725" s="9"/>
      <c r="F725" s="82"/>
      <c r="G725" s="82"/>
    </row>
    <row r="726">
      <c r="B726" s="120"/>
      <c r="C726" s="120"/>
      <c r="D726" s="9"/>
      <c r="E726" s="9"/>
      <c r="F726" s="82"/>
      <c r="G726" s="82"/>
    </row>
    <row r="727">
      <c r="B727" s="120"/>
      <c r="C727" s="120"/>
      <c r="D727" s="9"/>
      <c r="E727" s="9"/>
      <c r="F727" s="82"/>
      <c r="G727" s="82"/>
    </row>
    <row r="728">
      <c r="B728" s="120"/>
      <c r="C728" s="120"/>
      <c r="D728" s="9"/>
      <c r="E728" s="9"/>
      <c r="F728" s="82"/>
      <c r="G728" s="82"/>
    </row>
    <row r="729">
      <c r="B729" s="120"/>
      <c r="C729" s="120"/>
      <c r="D729" s="9"/>
      <c r="E729" s="9"/>
      <c r="F729" s="82"/>
      <c r="G729" s="82"/>
    </row>
    <row r="730">
      <c r="B730" s="120"/>
      <c r="C730" s="120"/>
      <c r="D730" s="9"/>
      <c r="E730" s="9"/>
      <c r="F730" s="82"/>
      <c r="G730" s="82"/>
    </row>
    <row r="731">
      <c r="B731" s="120"/>
      <c r="C731" s="120"/>
      <c r="D731" s="9"/>
      <c r="E731" s="9"/>
      <c r="F731" s="82"/>
      <c r="G731" s="82"/>
    </row>
    <row r="732">
      <c r="B732" s="120"/>
      <c r="C732" s="120"/>
      <c r="D732" s="9"/>
      <c r="E732" s="9"/>
      <c r="F732" s="82"/>
      <c r="G732" s="82"/>
    </row>
    <row r="733">
      <c r="B733" s="120"/>
      <c r="C733" s="120"/>
      <c r="D733" s="9"/>
      <c r="E733" s="9"/>
      <c r="F733" s="82"/>
      <c r="G733" s="82"/>
    </row>
    <row r="734">
      <c r="B734" s="120"/>
      <c r="C734" s="120"/>
      <c r="D734" s="9"/>
      <c r="E734" s="9"/>
      <c r="F734" s="82"/>
      <c r="G734" s="82"/>
    </row>
    <row r="735">
      <c r="B735" s="120"/>
      <c r="C735" s="120"/>
      <c r="D735" s="9"/>
      <c r="E735" s="9"/>
      <c r="F735" s="82"/>
      <c r="G735" s="82"/>
    </row>
    <row r="736">
      <c r="B736" s="120"/>
      <c r="C736" s="120"/>
      <c r="D736" s="9"/>
      <c r="E736" s="9"/>
      <c r="F736" s="82"/>
      <c r="G736" s="82"/>
    </row>
    <row r="737">
      <c r="B737" s="120"/>
      <c r="C737" s="120"/>
      <c r="D737" s="9"/>
      <c r="E737" s="9"/>
      <c r="F737" s="82"/>
      <c r="G737" s="82"/>
    </row>
    <row r="738">
      <c r="B738" s="120"/>
      <c r="C738" s="120"/>
      <c r="D738" s="9"/>
      <c r="E738" s="9"/>
      <c r="F738" s="82"/>
      <c r="G738" s="82"/>
    </row>
    <row r="739">
      <c r="B739" s="120"/>
      <c r="C739" s="120"/>
      <c r="D739" s="9"/>
      <c r="E739" s="9"/>
      <c r="F739" s="82"/>
      <c r="G739" s="82"/>
    </row>
    <row r="740">
      <c r="B740" s="120"/>
      <c r="C740" s="120"/>
      <c r="D740" s="9"/>
      <c r="E740" s="9"/>
      <c r="F740" s="82"/>
      <c r="G740" s="82"/>
    </row>
    <row r="741">
      <c r="B741" s="120"/>
      <c r="C741" s="120"/>
      <c r="D741" s="9"/>
      <c r="E741" s="9"/>
      <c r="F741" s="82"/>
      <c r="G741" s="82"/>
    </row>
    <row r="742">
      <c r="B742" s="120"/>
      <c r="C742" s="120"/>
      <c r="D742" s="9"/>
      <c r="E742" s="9"/>
      <c r="F742" s="82"/>
      <c r="G742" s="82"/>
    </row>
    <row r="743">
      <c r="B743" s="120"/>
      <c r="C743" s="120"/>
      <c r="D743" s="9"/>
      <c r="E743" s="9"/>
      <c r="F743" s="82"/>
      <c r="G743" s="82"/>
    </row>
    <row r="744">
      <c r="B744" s="120"/>
      <c r="C744" s="120"/>
      <c r="D744" s="9"/>
      <c r="E744" s="9"/>
      <c r="F744" s="82"/>
      <c r="G744" s="82"/>
    </row>
    <row r="745">
      <c r="B745" s="120"/>
      <c r="C745" s="120"/>
      <c r="D745" s="9"/>
      <c r="E745" s="9"/>
      <c r="F745" s="82"/>
      <c r="G745" s="82"/>
    </row>
    <row r="746">
      <c r="B746" s="120"/>
      <c r="C746" s="120"/>
      <c r="D746" s="9"/>
      <c r="E746" s="9"/>
      <c r="F746" s="82"/>
      <c r="G746" s="82"/>
    </row>
    <row r="747">
      <c r="B747" s="120"/>
      <c r="C747" s="120"/>
      <c r="D747" s="9"/>
      <c r="E747" s="9"/>
      <c r="F747" s="82"/>
      <c r="G747" s="82"/>
    </row>
    <row r="748">
      <c r="B748" s="120"/>
      <c r="C748" s="120"/>
      <c r="D748" s="9"/>
      <c r="E748" s="9"/>
      <c r="F748" s="82"/>
      <c r="G748" s="82"/>
    </row>
    <row r="749">
      <c r="B749" s="120"/>
      <c r="C749" s="120"/>
      <c r="D749" s="9"/>
      <c r="E749" s="9"/>
      <c r="F749" s="82"/>
      <c r="G749" s="82"/>
    </row>
    <row r="750">
      <c r="B750" s="120"/>
      <c r="C750" s="120"/>
      <c r="D750" s="9"/>
      <c r="E750" s="9"/>
      <c r="F750" s="82"/>
      <c r="G750" s="82"/>
    </row>
    <row r="751">
      <c r="B751" s="120"/>
      <c r="C751" s="120"/>
      <c r="D751" s="9"/>
      <c r="E751" s="9"/>
      <c r="F751" s="82"/>
      <c r="G751" s="82"/>
    </row>
    <row r="752">
      <c r="B752" s="120"/>
      <c r="C752" s="120"/>
      <c r="D752" s="9"/>
      <c r="E752" s="9"/>
      <c r="F752" s="82"/>
      <c r="G752" s="82"/>
    </row>
    <row r="753">
      <c r="B753" s="120"/>
      <c r="C753" s="120"/>
      <c r="D753" s="9"/>
      <c r="E753" s="9"/>
      <c r="F753" s="82"/>
      <c r="G753" s="82"/>
    </row>
    <row r="754">
      <c r="B754" s="120"/>
      <c r="C754" s="120"/>
      <c r="D754" s="9"/>
      <c r="E754" s="9"/>
      <c r="F754" s="82"/>
      <c r="G754" s="82"/>
    </row>
    <row r="755">
      <c r="B755" s="120"/>
      <c r="C755" s="120"/>
      <c r="D755" s="9"/>
      <c r="E755" s="9"/>
      <c r="F755" s="82"/>
      <c r="G755" s="82"/>
    </row>
    <row r="756">
      <c r="B756" s="120"/>
      <c r="C756" s="120"/>
      <c r="D756" s="9"/>
      <c r="E756" s="9"/>
      <c r="F756" s="82"/>
      <c r="G756" s="82"/>
    </row>
    <row r="757">
      <c r="B757" s="120"/>
      <c r="C757" s="120"/>
      <c r="D757" s="9"/>
      <c r="E757" s="9"/>
      <c r="F757" s="82"/>
      <c r="G757" s="82"/>
    </row>
    <row r="758">
      <c r="B758" s="120"/>
      <c r="C758" s="120"/>
      <c r="D758" s="9"/>
      <c r="E758" s="9"/>
      <c r="F758" s="82"/>
      <c r="G758" s="82"/>
    </row>
    <row r="759">
      <c r="B759" s="120"/>
      <c r="C759" s="120"/>
      <c r="D759" s="9"/>
      <c r="E759" s="9"/>
      <c r="F759" s="82"/>
      <c r="G759" s="82"/>
    </row>
    <row r="760">
      <c r="B760" s="120"/>
      <c r="C760" s="120"/>
      <c r="D760" s="9"/>
      <c r="E760" s="9"/>
      <c r="F760" s="82"/>
      <c r="G760" s="82"/>
    </row>
    <row r="761">
      <c r="B761" s="120"/>
      <c r="C761" s="120"/>
      <c r="D761" s="9"/>
      <c r="E761" s="9"/>
      <c r="F761" s="82"/>
      <c r="G761" s="82"/>
    </row>
    <row r="762">
      <c r="B762" s="120"/>
      <c r="C762" s="120"/>
      <c r="D762" s="9"/>
      <c r="E762" s="9"/>
      <c r="F762" s="82"/>
      <c r="G762" s="82"/>
    </row>
    <row r="763">
      <c r="B763" s="120"/>
      <c r="C763" s="120"/>
      <c r="D763" s="9"/>
      <c r="E763" s="9"/>
      <c r="F763" s="82"/>
      <c r="G763" s="82"/>
    </row>
    <row r="764">
      <c r="B764" s="120"/>
      <c r="C764" s="120"/>
      <c r="D764" s="9"/>
      <c r="E764" s="9"/>
      <c r="F764" s="82"/>
      <c r="G764" s="82"/>
    </row>
    <row r="765">
      <c r="B765" s="120"/>
      <c r="C765" s="120"/>
      <c r="D765" s="9"/>
      <c r="E765" s="9"/>
      <c r="F765" s="82"/>
      <c r="G765" s="82"/>
    </row>
    <row r="766">
      <c r="B766" s="120"/>
      <c r="C766" s="120"/>
      <c r="D766" s="9"/>
      <c r="E766" s="9"/>
      <c r="F766" s="82"/>
      <c r="G766" s="82"/>
    </row>
    <row r="767">
      <c r="B767" s="120"/>
      <c r="C767" s="120"/>
      <c r="D767" s="9"/>
      <c r="E767" s="9"/>
      <c r="F767" s="82"/>
      <c r="G767" s="82"/>
    </row>
    <row r="768">
      <c r="B768" s="120"/>
      <c r="C768" s="120"/>
      <c r="D768" s="9"/>
      <c r="E768" s="9"/>
      <c r="F768" s="82"/>
      <c r="G768" s="82"/>
    </row>
    <row r="769">
      <c r="B769" s="120"/>
      <c r="C769" s="120"/>
      <c r="D769" s="9"/>
      <c r="E769" s="9"/>
      <c r="F769" s="82"/>
      <c r="G769" s="82"/>
    </row>
    <row r="770">
      <c r="B770" s="120"/>
      <c r="C770" s="120"/>
      <c r="D770" s="9"/>
      <c r="E770" s="9"/>
      <c r="F770" s="82"/>
      <c r="G770" s="82"/>
    </row>
    <row r="771">
      <c r="B771" s="120"/>
      <c r="C771" s="120"/>
      <c r="D771" s="9"/>
      <c r="E771" s="9"/>
      <c r="F771" s="82"/>
      <c r="G771" s="82"/>
    </row>
    <row r="772">
      <c r="B772" s="120"/>
      <c r="C772" s="120"/>
      <c r="D772" s="9"/>
      <c r="E772" s="9"/>
      <c r="F772" s="82"/>
      <c r="G772" s="82"/>
    </row>
    <row r="773">
      <c r="B773" s="120"/>
      <c r="C773" s="120"/>
      <c r="D773" s="9"/>
      <c r="E773" s="9"/>
      <c r="F773" s="82"/>
      <c r="G773" s="82"/>
    </row>
    <row r="774">
      <c r="B774" s="120"/>
      <c r="C774" s="120"/>
      <c r="D774" s="9"/>
      <c r="E774" s="9"/>
      <c r="F774" s="82"/>
      <c r="G774" s="82"/>
    </row>
    <row r="775">
      <c r="B775" s="120"/>
      <c r="C775" s="120"/>
      <c r="D775" s="9"/>
      <c r="E775" s="9"/>
      <c r="F775" s="82"/>
      <c r="G775" s="82"/>
    </row>
    <row r="776">
      <c r="B776" s="120"/>
      <c r="C776" s="120"/>
      <c r="D776" s="9"/>
      <c r="E776" s="9"/>
      <c r="F776" s="82"/>
      <c r="G776" s="82"/>
    </row>
    <row r="777">
      <c r="B777" s="120"/>
      <c r="C777" s="120"/>
      <c r="D777" s="9"/>
      <c r="E777" s="9"/>
      <c r="F777" s="82"/>
      <c r="G777" s="82"/>
    </row>
    <row r="778">
      <c r="B778" s="120"/>
      <c r="C778" s="120"/>
      <c r="D778" s="9"/>
      <c r="E778" s="9"/>
      <c r="F778" s="82"/>
      <c r="G778" s="82"/>
    </row>
    <row r="779">
      <c r="B779" s="120"/>
      <c r="C779" s="120"/>
      <c r="D779" s="9"/>
      <c r="E779" s="9"/>
      <c r="F779" s="82"/>
      <c r="G779" s="82"/>
    </row>
    <row r="780">
      <c r="B780" s="120"/>
      <c r="C780" s="120"/>
      <c r="D780" s="9"/>
      <c r="E780" s="9"/>
      <c r="F780" s="82"/>
      <c r="G780" s="82"/>
    </row>
    <row r="781">
      <c r="B781" s="120"/>
      <c r="C781" s="120"/>
      <c r="D781" s="9"/>
      <c r="E781" s="9"/>
      <c r="F781" s="82"/>
      <c r="G781" s="82"/>
    </row>
    <row r="782">
      <c r="B782" s="120"/>
      <c r="C782" s="120"/>
      <c r="D782" s="9"/>
      <c r="E782" s="9"/>
      <c r="F782" s="82"/>
      <c r="G782" s="82"/>
    </row>
    <row r="783">
      <c r="B783" s="120"/>
      <c r="C783" s="120"/>
      <c r="D783" s="9"/>
      <c r="E783" s="9"/>
      <c r="F783" s="82"/>
      <c r="G783" s="82"/>
    </row>
    <row r="784">
      <c r="B784" s="120"/>
      <c r="C784" s="120"/>
      <c r="D784" s="9"/>
      <c r="E784" s="9"/>
      <c r="F784" s="82"/>
      <c r="G784" s="82"/>
    </row>
    <row r="785">
      <c r="B785" s="120"/>
      <c r="C785" s="120"/>
      <c r="D785" s="9"/>
      <c r="E785" s="9"/>
      <c r="F785" s="82"/>
      <c r="G785" s="82"/>
    </row>
    <row r="786">
      <c r="B786" s="120"/>
      <c r="C786" s="120"/>
      <c r="D786" s="9"/>
      <c r="E786" s="9"/>
      <c r="F786" s="82"/>
      <c r="G786" s="82"/>
    </row>
    <row r="787">
      <c r="B787" s="120"/>
      <c r="C787" s="120"/>
      <c r="D787" s="9"/>
      <c r="E787" s="9"/>
      <c r="F787" s="82"/>
      <c r="G787" s="82"/>
    </row>
    <row r="788">
      <c r="B788" s="120"/>
      <c r="C788" s="120"/>
      <c r="D788" s="9"/>
      <c r="E788" s="9"/>
      <c r="F788" s="82"/>
      <c r="G788" s="82"/>
    </row>
    <row r="789">
      <c r="B789" s="120"/>
      <c r="C789" s="120"/>
      <c r="D789" s="9"/>
      <c r="E789" s="9"/>
      <c r="F789" s="82"/>
      <c r="G789" s="82"/>
    </row>
    <row r="790">
      <c r="B790" s="120"/>
      <c r="C790" s="120"/>
      <c r="D790" s="9"/>
      <c r="E790" s="9"/>
      <c r="F790" s="82"/>
      <c r="G790" s="82"/>
    </row>
    <row r="791">
      <c r="B791" s="120"/>
      <c r="C791" s="120"/>
      <c r="D791" s="9"/>
      <c r="E791" s="9"/>
      <c r="F791" s="82"/>
      <c r="G791" s="82"/>
    </row>
    <row r="792">
      <c r="B792" s="120"/>
      <c r="C792" s="120"/>
      <c r="D792" s="9"/>
      <c r="E792" s="9"/>
      <c r="F792" s="82"/>
      <c r="G792" s="82"/>
    </row>
    <row r="793">
      <c r="B793" s="120"/>
      <c r="C793" s="120"/>
      <c r="D793" s="9"/>
      <c r="E793" s="9"/>
      <c r="F793" s="82"/>
      <c r="G793" s="82"/>
    </row>
    <row r="794">
      <c r="B794" s="120"/>
      <c r="C794" s="120"/>
      <c r="D794" s="9"/>
      <c r="E794" s="9"/>
      <c r="F794" s="82"/>
      <c r="G794" s="82"/>
    </row>
    <row r="795">
      <c r="B795" s="120"/>
      <c r="C795" s="120"/>
      <c r="D795" s="9"/>
      <c r="E795" s="9"/>
      <c r="F795" s="82"/>
      <c r="G795" s="82"/>
    </row>
    <row r="796">
      <c r="B796" s="120"/>
      <c r="C796" s="120"/>
      <c r="D796" s="9"/>
      <c r="E796" s="9"/>
      <c r="F796" s="82"/>
      <c r="G796" s="82"/>
    </row>
    <row r="797">
      <c r="B797" s="120"/>
      <c r="C797" s="120"/>
      <c r="D797" s="9"/>
      <c r="E797" s="9"/>
      <c r="F797" s="82"/>
      <c r="G797" s="82"/>
    </row>
    <row r="798">
      <c r="B798" s="120"/>
      <c r="C798" s="120"/>
      <c r="D798" s="9"/>
      <c r="E798" s="9"/>
      <c r="F798" s="82"/>
      <c r="G798" s="82"/>
    </row>
    <row r="799">
      <c r="B799" s="120"/>
      <c r="C799" s="120"/>
      <c r="D799" s="9"/>
      <c r="E799" s="9"/>
      <c r="F799" s="82"/>
      <c r="G799" s="82"/>
    </row>
    <row r="800">
      <c r="B800" s="120"/>
      <c r="C800" s="120"/>
      <c r="D800" s="9"/>
      <c r="E800" s="9"/>
      <c r="F800" s="82"/>
      <c r="G800" s="82"/>
    </row>
    <row r="801">
      <c r="B801" s="120"/>
      <c r="C801" s="120"/>
      <c r="D801" s="9"/>
      <c r="E801" s="9"/>
      <c r="F801" s="82"/>
      <c r="G801" s="82"/>
    </row>
    <row r="802">
      <c r="B802" s="120"/>
      <c r="C802" s="120"/>
      <c r="D802" s="9"/>
      <c r="E802" s="9"/>
      <c r="F802" s="82"/>
      <c r="G802" s="82"/>
    </row>
    <row r="803">
      <c r="B803" s="120"/>
      <c r="C803" s="120"/>
      <c r="D803" s="9"/>
      <c r="E803" s="9"/>
      <c r="F803" s="82"/>
      <c r="G803" s="82"/>
    </row>
    <row r="804">
      <c r="B804" s="120"/>
      <c r="C804" s="120"/>
      <c r="D804" s="9"/>
      <c r="E804" s="9"/>
      <c r="F804" s="82"/>
      <c r="G804" s="82"/>
    </row>
    <row r="805">
      <c r="B805" s="120"/>
      <c r="C805" s="120"/>
      <c r="D805" s="9"/>
      <c r="E805" s="9"/>
      <c r="F805" s="82"/>
      <c r="G805" s="82"/>
    </row>
    <row r="806">
      <c r="B806" s="120"/>
      <c r="C806" s="120"/>
      <c r="D806" s="9"/>
      <c r="E806" s="9"/>
      <c r="F806" s="82"/>
      <c r="G806" s="82"/>
    </row>
    <row r="807">
      <c r="B807" s="120"/>
      <c r="C807" s="120"/>
      <c r="D807" s="9"/>
      <c r="E807" s="9"/>
      <c r="F807" s="82"/>
      <c r="G807" s="82"/>
    </row>
    <row r="808">
      <c r="B808" s="120"/>
      <c r="C808" s="120"/>
      <c r="D808" s="9"/>
      <c r="E808" s="9"/>
      <c r="F808" s="82"/>
      <c r="G808" s="82"/>
    </row>
    <row r="809">
      <c r="B809" s="120"/>
      <c r="C809" s="120"/>
      <c r="D809" s="9"/>
      <c r="E809" s="9"/>
      <c r="F809" s="82"/>
      <c r="G809" s="82"/>
    </row>
    <row r="810">
      <c r="B810" s="120"/>
      <c r="C810" s="120"/>
      <c r="D810" s="9"/>
      <c r="E810" s="9"/>
      <c r="F810" s="82"/>
      <c r="G810" s="82"/>
    </row>
    <row r="811">
      <c r="B811" s="120"/>
      <c r="C811" s="120"/>
      <c r="D811" s="9"/>
      <c r="E811" s="9"/>
      <c r="F811" s="82"/>
      <c r="G811" s="82"/>
    </row>
    <row r="812">
      <c r="B812" s="120"/>
      <c r="C812" s="120"/>
      <c r="D812" s="9"/>
      <c r="E812" s="9"/>
      <c r="F812" s="82"/>
      <c r="G812" s="82"/>
    </row>
    <row r="813">
      <c r="B813" s="120"/>
      <c r="C813" s="120"/>
      <c r="D813" s="9"/>
      <c r="E813" s="9"/>
      <c r="F813" s="82"/>
      <c r="G813" s="82"/>
    </row>
    <row r="814">
      <c r="B814" s="120"/>
      <c r="C814" s="120"/>
      <c r="D814" s="9"/>
      <c r="E814" s="9"/>
      <c r="F814" s="82"/>
      <c r="G814" s="82"/>
    </row>
    <row r="815">
      <c r="B815" s="120"/>
      <c r="C815" s="120"/>
      <c r="D815" s="9"/>
      <c r="E815" s="9"/>
      <c r="F815" s="82"/>
      <c r="G815" s="82"/>
    </row>
    <row r="816">
      <c r="B816" s="120"/>
      <c r="C816" s="120"/>
      <c r="D816" s="9"/>
      <c r="E816" s="9"/>
      <c r="F816" s="82"/>
      <c r="G816" s="82"/>
    </row>
    <row r="817">
      <c r="B817" s="120"/>
      <c r="C817" s="120"/>
      <c r="D817" s="9"/>
      <c r="E817" s="9"/>
      <c r="F817" s="82"/>
      <c r="G817" s="82"/>
    </row>
    <row r="818">
      <c r="B818" s="120"/>
      <c r="C818" s="120"/>
      <c r="D818" s="9"/>
      <c r="E818" s="9"/>
      <c r="F818" s="82"/>
      <c r="G818" s="82"/>
    </row>
    <row r="819">
      <c r="B819" s="120"/>
      <c r="C819" s="120"/>
      <c r="D819" s="9"/>
      <c r="E819" s="9"/>
      <c r="F819" s="82"/>
      <c r="G819" s="82"/>
    </row>
    <row r="820">
      <c r="B820" s="120"/>
      <c r="C820" s="120"/>
      <c r="D820" s="9"/>
      <c r="E820" s="9"/>
      <c r="F820" s="82"/>
      <c r="G820" s="82"/>
    </row>
    <row r="821">
      <c r="B821" s="120"/>
      <c r="C821" s="120"/>
      <c r="D821" s="9"/>
      <c r="E821" s="9"/>
      <c r="F821" s="82"/>
      <c r="G821" s="82"/>
    </row>
    <row r="822">
      <c r="B822" s="120"/>
      <c r="C822" s="120"/>
      <c r="D822" s="9"/>
      <c r="E822" s="9"/>
      <c r="F822" s="82"/>
      <c r="G822" s="82"/>
    </row>
    <row r="823">
      <c r="B823" s="120"/>
      <c r="C823" s="120"/>
      <c r="D823" s="9"/>
      <c r="E823" s="9"/>
      <c r="F823" s="82"/>
      <c r="G823" s="82"/>
    </row>
    <row r="824">
      <c r="B824" s="120"/>
      <c r="C824" s="120"/>
      <c r="D824" s="9"/>
      <c r="E824" s="9"/>
      <c r="F824" s="82"/>
      <c r="G824" s="82"/>
    </row>
    <row r="825">
      <c r="B825" s="120"/>
      <c r="C825" s="120"/>
      <c r="D825" s="9"/>
      <c r="E825" s="9"/>
      <c r="F825" s="82"/>
      <c r="G825" s="82"/>
    </row>
    <row r="826">
      <c r="B826" s="120"/>
      <c r="C826" s="120"/>
      <c r="D826" s="9"/>
      <c r="E826" s="9"/>
      <c r="F826" s="82"/>
      <c r="G826" s="82"/>
    </row>
    <row r="827">
      <c r="B827" s="120"/>
      <c r="C827" s="120"/>
      <c r="D827" s="9"/>
      <c r="E827" s="9"/>
      <c r="F827" s="82"/>
      <c r="G827" s="82"/>
    </row>
    <row r="828">
      <c r="B828" s="120"/>
      <c r="C828" s="120"/>
      <c r="D828" s="9"/>
      <c r="E828" s="9"/>
      <c r="F828" s="82"/>
      <c r="G828" s="82"/>
    </row>
    <row r="829">
      <c r="B829" s="120"/>
      <c r="C829" s="120"/>
      <c r="D829" s="9"/>
      <c r="E829" s="9"/>
      <c r="F829" s="82"/>
      <c r="G829" s="82"/>
    </row>
    <row r="830">
      <c r="B830" s="120"/>
      <c r="C830" s="120"/>
      <c r="D830" s="9"/>
      <c r="E830" s="9"/>
      <c r="F830" s="82"/>
      <c r="G830" s="82"/>
    </row>
    <row r="831">
      <c r="B831" s="120"/>
      <c r="C831" s="120"/>
      <c r="D831" s="9"/>
      <c r="E831" s="9"/>
      <c r="F831" s="82"/>
      <c r="G831" s="82"/>
    </row>
    <row r="832">
      <c r="B832" s="120"/>
      <c r="C832" s="120"/>
      <c r="D832" s="9"/>
      <c r="E832" s="9"/>
      <c r="F832" s="82"/>
      <c r="G832" s="82"/>
    </row>
    <row r="833">
      <c r="B833" s="120"/>
      <c r="C833" s="120"/>
      <c r="D833" s="9"/>
      <c r="E833" s="9"/>
      <c r="F833" s="82"/>
      <c r="G833" s="82"/>
    </row>
    <row r="834">
      <c r="B834" s="120"/>
      <c r="C834" s="120"/>
      <c r="D834" s="9"/>
      <c r="E834" s="9"/>
      <c r="F834" s="82"/>
      <c r="G834" s="82"/>
    </row>
    <row r="835">
      <c r="B835" s="120"/>
      <c r="C835" s="120"/>
      <c r="D835" s="9"/>
      <c r="E835" s="9"/>
      <c r="F835" s="82"/>
      <c r="G835" s="82"/>
    </row>
    <row r="836">
      <c r="B836" s="120"/>
      <c r="C836" s="120"/>
      <c r="D836" s="9"/>
      <c r="E836" s="9"/>
      <c r="F836" s="82"/>
      <c r="G836" s="82"/>
    </row>
    <row r="837">
      <c r="B837" s="120"/>
      <c r="C837" s="120"/>
      <c r="D837" s="9"/>
      <c r="E837" s="9"/>
      <c r="F837" s="82"/>
      <c r="G837" s="82"/>
    </row>
    <row r="838">
      <c r="B838" s="120"/>
      <c r="C838" s="120"/>
      <c r="D838" s="9"/>
      <c r="E838" s="9"/>
      <c r="F838" s="82"/>
      <c r="G838" s="82"/>
    </row>
    <row r="839">
      <c r="B839" s="120"/>
      <c r="C839" s="120"/>
      <c r="D839" s="9"/>
      <c r="E839" s="9"/>
      <c r="F839" s="82"/>
      <c r="G839" s="82"/>
    </row>
    <row r="840">
      <c r="B840" s="120"/>
      <c r="C840" s="120"/>
      <c r="D840" s="9"/>
      <c r="E840" s="9"/>
      <c r="F840" s="82"/>
      <c r="G840" s="82"/>
    </row>
    <row r="841">
      <c r="B841" s="120"/>
      <c r="C841" s="120"/>
      <c r="D841" s="9"/>
      <c r="E841" s="9"/>
      <c r="F841" s="82"/>
      <c r="G841" s="82"/>
    </row>
    <row r="842">
      <c r="B842" s="120"/>
      <c r="C842" s="120"/>
      <c r="D842" s="9"/>
      <c r="E842" s="9"/>
      <c r="F842" s="82"/>
      <c r="G842" s="82"/>
    </row>
    <row r="843">
      <c r="B843" s="120"/>
      <c r="C843" s="120"/>
      <c r="D843" s="9"/>
      <c r="E843" s="9"/>
      <c r="F843" s="82"/>
      <c r="G843" s="82"/>
    </row>
    <row r="844">
      <c r="B844" s="120"/>
      <c r="C844" s="120"/>
      <c r="D844" s="9"/>
      <c r="E844" s="9"/>
      <c r="F844" s="82"/>
      <c r="G844" s="82"/>
    </row>
    <row r="845">
      <c r="B845" s="120"/>
      <c r="C845" s="120"/>
      <c r="D845" s="9"/>
      <c r="E845" s="9"/>
      <c r="F845" s="82"/>
      <c r="G845" s="82"/>
    </row>
    <row r="846">
      <c r="B846" s="120"/>
      <c r="C846" s="120"/>
      <c r="D846" s="9"/>
      <c r="E846" s="9"/>
      <c r="F846" s="82"/>
      <c r="G846" s="82"/>
    </row>
    <row r="847">
      <c r="B847" s="120"/>
      <c r="C847" s="120"/>
      <c r="D847" s="9"/>
      <c r="E847" s="9"/>
      <c r="F847" s="82"/>
      <c r="G847" s="82"/>
    </row>
    <row r="848">
      <c r="B848" s="120"/>
      <c r="C848" s="120"/>
      <c r="D848" s="9"/>
      <c r="E848" s="9"/>
      <c r="F848" s="82"/>
      <c r="G848" s="82"/>
    </row>
    <row r="849">
      <c r="B849" s="120"/>
      <c r="C849" s="120"/>
      <c r="D849" s="9"/>
      <c r="E849" s="9"/>
      <c r="F849" s="82"/>
      <c r="G849" s="82"/>
    </row>
    <row r="850">
      <c r="B850" s="120"/>
      <c r="C850" s="120"/>
      <c r="D850" s="9"/>
      <c r="E850" s="9"/>
      <c r="F850" s="82"/>
      <c r="G850" s="82"/>
    </row>
    <row r="851">
      <c r="B851" s="120"/>
      <c r="C851" s="120"/>
      <c r="D851" s="9"/>
      <c r="E851" s="9"/>
      <c r="F851" s="82"/>
      <c r="G851" s="82"/>
    </row>
    <row r="852">
      <c r="B852" s="120"/>
      <c r="C852" s="120"/>
      <c r="D852" s="9"/>
      <c r="E852" s="9"/>
      <c r="F852" s="82"/>
      <c r="G852" s="82"/>
    </row>
    <row r="853">
      <c r="B853" s="120"/>
      <c r="C853" s="120"/>
      <c r="D853" s="9"/>
      <c r="E853" s="9"/>
      <c r="F853" s="82"/>
      <c r="G853" s="82"/>
    </row>
    <row r="854">
      <c r="B854" s="120"/>
      <c r="C854" s="120"/>
      <c r="D854" s="9"/>
      <c r="E854" s="9"/>
      <c r="F854" s="82"/>
      <c r="G854" s="82"/>
    </row>
    <row r="855">
      <c r="B855" s="120"/>
      <c r="C855" s="120"/>
      <c r="D855" s="9"/>
      <c r="E855" s="9"/>
      <c r="F855" s="82"/>
      <c r="G855" s="82"/>
    </row>
    <row r="856">
      <c r="B856" s="120"/>
      <c r="C856" s="120"/>
      <c r="D856" s="9"/>
      <c r="E856" s="9"/>
      <c r="F856" s="82"/>
      <c r="G856" s="82"/>
    </row>
    <row r="857">
      <c r="B857" s="120"/>
      <c r="C857" s="120"/>
      <c r="D857" s="9"/>
      <c r="E857" s="9"/>
      <c r="F857" s="82"/>
      <c r="G857" s="82"/>
    </row>
    <row r="858">
      <c r="B858" s="120"/>
      <c r="C858" s="120"/>
      <c r="D858" s="9"/>
      <c r="E858" s="9"/>
      <c r="F858" s="82"/>
      <c r="G858" s="82"/>
    </row>
    <row r="859">
      <c r="B859" s="120"/>
      <c r="C859" s="120"/>
      <c r="D859" s="9"/>
      <c r="E859" s="9"/>
      <c r="F859" s="82"/>
      <c r="G859" s="82"/>
    </row>
    <row r="860">
      <c r="B860" s="120"/>
      <c r="C860" s="120"/>
      <c r="D860" s="9"/>
      <c r="E860" s="9"/>
      <c r="F860" s="82"/>
      <c r="G860" s="82"/>
    </row>
    <row r="861">
      <c r="B861" s="120"/>
      <c r="C861" s="120"/>
      <c r="D861" s="9"/>
      <c r="E861" s="9"/>
      <c r="F861" s="82"/>
      <c r="G861" s="82"/>
    </row>
    <row r="862">
      <c r="B862" s="120"/>
      <c r="C862" s="120"/>
      <c r="D862" s="9"/>
      <c r="E862" s="9"/>
      <c r="F862" s="82"/>
      <c r="G862" s="82"/>
    </row>
    <row r="863">
      <c r="B863" s="120"/>
      <c r="C863" s="120"/>
      <c r="D863" s="9"/>
      <c r="E863" s="9"/>
      <c r="F863" s="82"/>
      <c r="G863" s="82"/>
    </row>
    <row r="864">
      <c r="B864" s="120"/>
      <c r="C864" s="120"/>
      <c r="D864" s="9"/>
      <c r="E864" s="9"/>
      <c r="F864" s="82"/>
      <c r="G864" s="82"/>
    </row>
    <row r="865">
      <c r="B865" s="120"/>
      <c r="C865" s="120"/>
      <c r="D865" s="9"/>
      <c r="E865" s="9"/>
      <c r="F865" s="82"/>
      <c r="G865" s="82"/>
    </row>
    <row r="866">
      <c r="B866" s="120"/>
      <c r="C866" s="120"/>
      <c r="D866" s="9"/>
      <c r="E866" s="9"/>
      <c r="F866" s="82"/>
      <c r="G866" s="82"/>
    </row>
    <row r="867">
      <c r="B867" s="120"/>
      <c r="C867" s="120"/>
      <c r="D867" s="9"/>
      <c r="E867" s="9"/>
      <c r="F867" s="82"/>
      <c r="G867" s="82"/>
    </row>
    <row r="868">
      <c r="B868" s="120"/>
      <c r="C868" s="120"/>
      <c r="D868" s="9"/>
      <c r="E868" s="9"/>
      <c r="F868" s="82"/>
      <c r="G868" s="82"/>
    </row>
    <row r="869">
      <c r="B869" s="120"/>
      <c r="C869" s="120"/>
      <c r="D869" s="9"/>
      <c r="E869" s="9"/>
      <c r="F869" s="82"/>
      <c r="G869" s="82"/>
    </row>
    <row r="870">
      <c r="B870" s="120"/>
      <c r="C870" s="120"/>
      <c r="D870" s="9"/>
      <c r="E870" s="9"/>
      <c r="F870" s="82"/>
      <c r="G870" s="82"/>
    </row>
    <row r="871">
      <c r="B871" s="120"/>
      <c r="C871" s="120"/>
      <c r="D871" s="9"/>
      <c r="E871" s="9"/>
      <c r="F871" s="82"/>
      <c r="G871" s="82"/>
    </row>
    <row r="872">
      <c r="B872" s="120"/>
      <c r="C872" s="120"/>
      <c r="D872" s="9"/>
      <c r="E872" s="9"/>
      <c r="F872" s="82"/>
      <c r="G872" s="82"/>
    </row>
    <row r="873">
      <c r="B873" s="120"/>
      <c r="C873" s="120"/>
      <c r="D873" s="9"/>
      <c r="E873" s="9"/>
      <c r="F873" s="82"/>
      <c r="G873" s="82"/>
    </row>
    <row r="874">
      <c r="B874" s="120"/>
      <c r="C874" s="120"/>
      <c r="D874" s="9"/>
      <c r="E874" s="9"/>
      <c r="F874" s="82"/>
      <c r="G874" s="82"/>
    </row>
    <row r="875">
      <c r="B875" s="120"/>
      <c r="C875" s="120"/>
      <c r="D875" s="9"/>
      <c r="E875" s="9"/>
      <c r="F875" s="82"/>
      <c r="G875" s="82"/>
    </row>
    <row r="876">
      <c r="B876" s="120"/>
      <c r="C876" s="120"/>
      <c r="D876" s="9"/>
      <c r="E876" s="9"/>
      <c r="F876" s="82"/>
      <c r="G876" s="82"/>
    </row>
    <row r="877">
      <c r="B877" s="120"/>
      <c r="C877" s="120"/>
      <c r="D877" s="9"/>
      <c r="E877" s="9"/>
      <c r="F877" s="82"/>
      <c r="G877" s="82"/>
    </row>
    <row r="878">
      <c r="B878" s="120"/>
      <c r="C878" s="120"/>
      <c r="D878" s="9"/>
      <c r="E878" s="9"/>
      <c r="F878" s="82"/>
      <c r="G878" s="82"/>
    </row>
    <row r="879">
      <c r="B879" s="120"/>
      <c r="C879" s="120"/>
      <c r="D879" s="9"/>
      <c r="E879" s="9"/>
      <c r="F879" s="82"/>
      <c r="G879" s="82"/>
    </row>
    <row r="880">
      <c r="B880" s="120"/>
      <c r="C880" s="120"/>
      <c r="D880" s="9"/>
      <c r="E880" s="9"/>
      <c r="F880" s="82"/>
      <c r="G880" s="82"/>
    </row>
    <row r="881">
      <c r="B881" s="120"/>
      <c r="C881" s="120"/>
      <c r="D881" s="9"/>
      <c r="E881" s="9"/>
      <c r="F881" s="82"/>
      <c r="G881" s="82"/>
    </row>
    <row r="882">
      <c r="B882" s="120"/>
      <c r="C882" s="120"/>
      <c r="D882" s="9"/>
      <c r="E882" s="9"/>
      <c r="F882" s="82"/>
      <c r="G882" s="82"/>
    </row>
    <row r="883">
      <c r="B883" s="120"/>
      <c r="C883" s="120"/>
      <c r="D883" s="9"/>
      <c r="E883" s="9"/>
      <c r="F883" s="82"/>
      <c r="G883" s="82"/>
    </row>
    <row r="884">
      <c r="B884" s="120"/>
      <c r="C884" s="120"/>
      <c r="D884" s="9"/>
      <c r="E884" s="9"/>
      <c r="F884" s="82"/>
      <c r="G884" s="82"/>
    </row>
    <row r="885">
      <c r="B885" s="120"/>
      <c r="C885" s="120"/>
      <c r="D885" s="9"/>
      <c r="E885" s="9"/>
      <c r="F885" s="82"/>
      <c r="G885" s="82"/>
    </row>
    <row r="886">
      <c r="B886" s="120"/>
      <c r="C886" s="120"/>
      <c r="D886" s="9"/>
      <c r="E886" s="9"/>
      <c r="F886" s="82"/>
      <c r="G886" s="82"/>
    </row>
    <row r="887">
      <c r="B887" s="120"/>
      <c r="C887" s="120"/>
      <c r="D887" s="9"/>
      <c r="E887" s="9"/>
      <c r="F887" s="82"/>
      <c r="G887" s="82"/>
    </row>
    <row r="888">
      <c r="B888" s="120"/>
      <c r="C888" s="120"/>
      <c r="D888" s="9"/>
      <c r="E888" s="9"/>
      <c r="F888" s="82"/>
      <c r="G888" s="82"/>
    </row>
    <row r="889">
      <c r="B889" s="120"/>
      <c r="C889" s="120"/>
      <c r="D889" s="9"/>
      <c r="E889" s="9"/>
      <c r="F889" s="82"/>
      <c r="G889" s="82"/>
    </row>
    <row r="890">
      <c r="B890" s="120"/>
      <c r="C890" s="120"/>
      <c r="D890" s="9"/>
      <c r="E890" s="9"/>
      <c r="F890" s="82"/>
      <c r="G890" s="82"/>
    </row>
    <row r="891">
      <c r="B891" s="120"/>
      <c r="C891" s="120"/>
      <c r="D891" s="9"/>
      <c r="E891" s="9"/>
      <c r="F891" s="82"/>
      <c r="G891" s="82"/>
    </row>
    <row r="892">
      <c r="B892" s="120"/>
      <c r="C892" s="120"/>
      <c r="D892" s="9"/>
      <c r="E892" s="9"/>
      <c r="F892" s="82"/>
      <c r="G892" s="82"/>
    </row>
    <row r="893">
      <c r="B893" s="120"/>
      <c r="C893" s="120"/>
      <c r="D893" s="9"/>
      <c r="E893" s="9"/>
      <c r="F893" s="82"/>
      <c r="G893" s="82"/>
    </row>
    <row r="894">
      <c r="B894" s="120"/>
      <c r="C894" s="120"/>
      <c r="D894" s="9"/>
      <c r="E894" s="9"/>
      <c r="F894" s="82"/>
      <c r="G894" s="82"/>
    </row>
    <row r="895">
      <c r="B895" s="120"/>
      <c r="C895" s="120"/>
      <c r="D895" s="9"/>
      <c r="E895" s="9"/>
      <c r="F895" s="82"/>
      <c r="G895" s="82"/>
    </row>
    <row r="896">
      <c r="B896" s="120"/>
      <c r="C896" s="120"/>
      <c r="D896" s="9"/>
      <c r="E896" s="9"/>
      <c r="F896" s="82"/>
      <c r="G896" s="82"/>
    </row>
    <row r="897">
      <c r="B897" s="120"/>
      <c r="C897" s="120"/>
      <c r="D897" s="9"/>
      <c r="E897" s="9"/>
      <c r="F897" s="82"/>
      <c r="G897" s="82"/>
    </row>
    <row r="898">
      <c r="B898" s="120"/>
      <c r="C898" s="120"/>
      <c r="D898" s="9"/>
      <c r="E898" s="9"/>
      <c r="F898" s="82"/>
      <c r="G898" s="82"/>
    </row>
    <row r="899">
      <c r="B899" s="120"/>
      <c r="C899" s="120"/>
      <c r="D899" s="9"/>
      <c r="E899" s="9"/>
      <c r="F899" s="82"/>
      <c r="G899" s="82"/>
    </row>
    <row r="900">
      <c r="B900" s="120"/>
      <c r="C900" s="120"/>
      <c r="D900" s="9"/>
      <c r="E900" s="9"/>
      <c r="F900" s="82"/>
      <c r="G900" s="82"/>
    </row>
    <row r="901">
      <c r="B901" s="120"/>
      <c r="C901" s="120"/>
      <c r="D901" s="9"/>
      <c r="E901" s="9"/>
      <c r="F901" s="82"/>
      <c r="G901" s="82"/>
    </row>
    <row r="902">
      <c r="B902" s="120"/>
      <c r="C902" s="120"/>
      <c r="D902" s="9"/>
      <c r="E902" s="9"/>
      <c r="F902" s="82"/>
      <c r="G902" s="82"/>
    </row>
    <row r="903">
      <c r="B903" s="120"/>
      <c r="C903" s="120"/>
      <c r="D903" s="9"/>
      <c r="E903" s="9"/>
      <c r="F903" s="82"/>
      <c r="G903" s="82"/>
    </row>
    <row r="904">
      <c r="B904" s="120"/>
      <c r="C904" s="120"/>
      <c r="D904" s="9"/>
      <c r="E904" s="9"/>
      <c r="F904" s="82"/>
      <c r="G904" s="82"/>
    </row>
    <row r="905">
      <c r="B905" s="120"/>
      <c r="C905" s="120"/>
      <c r="D905" s="9"/>
      <c r="E905" s="9"/>
      <c r="F905" s="82"/>
      <c r="G905" s="82"/>
    </row>
    <row r="906">
      <c r="B906" s="120"/>
      <c r="C906" s="120"/>
      <c r="D906" s="9"/>
      <c r="E906" s="9"/>
      <c r="F906" s="82"/>
      <c r="G906" s="82"/>
    </row>
    <row r="907">
      <c r="B907" s="120"/>
      <c r="C907" s="120"/>
      <c r="D907" s="9"/>
      <c r="E907" s="9"/>
      <c r="F907" s="82"/>
      <c r="G907" s="82"/>
    </row>
    <row r="908">
      <c r="B908" s="120"/>
      <c r="C908" s="120"/>
      <c r="D908" s="9"/>
      <c r="E908" s="9"/>
      <c r="F908" s="82"/>
      <c r="G908" s="82"/>
    </row>
    <row r="909">
      <c r="B909" s="120"/>
      <c r="C909" s="120"/>
      <c r="D909" s="9"/>
      <c r="E909" s="9"/>
      <c r="F909" s="82"/>
      <c r="G909" s="82"/>
    </row>
    <row r="910">
      <c r="B910" s="120"/>
      <c r="C910" s="120"/>
      <c r="D910" s="9"/>
      <c r="E910" s="9"/>
      <c r="F910" s="82"/>
      <c r="G910" s="82"/>
    </row>
    <row r="911">
      <c r="B911" s="120"/>
      <c r="C911" s="120"/>
      <c r="D911" s="9"/>
      <c r="E911" s="9"/>
      <c r="F911" s="82"/>
      <c r="G911" s="82"/>
    </row>
    <row r="912">
      <c r="B912" s="120"/>
      <c r="C912" s="120"/>
      <c r="D912" s="9"/>
      <c r="E912" s="9"/>
      <c r="F912" s="82"/>
      <c r="G912" s="82"/>
    </row>
    <row r="913">
      <c r="B913" s="120"/>
      <c r="C913" s="120"/>
      <c r="D913" s="9"/>
      <c r="E913" s="9"/>
      <c r="F913" s="82"/>
      <c r="G913" s="82"/>
    </row>
    <row r="914">
      <c r="B914" s="120"/>
      <c r="C914" s="120"/>
      <c r="D914" s="9"/>
      <c r="E914" s="9"/>
      <c r="F914" s="82"/>
      <c r="G914" s="82"/>
    </row>
    <row r="915">
      <c r="B915" s="120"/>
      <c r="C915" s="120"/>
      <c r="D915" s="9"/>
      <c r="E915" s="9"/>
      <c r="F915" s="82"/>
      <c r="G915" s="82"/>
    </row>
    <row r="916">
      <c r="B916" s="120"/>
      <c r="C916" s="120"/>
      <c r="D916" s="9"/>
      <c r="E916" s="9"/>
      <c r="F916" s="82"/>
      <c r="G916" s="82"/>
    </row>
    <row r="917">
      <c r="B917" s="120"/>
      <c r="C917" s="120"/>
      <c r="D917" s="9"/>
      <c r="E917" s="9"/>
      <c r="F917" s="82"/>
      <c r="G917" s="82"/>
    </row>
    <row r="918">
      <c r="B918" s="120"/>
      <c r="C918" s="120"/>
      <c r="D918" s="9"/>
      <c r="E918" s="9"/>
      <c r="F918" s="82"/>
      <c r="G918" s="82"/>
    </row>
    <row r="919">
      <c r="B919" s="120"/>
      <c r="C919" s="120"/>
      <c r="D919" s="9"/>
      <c r="E919" s="9"/>
      <c r="F919" s="82"/>
      <c r="G919" s="82"/>
    </row>
    <row r="920">
      <c r="B920" s="120"/>
      <c r="C920" s="120"/>
      <c r="D920" s="9"/>
      <c r="E920" s="9"/>
      <c r="F920" s="82"/>
      <c r="G920" s="82"/>
    </row>
    <row r="921">
      <c r="B921" s="120"/>
      <c r="C921" s="120"/>
      <c r="D921" s="9"/>
      <c r="E921" s="9"/>
      <c r="F921" s="82"/>
      <c r="G921" s="82"/>
    </row>
    <row r="922">
      <c r="B922" s="120"/>
      <c r="C922" s="120"/>
      <c r="D922" s="9"/>
      <c r="E922" s="9"/>
      <c r="F922" s="82"/>
      <c r="G922" s="82"/>
    </row>
    <row r="923">
      <c r="B923" s="120"/>
      <c r="C923" s="120"/>
      <c r="D923" s="9"/>
      <c r="E923" s="9"/>
      <c r="F923" s="82"/>
      <c r="G923" s="82"/>
    </row>
    <row r="924">
      <c r="B924" s="120"/>
      <c r="C924" s="120"/>
      <c r="D924" s="9"/>
      <c r="E924" s="9"/>
      <c r="F924" s="82"/>
      <c r="G924" s="82"/>
    </row>
    <row r="925">
      <c r="B925" s="120"/>
      <c r="C925" s="120"/>
      <c r="D925" s="9"/>
      <c r="E925" s="9"/>
      <c r="F925" s="82"/>
      <c r="G925" s="82"/>
    </row>
    <row r="926">
      <c r="B926" s="120"/>
      <c r="C926" s="120"/>
      <c r="D926" s="9"/>
      <c r="E926" s="9"/>
      <c r="F926" s="82"/>
      <c r="G926" s="82"/>
    </row>
    <row r="927">
      <c r="B927" s="120"/>
      <c r="C927" s="120"/>
      <c r="D927" s="9"/>
      <c r="E927" s="9"/>
      <c r="F927" s="82"/>
      <c r="G927" s="82"/>
    </row>
    <row r="928">
      <c r="B928" s="120"/>
      <c r="C928" s="120"/>
      <c r="D928" s="9"/>
      <c r="E928" s="9"/>
      <c r="F928" s="82"/>
      <c r="G928" s="82"/>
    </row>
    <row r="929">
      <c r="B929" s="120"/>
      <c r="C929" s="120"/>
      <c r="D929" s="9"/>
      <c r="E929" s="9"/>
      <c r="F929" s="82"/>
      <c r="G929" s="82"/>
    </row>
    <row r="930">
      <c r="B930" s="120"/>
      <c r="C930" s="120"/>
      <c r="D930" s="9"/>
      <c r="E930" s="9"/>
      <c r="F930" s="82"/>
      <c r="G930" s="82"/>
    </row>
    <row r="931">
      <c r="B931" s="120"/>
      <c r="C931" s="120"/>
      <c r="D931" s="9"/>
      <c r="E931" s="9"/>
      <c r="F931" s="82"/>
      <c r="G931" s="82"/>
    </row>
    <row r="932">
      <c r="B932" s="120"/>
      <c r="C932" s="120"/>
      <c r="D932" s="9"/>
      <c r="E932" s="9"/>
      <c r="F932" s="82"/>
      <c r="G932" s="82"/>
    </row>
    <row r="933">
      <c r="B933" s="120"/>
      <c r="C933" s="120"/>
      <c r="D933" s="9"/>
      <c r="E933" s="9"/>
      <c r="F933" s="82"/>
      <c r="G933" s="82"/>
    </row>
    <row r="934">
      <c r="B934" s="120"/>
      <c r="C934" s="120"/>
      <c r="D934" s="9"/>
      <c r="E934" s="9"/>
      <c r="F934" s="82"/>
      <c r="G934" s="82"/>
    </row>
    <row r="935">
      <c r="B935" s="120"/>
      <c r="C935" s="120"/>
      <c r="D935" s="9"/>
      <c r="E935" s="9"/>
      <c r="F935" s="82"/>
      <c r="G935" s="82"/>
    </row>
    <row r="936">
      <c r="B936" s="120"/>
      <c r="C936" s="120"/>
      <c r="D936" s="9"/>
      <c r="E936" s="9"/>
      <c r="F936" s="82"/>
      <c r="G936" s="82"/>
    </row>
    <row r="937">
      <c r="B937" s="120"/>
      <c r="C937" s="120"/>
      <c r="D937" s="9"/>
      <c r="E937" s="9"/>
      <c r="F937" s="82"/>
      <c r="G937" s="82"/>
    </row>
    <row r="938">
      <c r="B938" s="120"/>
      <c r="C938" s="120"/>
      <c r="D938" s="9"/>
      <c r="E938" s="9"/>
      <c r="F938" s="82"/>
      <c r="G938" s="82"/>
    </row>
    <row r="939">
      <c r="B939" s="120"/>
      <c r="C939" s="120"/>
      <c r="D939" s="9"/>
      <c r="E939" s="9"/>
      <c r="F939" s="82"/>
      <c r="G939" s="82"/>
    </row>
    <row r="940">
      <c r="B940" s="120"/>
      <c r="C940" s="120"/>
      <c r="D940" s="9"/>
      <c r="E940" s="9"/>
      <c r="F940" s="82"/>
      <c r="G940" s="82"/>
    </row>
    <row r="941">
      <c r="B941" s="120"/>
      <c r="C941" s="120"/>
      <c r="D941" s="9"/>
      <c r="E941" s="9"/>
      <c r="F941" s="82"/>
      <c r="G941" s="82"/>
    </row>
    <row r="942">
      <c r="B942" s="120"/>
      <c r="C942" s="120"/>
      <c r="D942" s="9"/>
      <c r="E942" s="9"/>
      <c r="F942" s="82"/>
      <c r="G942" s="82"/>
    </row>
    <row r="943">
      <c r="B943" s="120"/>
      <c r="C943" s="120"/>
      <c r="D943" s="9"/>
      <c r="E943" s="9"/>
      <c r="F943" s="82"/>
      <c r="G943" s="82"/>
    </row>
    <row r="944">
      <c r="B944" s="120"/>
      <c r="C944" s="120"/>
      <c r="D944" s="9"/>
      <c r="E944" s="9"/>
      <c r="F944" s="82"/>
      <c r="G944" s="82"/>
    </row>
    <row r="945">
      <c r="B945" s="120"/>
      <c r="C945" s="120"/>
      <c r="D945" s="9"/>
      <c r="E945" s="9"/>
      <c r="F945" s="82"/>
      <c r="G945" s="82"/>
    </row>
    <row r="946">
      <c r="B946" s="120"/>
      <c r="C946" s="120"/>
      <c r="D946" s="9"/>
      <c r="E946" s="9"/>
      <c r="F946" s="82"/>
      <c r="G946" s="82"/>
    </row>
    <row r="947">
      <c r="B947" s="120"/>
      <c r="C947" s="120"/>
      <c r="D947" s="9"/>
      <c r="E947" s="9"/>
      <c r="F947" s="82"/>
      <c r="G947" s="82"/>
    </row>
    <row r="948">
      <c r="B948" s="120"/>
      <c r="C948" s="120"/>
      <c r="D948" s="9"/>
      <c r="E948" s="9"/>
      <c r="F948" s="82"/>
      <c r="G948" s="82"/>
    </row>
    <row r="949">
      <c r="B949" s="120"/>
      <c r="C949" s="120"/>
      <c r="D949" s="9"/>
      <c r="E949" s="9"/>
      <c r="F949" s="82"/>
      <c r="G949" s="82"/>
    </row>
    <row r="950">
      <c r="B950" s="120"/>
      <c r="C950" s="120"/>
      <c r="D950" s="9"/>
      <c r="E950" s="9"/>
      <c r="F950" s="82"/>
      <c r="G950" s="82"/>
    </row>
    <row r="951">
      <c r="B951" s="120"/>
      <c r="C951" s="120"/>
      <c r="D951" s="9"/>
      <c r="E951" s="9"/>
      <c r="F951" s="82"/>
      <c r="G951" s="82"/>
    </row>
    <row r="952">
      <c r="B952" s="120"/>
      <c r="C952" s="120"/>
      <c r="D952" s="9"/>
      <c r="E952" s="9"/>
      <c r="F952" s="82"/>
      <c r="G952" s="82"/>
    </row>
    <row r="953">
      <c r="B953" s="120"/>
      <c r="C953" s="120"/>
      <c r="D953" s="9"/>
      <c r="E953" s="9"/>
      <c r="F953" s="82"/>
      <c r="G953" s="82"/>
    </row>
    <row r="954">
      <c r="B954" s="120"/>
      <c r="C954" s="120"/>
      <c r="D954" s="9"/>
      <c r="E954" s="9"/>
      <c r="F954" s="82"/>
      <c r="G954" s="82"/>
    </row>
    <row r="955">
      <c r="B955" s="120"/>
      <c r="C955" s="120"/>
      <c r="D955" s="9"/>
      <c r="E955" s="9"/>
      <c r="F955" s="82"/>
      <c r="G955" s="82"/>
    </row>
    <row r="956">
      <c r="B956" s="120"/>
      <c r="C956" s="120"/>
      <c r="D956" s="9"/>
      <c r="E956" s="9"/>
      <c r="F956" s="82"/>
      <c r="G956" s="82"/>
    </row>
    <row r="957">
      <c r="B957" s="120"/>
      <c r="C957" s="120"/>
      <c r="D957" s="9"/>
      <c r="E957" s="9"/>
      <c r="F957" s="82"/>
      <c r="G957" s="82"/>
    </row>
    <row r="958">
      <c r="B958" s="120"/>
      <c r="C958" s="120"/>
      <c r="D958" s="9"/>
      <c r="E958" s="9"/>
      <c r="F958" s="82"/>
      <c r="G958" s="82"/>
    </row>
    <row r="959">
      <c r="B959" s="120"/>
      <c r="C959" s="120"/>
      <c r="D959" s="9"/>
      <c r="E959" s="9"/>
      <c r="F959" s="82"/>
      <c r="G959" s="82"/>
    </row>
    <row r="960">
      <c r="B960" s="120"/>
      <c r="C960" s="120"/>
      <c r="D960" s="9"/>
      <c r="E960" s="9"/>
      <c r="F960" s="82"/>
      <c r="G960" s="82"/>
    </row>
    <row r="961">
      <c r="B961" s="120"/>
      <c r="C961" s="120"/>
      <c r="D961" s="9"/>
      <c r="E961" s="9"/>
      <c r="F961" s="82"/>
      <c r="G961" s="82"/>
    </row>
    <row r="962">
      <c r="B962" s="120"/>
      <c r="C962" s="120"/>
      <c r="D962" s="9"/>
      <c r="E962" s="9"/>
      <c r="F962" s="82"/>
      <c r="G962" s="82"/>
    </row>
    <row r="963">
      <c r="B963" s="120"/>
      <c r="C963" s="120"/>
      <c r="D963" s="9"/>
      <c r="E963" s="9"/>
      <c r="F963" s="82"/>
      <c r="G963" s="82"/>
    </row>
    <row r="964">
      <c r="B964" s="120"/>
      <c r="C964" s="120"/>
      <c r="D964" s="9"/>
      <c r="E964" s="9"/>
      <c r="F964" s="82"/>
      <c r="G964" s="82"/>
    </row>
    <row r="965">
      <c r="B965" s="120"/>
      <c r="C965" s="120"/>
      <c r="D965" s="9"/>
      <c r="E965" s="9"/>
      <c r="F965" s="82"/>
      <c r="G965" s="82"/>
    </row>
    <row r="966">
      <c r="B966" s="120"/>
      <c r="C966" s="120"/>
      <c r="D966" s="9"/>
      <c r="E966" s="9"/>
      <c r="F966" s="82"/>
      <c r="G966" s="82"/>
    </row>
    <row r="967">
      <c r="B967" s="120"/>
      <c r="C967" s="120"/>
      <c r="D967" s="9"/>
      <c r="E967" s="9"/>
      <c r="F967" s="82"/>
      <c r="G967" s="82"/>
    </row>
    <row r="968">
      <c r="B968" s="120"/>
      <c r="C968" s="120"/>
      <c r="D968" s="9"/>
      <c r="E968" s="9"/>
      <c r="F968" s="82"/>
      <c r="G968" s="82"/>
    </row>
    <row r="969">
      <c r="B969" s="120"/>
      <c r="C969" s="120"/>
      <c r="D969" s="9"/>
      <c r="E969" s="9"/>
      <c r="F969" s="82"/>
      <c r="G969" s="82"/>
    </row>
    <row r="970">
      <c r="B970" s="120"/>
      <c r="C970" s="120"/>
      <c r="D970" s="9"/>
      <c r="E970" s="9"/>
      <c r="F970" s="82"/>
      <c r="G970" s="82"/>
    </row>
    <row r="971">
      <c r="B971" s="120"/>
      <c r="C971" s="120"/>
      <c r="D971" s="9"/>
      <c r="E971" s="9"/>
      <c r="F971" s="82"/>
      <c r="G971" s="82"/>
    </row>
    <row r="972">
      <c r="B972" s="120"/>
      <c r="C972" s="120"/>
      <c r="D972" s="9"/>
      <c r="E972" s="9"/>
      <c r="F972" s="82"/>
      <c r="G972" s="82"/>
    </row>
    <row r="973">
      <c r="B973" s="120"/>
      <c r="C973" s="120"/>
      <c r="D973" s="9"/>
      <c r="E973" s="9"/>
      <c r="F973" s="82"/>
      <c r="G973" s="82"/>
    </row>
    <row r="974">
      <c r="B974" s="120"/>
      <c r="C974" s="120"/>
      <c r="D974" s="9"/>
      <c r="E974" s="9"/>
      <c r="F974" s="82"/>
      <c r="G974" s="82"/>
    </row>
    <row r="975">
      <c r="B975" s="120"/>
      <c r="C975" s="120"/>
      <c r="D975" s="9"/>
      <c r="E975" s="9"/>
      <c r="F975" s="82"/>
      <c r="G975" s="82"/>
    </row>
    <row r="976">
      <c r="B976" s="120"/>
      <c r="C976" s="120"/>
      <c r="D976" s="9"/>
      <c r="E976" s="9"/>
      <c r="F976" s="82"/>
      <c r="G976" s="82"/>
    </row>
    <row r="977">
      <c r="B977" s="120"/>
      <c r="C977" s="120"/>
      <c r="D977" s="9"/>
      <c r="E977" s="9"/>
      <c r="F977" s="82"/>
      <c r="G977" s="82"/>
    </row>
    <row r="978">
      <c r="B978" s="120"/>
      <c r="C978" s="120"/>
      <c r="D978" s="9"/>
      <c r="E978" s="9"/>
      <c r="F978" s="82"/>
      <c r="G978" s="82"/>
    </row>
  </sheetData>
  <mergeCells count="4">
    <mergeCell ref="A3:H3"/>
    <mergeCell ref="A12:H12"/>
    <mergeCell ref="A22:H22"/>
    <mergeCell ref="A26:H26"/>
  </mergeCells>
  <conditionalFormatting sqref="J3:J4 K4">
    <cfRule type="cellIs" dxfId="2" priority="1" operator="lessThanOrEqual">
      <formula>150</formula>
    </cfRule>
  </conditionalFormatting>
  <conditionalFormatting sqref="J3:J4 K4">
    <cfRule type="cellIs" dxfId="3" priority="2" operator="greaterThan">
      <formula>150</formula>
    </cfRule>
  </conditionalFormatting>
  <conditionalFormatting sqref="K3">
    <cfRule type="cellIs" dxfId="2" priority="3" operator="lessThanOrEqual">
      <formula>2000</formula>
    </cfRule>
  </conditionalFormatting>
  <conditionalFormatting sqref="K3">
    <cfRule type="cellIs" dxfId="3" priority="4" operator="greaterThan">
      <formula>2000</formula>
    </cfRule>
  </conditionalFormatting>
  <hyperlinks>
    <hyperlink r:id="rId1" ref="H4"/>
    <hyperlink r:id="rId2" ref="H5"/>
    <hyperlink r:id="rId3" ref="H6"/>
    <hyperlink r:id="rId4" ref="H7"/>
    <hyperlink r:id="rId5" ref="H8"/>
    <hyperlink r:id="rId6" ref="H13"/>
    <hyperlink r:id="rId7" ref="H14"/>
    <hyperlink r:id="rId8" location="Useful-Links" ref="H15"/>
    <hyperlink r:id="rId9" ref="H16"/>
    <hyperlink r:id="rId10" location="Dimensions" ref="H17"/>
    <hyperlink r:id="rId11" ref="H23"/>
    <hyperlink r:id="rId12" ref="H27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3"/>
</worksheet>
</file>