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0" windowWidth="20490" windowHeight="7515" tabRatio="788" firstSheet="4" activeTab="4"/>
  </bookViews>
  <sheets>
    <sheet name="Januar" sheetId="14" r:id="rId1"/>
    <sheet name="Februar" sheetId="15" r:id="rId2"/>
    <sheet name="Marts" sheetId="16" r:id="rId3"/>
    <sheet name="April" sheetId="17" r:id="rId4"/>
    <sheet name="Maj" sheetId="18" r:id="rId5"/>
    <sheet name="Juni" sheetId="19" r:id="rId6"/>
    <sheet name="Juli" sheetId="20" r:id="rId7"/>
    <sheet name="August" sheetId="21" r:id="rId8"/>
    <sheet name="September" sheetId="22" r:id="rId9"/>
    <sheet name="Oktober" sheetId="23" r:id="rId10"/>
    <sheet name="November" sheetId="24" r:id="rId11"/>
    <sheet name="December" sheetId="25" r:id="rId12"/>
  </sheets>
  <definedNames>
    <definedName name="CalendarYear">Januar!$L$2</definedName>
    <definedName name="DaysAndWeeks">{0,1,2,3,4,5,6} + {0;1;2;3;4;5}*7</definedName>
    <definedName name="_xlnm.Print_Area" localSheetId="3">April!$A$1:$I$14</definedName>
    <definedName name="_xlnm.Print_Area" localSheetId="7">August!$A$1:$I$14</definedName>
    <definedName name="_xlnm.Print_Area" localSheetId="11">December!$A$1:$I$14</definedName>
    <definedName name="_xlnm.Print_Area" localSheetId="1">Februar!$A$1:$I$14</definedName>
    <definedName name="_xlnm.Print_Area" localSheetId="0">Januar!$A$1:$I$14</definedName>
    <definedName name="_xlnm.Print_Area" localSheetId="6">Juli!$A$1:$I$14</definedName>
    <definedName name="_xlnm.Print_Area" localSheetId="5">Juni!$A$1:$I$14</definedName>
    <definedName name="_xlnm.Print_Area" localSheetId="4">Maj!$A$1:$I$14</definedName>
    <definedName name="_xlnm.Print_Area" localSheetId="2">Marts!$A$1:$I$14</definedName>
    <definedName name="_xlnm.Print_Area" localSheetId="10">November!$A$1:$I$14</definedName>
    <definedName name="_xlnm.Print_Area" localSheetId="9">Oktober!$A$1:$I$14</definedName>
    <definedName name="_xlnm.Print_Area" localSheetId="8">September!$A$1:$I$14</definedName>
    <definedName name="WeekStart">Januar!$L$3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/>
  <c r="B2" i="14"/>
  <c r="B13" i="25" a="1"/>
  <c r="C13" i="25"/>
  <c r="B11" i="25" a="1"/>
  <c r="H11" i="25"/>
  <c r="B9" i="25" a="1"/>
  <c r="H9" i="25"/>
  <c r="B7" i="25" a="1"/>
  <c r="H7" i="25"/>
  <c r="B5" i="25" a="1"/>
  <c r="H5" i="25"/>
  <c r="B3" i="25" a="1"/>
  <c r="H3" i="25"/>
  <c r="B13" i="24" a="1"/>
  <c r="C13" i="24"/>
  <c r="B11" i="24" a="1"/>
  <c r="H11" i="24"/>
  <c r="B9" i="24" a="1"/>
  <c r="H9" i="24"/>
  <c r="B7" i="24" a="1"/>
  <c r="H7" i="24"/>
  <c r="B5" i="24" a="1"/>
  <c r="H5" i="24"/>
  <c r="B3" i="24" a="1"/>
  <c r="H3" i="24"/>
  <c r="B13" i="23" a="1"/>
  <c r="C13" i="23"/>
  <c r="B11" i="23" a="1"/>
  <c r="H11" i="23"/>
  <c r="B9" i="23" a="1"/>
  <c r="H9" i="23"/>
  <c r="B7" i="23" a="1"/>
  <c r="H7" i="23"/>
  <c r="B5" i="23" a="1"/>
  <c r="H5" i="23"/>
  <c r="B3" i="23" a="1"/>
  <c r="H3" i="23"/>
  <c r="B13" i="22" a="1"/>
  <c r="C13" i="22"/>
  <c r="B11" i="22" a="1"/>
  <c r="H11" i="22"/>
  <c r="B9" i="22" a="1"/>
  <c r="H9" i="22"/>
  <c r="B7" i="22" a="1"/>
  <c r="H7" i="22"/>
  <c r="B5" i="22" a="1"/>
  <c r="H5" i="22"/>
  <c r="B3" i="22" a="1"/>
  <c r="H3" i="22"/>
  <c r="B13" i="21" a="1"/>
  <c r="C13" i="21"/>
  <c r="B11" i="21" a="1"/>
  <c r="H11" i="21"/>
  <c r="B9" i="21" a="1"/>
  <c r="H9" i="21"/>
  <c r="B7" i="21" a="1"/>
  <c r="H7" i="21"/>
  <c r="B5" i="21" a="1"/>
  <c r="H5" i="21"/>
  <c r="B3" i="21" a="1"/>
  <c r="H3" i="21"/>
  <c r="B13" i="20" a="1"/>
  <c r="C13" i="20"/>
  <c r="B11" i="20" a="1"/>
  <c r="H11" i="20"/>
  <c r="B9" i="20" a="1"/>
  <c r="H9" i="20"/>
  <c r="B7" i="20" a="1"/>
  <c r="H7" i="20"/>
  <c r="B5" i="20" a="1"/>
  <c r="H5" i="20"/>
  <c r="B3" i="20" a="1"/>
  <c r="H3" i="20"/>
  <c r="B13" i="19" a="1"/>
  <c r="C13" i="19"/>
  <c r="B11" i="19" a="1"/>
  <c r="H11" i="19"/>
  <c r="B9" i="19" a="1"/>
  <c r="H9" i="19"/>
  <c r="B7" i="19" a="1"/>
  <c r="H7" i="19"/>
  <c r="B5" i="19" a="1"/>
  <c r="H5" i="19"/>
  <c r="B3" i="19" a="1"/>
  <c r="H3" i="19"/>
  <c r="B13" i="18" a="1"/>
  <c r="C13" i="18" s="1"/>
  <c r="B11" i="18" a="1"/>
  <c r="B11" i="18" s="1"/>
  <c r="B9" i="18" a="1"/>
  <c r="H9" i="18" s="1"/>
  <c r="B7" i="18" a="1"/>
  <c r="B7" i="18" s="1"/>
  <c r="B1" i="18" s="1"/>
  <c r="B5" i="18" a="1"/>
  <c r="H5" i="18" s="1"/>
  <c r="B3" i="18" a="1"/>
  <c r="B3" i="18" s="1"/>
  <c r="B13" i="17" a="1"/>
  <c r="C13" i="17"/>
  <c r="B11" i="17" a="1"/>
  <c r="H11" i="17"/>
  <c r="B9" i="17" a="1"/>
  <c r="H9" i="17"/>
  <c r="B7" i="17" a="1"/>
  <c r="H7" i="17"/>
  <c r="B5" i="17" a="1"/>
  <c r="H5" i="17"/>
  <c r="B3" i="17" a="1"/>
  <c r="H3" i="17"/>
  <c r="B13" i="16" a="1"/>
  <c r="C13" i="16"/>
  <c r="B11" i="16" a="1"/>
  <c r="H11" i="16"/>
  <c r="B9" i="16" a="1"/>
  <c r="H9" i="16"/>
  <c r="B7" i="16" a="1"/>
  <c r="H7" i="16"/>
  <c r="B5" i="16" a="1"/>
  <c r="H5" i="16"/>
  <c r="B3" i="16" a="1"/>
  <c r="H3" i="16"/>
  <c r="B13" i="15" a="1"/>
  <c r="C13" i="15"/>
  <c r="B11" i="15" a="1"/>
  <c r="H11" i="15"/>
  <c r="B9" i="15" a="1"/>
  <c r="H9" i="15"/>
  <c r="B7" i="15" a="1"/>
  <c r="H7" i="15"/>
  <c r="B5" i="15" a="1"/>
  <c r="H5" i="15"/>
  <c r="B3" i="15" a="1"/>
  <c r="H3" i="15"/>
  <c r="B13" i="14" a="1"/>
  <c r="C13" i="14"/>
  <c r="B11" i="14" a="1"/>
  <c r="H11" i="14"/>
  <c r="B9" i="14" a="1"/>
  <c r="H9" i="14"/>
  <c r="B7" i="14" a="1"/>
  <c r="H7" i="14"/>
  <c r="B5" i="14" a="1"/>
  <c r="H5" i="14"/>
  <c r="B3" i="14" a="1"/>
  <c r="H3" i="14"/>
  <c r="B3" i="25"/>
  <c r="C3" i="25"/>
  <c r="D3" i="25"/>
  <c r="E3" i="25"/>
  <c r="F3" i="25"/>
  <c r="G3" i="25"/>
  <c r="B5" i="25"/>
  <c r="C5" i="25"/>
  <c r="D5" i="25"/>
  <c r="E5" i="25"/>
  <c r="F5" i="25"/>
  <c r="G5" i="25"/>
  <c r="B7" i="25"/>
  <c r="C7" i="25"/>
  <c r="D7" i="25"/>
  <c r="E7" i="25"/>
  <c r="F7" i="25"/>
  <c r="G7" i="25"/>
  <c r="B9" i="25"/>
  <c r="C9" i="25"/>
  <c r="D9" i="25"/>
  <c r="E9" i="25"/>
  <c r="F9" i="25"/>
  <c r="G9" i="25"/>
  <c r="B11" i="25"/>
  <c r="C11" i="25"/>
  <c r="D11" i="25"/>
  <c r="E11" i="25"/>
  <c r="F11" i="25"/>
  <c r="G11" i="25"/>
  <c r="B13" i="25"/>
  <c r="B3" i="24"/>
  <c r="C3" i="24"/>
  <c r="D3" i="24"/>
  <c r="E3" i="24"/>
  <c r="F3" i="24"/>
  <c r="G3" i="24"/>
  <c r="B5" i="24"/>
  <c r="C5" i="24"/>
  <c r="D5" i="24"/>
  <c r="E5" i="24"/>
  <c r="F5" i="24"/>
  <c r="G5" i="24"/>
  <c r="B7" i="24"/>
  <c r="C7" i="24"/>
  <c r="D7" i="24"/>
  <c r="E7" i="24"/>
  <c r="F7" i="24"/>
  <c r="G7" i="24"/>
  <c r="B9" i="24"/>
  <c r="C9" i="24"/>
  <c r="D9" i="24"/>
  <c r="E9" i="24"/>
  <c r="F9" i="24"/>
  <c r="G9" i="24"/>
  <c r="B11" i="24"/>
  <c r="C11" i="24"/>
  <c r="D11" i="24"/>
  <c r="E11" i="24"/>
  <c r="F11" i="24"/>
  <c r="G11" i="24"/>
  <c r="B13" i="24"/>
  <c r="B3" i="23"/>
  <c r="C3" i="23"/>
  <c r="D3" i="23"/>
  <c r="E3" i="23"/>
  <c r="F3" i="23"/>
  <c r="G3" i="23"/>
  <c r="B5" i="23"/>
  <c r="C5" i="23"/>
  <c r="D5" i="23"/>
  <c r="E5" i="23"/>
  <c r="F5" i="23"/>
  <c r="G5" i="23"/>
  <c r="B7" i="23"/>
  <c r="C7" i="23"/>
  <c r="D7" i="23"/>
  <c r="E7" i="23"/>
  <c r="F7" i="23"/>
  <c r="G7" i="23"/>
  <c r="B9" i="23"/>
  <c r="C9" i="23"/>
  <c r="D9" i="23"/>
  <c r="E9" i="23"/>
  <c r="F9" i="23"/>
  <c r="G9" i="23"/>
  <c r="B11" i="23"/>
  <c r="C11" i="23"/>
  <c r="D11" i="23"/>
  <c r="E11" i="23"/>
  <c r="F11" i="23"/>
  <c r="G11" i="23"/>
  <c r="B13" i="23"/>
  <c r="B3" i="22"/>
  <c r="C3" i="22"/>
  <c r="D3" i="22"/>
  <c r="E3" i="22"/>
  <c r="F3" i="22"/>
  <c r="G3" i="22"/>
  <c r="B5" i="22"/>
  <c r="C5" i="22"/>
  <c r="D5" i="22"/>
  <c r="E5" i="22"/>
  <c r="F5" i="22"/>
  <c r="G5" i="22"/>
  <c r="B7" i="22"/>
  <c r="C7" i="22"/>
  <c r="D7" i="22"/>
  <c r="E7" i="22"/>
  <c r="F7" i="22"/>
  <c r="G7" i="22"/>
  <c r="B9" i="22"/>
  <c r="C9" i="22"/>
  <c r="D9" i="22"/>
  <c r="E9" i="22"/>
  <c r="F9" i="22"/>
  <c r="G9" i="22"/>
  <c r="B11" i="22"/>
  <c r="C11" i="22"/>
  <c r="D11" i="22"/>
  <c r="E11" i="22"/>
  <c r="F11" i="22"/>
  <c r="G11" i="22"/>
  <c r="B13" i="22"/>
  <c r="B3" i="21"/>
  <c r="C3" i="21"/>
  <c r="D3" i="21"/>
  <c r="E3" i="21"/>
  <c r="F3" i="21"/>
  <c r="G3" i="21"/>
  <c r="B5" i="21"/>
  <c r="C5" i="21"/>
  <c r="D5" i="21"/>
  <c r="E5" i="21"/>
  <c r="F5" i="21"/>
  <c r="G5" i="21"/>
  <c r="B7" i="21"/>
  <c r="C7" i="21"/>
  <c r="D7" i="21"/>
  <c r="E7" i="21"/>
  <c r="F7" i="21"/>
  <c r="G7" i="21"/>
  <c r="B9" i="21"/>
  <c r="C9" i="21"/>
  <c r="D9" i="21"/>
  <c r="E9" i="21"/>
  <c r="F9" i="21"/>
  <c r="G9" i="21"/>
  <c r="B11" i="21"/>
  <c r="C11" i="21"/>
  <c r="D11" i="21"/>
  <c r="E11" i="21"/>
  <c r="F11" i="21"/>
  <c r="G11" i="21"/>
  <c r="B13" i="21"/>
  <c r="B3" i="20"/>
  <c r="C3" i="20"/>
  <c r="D3" i="20"/>
  <c r="E3" i="20"/>
  <c r="F3" i="20"/>
  <c r="G3" i="20"/>
  <c r="B5" i="20"/>
  <c r="C5" i="20"/>
  <c r="D5" i="20"/>
  <c r="E5" i="20"/>
  <c r="F5" i="20"/>
  <c r="G5" i="20"/>
  <c r="B7" i="20"/>
  <c r="C7" i="20"/>
  <c r="D7" i="20"/>
  <c r="E7" i="20"/>
  <c r="F7" i="20"/>
  <c r="G7" i="20"/>
  <c r="B9" i="20"/>
  <c r="C9" i="20"/>
  <c r="D9" i="20"/>
  <c r="E9" i="20"/>
  <c r="F9" i="20"/>
  <c r="G9" i="20"/>
  <c r="B11" i="20"/>
  <c r="C11" i="20"/>
  <c r="D11" i="20"/>
  <c r="E11" i="20"/>
  <c r="F11" i="20"/>
  <c r="G11" i="20"/>
  <c r="B13" i="20"/>
  <c r="B3" i="19"/>
  <c r="C3" i="19"/>
  <c r="D3" i="19"/>
  <c r="E3" i="19"/>
  <c r="F3" i="19"/>
  <c r="G3" i="19"/>
  <c r="B5" i="19"/>
  <c r="C5" i="19"/>
  <c r="D5" i="19"/>
  <c r="E5" i="19"/>
  <c r="F5" i="19"/>
  <c r="G5" i="19"/>
  <c r="B7" i="19"/>
  <c r="C7" i="19"/>
  <c r="D7" i="19"/>
  <c r="E7" i="19"/>
  <c r="F7" i="19"/>
  <c r="G7" i="19"/>
  <c r="B9" i="19"/>
  <c r="C9" i="19"/>
  <c r="D9" i="19"/>
  <c r="E9" i="19"/>
  <c r="F9" i="19"/>
  <c r="G9" i="19"/>
  <c r="B11" i="19"/>
  <c r="C11" i="19"/>
  <c r="D11" i="19"/>
  <c r="E11" i="19"/>
  <c r="F11" i="19"/>
  <c r="G11" i="19"/>
  <c r="B13" i="19"/>
  <c r="C3" i="18"/>
  <c r="C2" i="18" s="1"/>
  <c r="E3" i="18"/>
  <c r="G3" i="18"/>
  <c r="G2" i="18" s="1"/>
  <c r="C5" i="18"/>
  <c r="E5" i="18"/>
  <c r="G5" i="18"/>
  <c r="C9" i="18"/>
  <c r="E9" i="18"/>
  <c r="G9" i="18"/>
  <c r="C11" i="18"/>
  <c r="E11" i="18"/>
  <c r="G11" i="18"/>
  <c r="B3" i="17"/>
  <c r="C3" i="17"/>
  <c r="D3" i="17"/>
  <c r="E3" i="17"/>
  <c r="F3" i="17"/>
  <c r="G3" i="17"/>
  <c r="B5" i="17"/>
  <c r="C5" i="17"/>
  <c r="D5" i="17"/>
  <c r="E5" i="17"/>
  <c r="F5" i="17"/>
  <c r="G5" i="17"/>
  <c r="B7" i="17"/>
  <c r="C7" i="17"/>
  <c r="D7" i="17"/>
  <c r="E7" i="17"/>
  <c r="F7" i="17"/>
  <c r="G7" i="17"/>
  <c r="B9" i="17"/>
  <c r="C9" i="17"/>
  <c r="D9" i="17"/>
  <c r="E9" i="17"/>
  <c r="F9" i="17"/>
  <c r="G9" i="17"/>
  <c r="B11" i="17"/>
  <c r="C11" i="17"/>
  <c r="D11" i="17"/>
  <c r="E11" i="17"/>
  <c r="F11" i="17"/>
  <c r="G11" i="17"/>
  <c r="B13" i="17"/>
  <c r="B3" i="16"/>
  <c r="C3" i="16"/>
  <c r="D3" i="16"/>
  <c r="E3" i="16"/>
  <c r="F3" i="16"/>
  <c r="G3" i="16"/>
  <c r="B5" i="16"/>
  <c r="C5" i="16"/>
  <c r="D5" i="16"/>
  <c r="E5" i="16"/>
  <c r="F5" i="16"/>
  <c r="G5" i="16"/>
  <c r="B7" i="16"/>
  <c r="C7" i="16"/>
  <c r="D7" i="16"/>
  <c r="E7" i="16"/>
  <c r="F7" i="16"/>
  <c r="G7" i="16"/>
  <c r="B9" i="16"/>
  <c r="C9" i="16"/>
  <c r="D9" i="16"/>
  <c r="E9" i="16"/>
  <c r="F9" i="16"/>
  <c r="G9" i="16"/>
  <c r="B11" i="16"/>
  <c r="C11" i="16"/>
  <c r="D11" i="16"/>
  <c r="E11" i="16"/>
  <c r="F11" i="16"/>
  <c r="G11" i="16"/>
  <c r="B13" i="16"/>
  <c r="B3" i="15"/>
  <c r="C3" i="15"/>
  <c r="D3" i="15"/>
  <c r="E3" i="15"/>
  <c r="F3" i="15"/>
  <c r="G3" i="15"/>
  <c r="B5" i="15"/>
  <c r="C5" i="15"/>
  <c r="D5" i="15"/>
  <c r="E5" i="15"/>
  <c r="F5" i="15"/>
  <c r="G5" i="15"/>
  <c r="B7" i="15"/>
  <c r="C7" i="15"/>
  <c r="D7" i="15"/>
  <c r="E7" i="15"/>
  <c r="F7" i="15"/>
  <c r="G7" i="15"/>
  <c r="B9" i="15"/>
  <c r="C9" i="15"/>
  <c r="D9" i="15"/>
  <c r="E9" i="15"/>
  <c r="F9" i="15"/>
  <c r="G9" i="15"/>
  <c r="B11" i="15"/>
  <c r="C11" i="15"/>
  <c r="D11" i="15"/>
  <c r="E11" i="15"/>
  <c r="F11" i="15"/>
  <c r="G11" i="15"/>
  <c r="B13" i="15"/>
  <c r="B3" i="14"/>
  <c r="C3" i="14"/>
  <c r="D3" i="14"/>
  <c r="E3" i="14"/>
  <c r="F3" i="14"/>
  <c r="G3" i="14"/>
  <c r="B5" i="14"/>
  <c r="C5" i="14"/>
  <c r="D5" i="14"/>
  <c r="E5" i="14"/>
  <c r="F5" i="14"/>
  <c r="G5" i="14"/>
  <c r="B7" i="14"/>
  <c r="C7" i="14"/>
  <c r="D7" i="14"/>
  <c r="E7" i="14"/>
  <c r="F7" i="14"/>
  <c r="G7" i="14"/>
  <c r="B9" i="14"/>
  <c r="C9" i="14"/>
  <c r="D9" i="14"/>
  <c r="E9" i="14"/>
  <c r="F9" i="14"/>
  <c r="G9" i="14"/>
  <c r="B11" i="14"/>
  <c r="C11" i="14"/>
  <c r="D11" i="14"/>
  <c r="E11" i="14"/>
  <c r="F11" i="14"/>
  <c r="G11" i="14"/>
  <c r="B13" i="14"/>
  <c r="G2" i="25"/>
  <c r="G2" i="24"/>
  <c r="G2" i="23"/>
  <c r="H2" i="22"/>
  <c r="G2" i="21"/>
  <c r="E2" i="20"/>
  <c r="H2" i="19"/>
  <c r="H2" i="17"/>
  <c r="H2" i="16"/>
  <c r="H2" i="15"/>
  <c r="D2" i="25"/>
  <c r="F2" i="25"/>
  <c r="H2" i="25"/>
  <c r="B1" i="25"/>
  <c r="C2" i="25"/>
  <c r="E2" i="25"/>
  <c r="D2" i="24"/>
  <c r="F2" i="24"/>
  <c r="H2" i="24"/>
  <c r="B1" i="24"/>
  <c r="C2" i="24"/>
  <c r="E2" i="24"/>
  <c r="D2" i="23"/>
  <c r="F2" i="23"/>
  <c r="H2" i="23"/>
  <c r="B1" i="23"/>
  <c r="C2" i="23"/>
  <c r="E2" i="23"/>
  <c r="C2" i="22"/>
  <c r="E2" i="22"/>
  <c r="G2" i="22"/>
  <c r="D2" i="22"/>
  <c r="F2" i="22"/>
  <c r="B1" i="22"/>
  <c r="D2" i="21"/>
  <c r="F2" i="21"/>
  <c r="H2" i="21"/>
  <c r="B1" i="21"/>
  <c r="C2" i="21"/>
  <c r="E2" i="21"/>
  <c r="C2" i="20"/>
  <c r="G2" i="20"/>
  <c r="D2" i="20"/>
  <c r="F2" i="20"/>
  <c r="H2" i="20"/>
  <c r="B1" i="20"/>
  <c r="C2" i="19"/>
  <c r="E2" i="19"/>
  <c r="G2" i="19"/>
  <c r="D2" i="19"/>
  <c r="F2" i="19"/>
  <c r="B1" i="19"/>
  <c r="E2" i="18"/>
  <c r="C2" i="17"/>
  <c r="E2" i="17"/>
  <c r="G2" i="17"/>
  <c r="D2" i="17"/>
  <c r="F2" i="17"/>
  <c r="B1" i="17"/>
  <c r="C2" i="16"/>
  <c r="E2" i="16"/>
  <c r="G2" i="16"/>
  <c r="D2" i="16"/>
  <c r="F2" i="16"/>
  <c r="B1" i="16"/>
  <c r="C2" i="15"/>
  <c r="E2" i="15"/>
  <c r="G2" i="15"/>
  <c r="D2" i="15"/>
  <c r="F2" i="15"/>
  <c r="B1" i="15"/>
  <c r="B1" i="14"/>
  <c r="G2" i="14"/>
  <c r="E2" i="14"/>
  <c r="C2" i="14"/>
  <c r="H2" i="14"/>
  <c r="F2" i="14"/>
  <c r="D2" i="14"/>
  <c r="E7" i="18" l="1"/>
  <c r="B13" i="18"/>
  <c r="D11" i="18"/>
  <c r="F9" i="18"/>
  <c r="B9" i="18"/>
  <c r="D7" i="18"/>
  <c r="F5" i="18"/>
  <c r="B5" i="18"/>
  <c r="D3" i="18"/>
  <c r="D2" i="18" s="1"/>
  <c r="H3" i="18"/>
  <c r="H2" i="18" s="1"/>
  <c r="H7" i="18"/>
  <c r="H11" i="18"/>
  <c r="G7" i="18"/>
  <c r="C7" i="18"/>
  <c r="F11" i="18"/>
  <c r="D9" i="18"/>
  <c r="F7" i="18"/>
  <c r="D5" i="18"/>
  <c r="F3" i="18"/>
  <c r="F2" i="18" s="1"/>
</calcChain>
</file>

<file path=xl/sharedStrings.xml><?xml version="1.0" encoding="utf-8"?>
<sst xmlns="http://schemas.openxmlformats.org/spreadsheetml/2006/main" count="20" uniqueCount="9">
  <si>
    <t>KALENDERINDSTILLINGER</t>
  </si>
  <si>
    <t>ÅR</t>
  </si>
  <si>
    <t>UGESTART</t>
  </si>
  <si>
    <t>SØNDAG</t>
  </si>
  <si>
    <t>BEMÆRKNINGER</t>
  </si>
  <si>
    <t>Projektbeskrivelse sendt til godkendelse</t>
  </si>
  <si>
    <t>Aflever forprojekt</t>
  </si>
  <si>
    <t>Første møde med Systematic</t>
  </si>
  <si>
    <t xml:space="preserve">Projekt godkendt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</si>
</sst>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"/>
  </numFmts>
  <fonts count="13" x14ac:knownFonts="1">
    <font>
      <sz val="10"/>
      <color theme="1" tint="0.34998626667073579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0"/>
      <color indexed="63"/>
      <name val="Sylfaen"/>
      <family val="2"/>
      <scheme val="minor"/>
    </font>
    <font>
      <sz val="35"/>
      <color theme="4"/>
      <name val="Sylfaen"/>
      <family val="2"/>
      <scheme val="minor"/>
    </font>
    <font>
      <b/>
      <sz val="9"/>
      <color theme="1" tint="0.34998626667073579"/>
      <name val="Sylfaen"/>
      <family val="2"/>
      <scheme val="min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theme="4" tint="-0.24994659260841701"/>
      <name val="Sylfaen"/>
      <family val="2"/>
      <scheme val="major"/>
    </font>
    <font>
      <sz val="10"/>
      <color theme="0" tint="-0.499984740745262"/>
      <name val="Sylfaen"/>
      <family val="2"/>
      <scheme val="minor"/>
    </font>
    <font>
      <sz val="12"/>
      <color theme="4" tint="-0.24994659260841701"/>
      <name val="Sylfaen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8">
    <xf numFmtId="0" fontId="0" fillId="0" borderId="0" applyFill="0">
      <alignment horizontal="left" vertical="center"/>
    </xf>
    <xf numFmtId="0" fontId="5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6" fillId="0" borderId="0" applyNumberFormat="0" applyFill="0" applyBorder="0" applyAlignment="0" applyProtection="0"/>
    <xf numFmtId="165" fontId="7" fillId="6" borderId="0">
      <alignment horizontal="left" wrapText="1" indent="1"/>
    </xf>
    <xf numFmtId="165" fontId="8" fillId="0" borderId="0" applyFill="0">
      <alignment horizontal="left" wrapText="1" indent="1"/>
    </xf>
  </cellStyleXfs>
  <cellXfs count="27">
    <xf numFmtId="0" fontId="0" fillId="0" borderId="0" xfId="0">
      <alignment horizontal="left" vertical="center"/>
    </xf>
    <xf numFmtId="0" fontId="0" fillId="2" borderId="0" xfId="0" applyFill="1">
      <alignment horizontal="left" vertical="center"/>
    </xf>
    <xf numFmtId="0" fontId="2" fillId="2" borderId="0" xfId="0" applyFont="1" applyFill="1">
      <alignment horizontal="left" vertical="center"/>
    </xf>
    <xf numFmtId="0" fontId="2" fillId="0" borderId="0" xfId="0" applyFont="1">
      <alignment horizontal="left" vertical="center"/>
    </xf>
    <xf numFmtId="164" fontId="10" fillId="2" borderId="0" xfId="2" applyNumberFormat="1" applyFill="1" applyBorder="1" applyAlignment="1">
      <alignment vertical="center"/>
    </xf>
    <xf numFmtId="0" fontId="6" fillId="0" borderId="0" xfId="5" applyFill="1" applyBorder="1" applyAlignment="1">
      <alignment horizontal="right" vertical="center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2" borderId="0" xfId="0" applyNumberFormat="1" applyFill="1">
      <alignment horizontal="left" vertical="center"/>
    </xf>
    <xf numFmtId="0" fontId="0" fillId="2" borderId="0" xfId="0" applyFill="1" applyAlignment="1">
      <alignment horizontal="right"/>
    </xf>
    <xf numFmtId="0" fontId="6" fillId="2" borderId="0" xfId="5" applyFill="1"/>
    <xf numFmtId="0" fontId="10" fillId="0" borderId="3" xfId="2" applyFill="1" applyBorder="1" applyAlignment="1">
      <alignment horizontal="left" vertical="center" indent="1"/>
    </xf>
    <xf numFmtId="0" fontId="11" fillId="0" borderId="0" xfId="0" applyFont="1">
      <alignment horizontal="left" vertical="center"/>
    </xf>
    <xf numFmtId="0" fontId="12" fillId="0" borderId="0" xfId="0" applyFont="1">
      <alignment horizontal="left" vertical="center"/>
    </xf>
    <xf numFmtId="0" fontId="12" fillId="0" borderId="0" xfId="0" applyFont="1" applyAlignment="1">
      <alignment horizontal="left"/>
    </xf>
    <xf numFmtId="165" fontId="8" fillId="0" borderId="0" xfId="7">
      <alignment horizontal="left" wrapText="1" indent="1"/>
    </xf>
    <xf numFmtId="165" fontId="8" fillId="0" borderId="0" xfId="7" applyFill="1">
      <alignment horizontal="left" wrapText="1" indent="1"/>
    </xf>
    <xf numFmtId="165" fontId="8" fillId="6" borderId="0" xfId="7" applyFill="1" applyAlignment="1">
      <alignment horizontal="left" inden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8" fillId="6" borderId="0" xfId="7" applyFill="1">
      <alignment horizontal="left" wrapText="1" indent="1"/>
    </xf>
    <xf numFmtId="0" fontId="0" fillId="6" borderId="0" xfId="0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164" fontId="6" fillId="2" borderId="0" xfId="5" applyNumberFormat="1" applyFill="1" applyBorder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165" fontId="8" fillId="6" borderId="0" xfId="7" applyFill="1" applyAlignment="1">
      <alignment horizontal="left" wrapText="1" indent="1"/>
    </xf>
  </cellXfs>
  <cellStyles count="8">
    <cellStyle name="40% - Accent1" xfId="1" builtinId="31" customBuiltin="1"/>
    <cellStyle name="Accent1" xfId="3" builtinId="29" customBuiltin="1"/>
    <cellStyle name="Accent5" xfId="4" builtinId="45" customBuiltin="1"/>
    <cellStyle name="Dates" xfId="7"/>
    <cellStyle name="Heading 1" xfId="2" builtinId="16" customBuiltin="1"/>
    <cellStyle name="Normal" xfId="0" builtinId="0" customBuiltin="1"/>
    <cellStyle name="Notes" xfId="6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L14"/>
  <sheetViews>
    <sheetView showGridLines="0" zoomScaleNormal="100" workbookViewId="0"/>
  </sheetViews>
  <sheetFormatPr defaultColWidth="8.85546875" defaultRowHeight="15" x14ac:dyDescent="0.3"/>
  <cols>
    <col min="1" max="1" width="2.42578125" style="1" customWidth="1"/>
    <col min="2" max="8" width="18.7109375" customWidth="1"/>
    <col min="9" max="9" width="2.42578125" customWidth="1"/>
    <col min="10" max="10" width="6.5703125" customWidth="1"/>
    <col min="11" max="11" width="12.7109375" customWidth="1"/>
    <col min="12" max="12" width="16" customWidth="1"/>
  </cols>
  <sheetData>
    <row r="1" spans="1:12" s="1" customFormat="1" ht="59.25" customHeight="1" x14ac:dyDescent="0.8">
      <c r="A1" s="8"/>
      <c r="B1" s="24">
        <f>B7</f>
        <v>42015</v>
      </c>
      <c r="C1" s="24"/>
      <c r="D1" s="24"/>
      <c r="E1" s="4"/>
      <c r="F1" s="4"/>
      <c r="G1" s="4"/>
      <c r="H1" s="10"/>
      <c r="K1" s="23" t="s">
        <v>0</v>
      </c>
      <c r="L1" s="23"/>
    </row>
    <row r="2" spans="1:12" s="3" customFormat="1" ht="21.75" customHeight="1" thickBot="1" x14ac:dyDescent="0.4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  <c r="K2" s="12" t="s">
        <v>1</v>
      </c>
      <c r="L2" s="14">
        <v>2015</v>
      </c>
    </row>
    <row r="3" spans="1:12" s="7" customFormat="1" ht="19.5" customHeight="1" x14ac:dyDescent="0.3">
      <c r="A3" s="6"/>
      <c r="B3" s="15">
        <f t="array" ref="B3:H3">DaysAndWeeks+DATE(CalendarYear,1,1)-WEEKDAY(DATE(CalendarYear,1,1),(WeekStart="Mandag")+1)+1</f>
        <v>42001</v>
      </c>
      <c r="C3" s="15">
        <v>42002</v>
      </c>
      <c r="D3" s="15">
        <v>42003</v>
      </c>
      <c r="E3" s="15">
        <v>42004</v>
      </c>
      <c r="F3" s="15">
        <v>42005</v>
      </c>
      <c r="G3" s="15">
        <v>42006</v>
      </c>
      <c r="H3" s="15">
        <v>42007</v>
      </c>
      <c r="K3" s="12" t="s">
        <v>2</v>
      </c>
      <c r="L3" s="13" t="s">
        <v>3</v>
      </c>
    </row>
    <row r="4" spans="1:12" ht="57.95" customHeight="1" x14ac:dyDescent="0.3">
      <c r="B4" s="20"/>
      <c r="C4" s="20"/>
      <c r="D4" s="20"/>
      <c r="E4" s="20"/>
      <c r="F4" s="20"/>
      <c r="G4" s="20"/>
      <c r="H4" s="20"/>
    </row>
    <row r="5" spans="1:12" s="7" customFormat="1" ht="19.5" customHeight="1" x14ac:dyDescent="0.3">
      <c r="A5" s="6"/>
      <c r="B5" s="21">
        <f t="array" ref="B5:H5">DaysAndWeeks+DATE(CalendarYear,1,1)-WEEKDAY(DATE(CalendarYear,1,1),(WeekStart="Mandag")+1)+8</f>
        <v>42008</v>
      </c>
      <c r="C5" s="21">
        <v>42009</v>
      </c>
      <c r="D5" s="21">
        <v>42010</v>
      </c>
      <c r="E5" s="21">
        <v>42011</v>
      </c>
      <c r="F5" s="21">
        <v>42012</v>
      </c>
      <c r="G5" s="21">
        <v>42013</v>
      </c>
      <c r="H5" s="21">
        <v>42014</v>
      </c>
    </row>
    <row r="6" spans="1:12" ht="57.95" customHeight="1" x14ac:dyDescent="0.3">
      <c r="B6" s="22"/>
      <c r="C6" s="22"/>
      <c r="D6" s="22"/>
      <c r="E6" s="22"/>
      <c r="F6" s="22"/>
      <c r="G6" s="22"/>
      <c r="H6" s="22"/>
      <c r="K6" s="9"/>
    </row>
    <row r="7" spans="1:12" s="7" customFormat="1" ht="19.5" customHeight="1" x14ac:dyDescent="0.3">
      <c r="A7" s="6"/>
      <c r="B7" s="15">
        <f t="array" ref="B7:H7">DaysAndWeeks+DATE(CalendarYear,1,1)-WEEKDAY(DATE(CalendarYear,1,1),(WeekStart="Mandag")+1)+15</f>
        <v>42015</v>
      </c>
      <c r="C7" s="15">
        <v>42016</v>
      </c>
      <c r="D7" s="15">
        <v>42017</v>
      </c>
      <c r="E7" s="15">
        <v>42018</v>
      </c>
      <c r="F7" s="15">
        <v>42019</v>
      </c>
      <c r="G7" s="15">
        <v>42020</v>
      </c>
      <c r="H7" s="15">
        <v>42021</v>
      </c>
      <c r="K7" s="9"/>
    </row>
    <row r="8" spans="1:12" ht="57.95" customHeight="1" x14ac:dyDescent="0.3">
      <c r="B8" s="20"/>
      <c r="C8" s="20"/>
      <c r="D8" s="20"/>
      <c r="E8" s="20"/>
      <c r="F8" s="20"/>
      <c r="G8" s="20"/>
      <c r="H8" s="20"/>
    </row>
    <row r="9" spans="1:12" s="7" customFormat="1" ht="19.5" customHeight="1" x14ac:dyDescent="0.3">
      <c r="A9" s="6"/>
      <c r="B9" s="21">
        <f t="array" ref="B9:H9">DaysAndWeeks+DATE(CalendarYear,1,1)-WEEKDAY(DATE(CalendarYear,1,1),(WeekStart="Mandag")+1)+22</f>
        <v>42022</v>
      </c>
      <c r="C9" s="21">
        <v>42023</v>
      </c>
      <c r="D9" s="21">
        <v>42024</v>
      </c>
      <c r="E9" s="21">
        <v>42025</v>
      </c>
      <c r="F9" s="21">
        <v>42026</v>
      </c>
      <c r="G9" s="21">
        <v>42027</v>
      </c>
      <c r="H9" s="21">
        <v>42028</v>
      </c>
    </row>
    <row r="10" spans="1:12" ht="57.95" customHeight="1" x14ac:dyDescent="0.3">
      <c r="B10" s="22"/>
      <c r="C10" s="22"/>
      <c r="D10" s="22"/>
      <c r="E10" s="22"/>
      <c r="F10" s="22"/>
      <c r="G10" s="22"/>
      <c r="H10" s="22"/>
    </row>
    <row r="11" spans="1:12" s="7" customFormat="1" ht="19.5" customHeight="1" x14ac:dyDescent="0.3">
      <c r="A11" s="6"/>
      <c r="B11" s="15">
        <f t="array" ref="B11:H11">DaysAndWeeks+DATE(CalendarYear,1,1)-WEEKDAY(DATE(CalendarYear,1,1),(WeekStart="Mandag")+1)+29</f>
        <v>42029</v>
      </c>
      <c r="C11" s="15">
        <v>42030</v>
      </c>
      <c r="D11" s="15">
        <v>42031</v>
      </c>
      <c r="E11" s="15">
        <v>42032</v>
      </c>
      <c r="F11" s="15">
        <v>42033</v>
      </c>
      <c r="G11" s="15">
        <v>42034</v>
      </c>
      <c r="H11" s="15">
        <v>42035</v>
      </c>
    </row>
    <row r="12" spans="1:12" ht="57.95" customHeight="1" x14ac:dyDescent="0.3">
      <c r="B12" s="18"/>
      <c r="C12" s="18"/>
      <c r="D12" s="19"/>
      <c r="E12" s="19"/>
      <c r="F12" s="18"/>
      <c r="G12" s="18"/>
      <c r="H12" s="18"/>
    </row>
    <row r="13" spans="1:12" s="7" customFormat="1" ht="19.5" customHeight="1" x14ac:dyDescent="0.3">
      <c r="A13" s="6"/>
      <c r="B13" s="21">
        <f t="array" ref="B13:C13">DaysAndWeeks+DATE(CalendarYear,1,1)-WEEKDAY(DATE(CalendarYear,1,1),(WeekStart="Mandag")+1)+36</f>
        <v>42036</v>
      </c>
      <c r="C13" s="21">
        <v>42037</v>
      </c>
      <c r="D13" s="26" t="s">
        <v>4</v>
      </c>
      <c r="E13" s="26"/>
      <c r="F13" s="26"/>
      <c r="G13" s="26"/>
      <c r="H13" s="26"/>
    </row>
    <row r="14" spans="1:12" ht="57.95" customHeight="1" x14ac:dyDescent="0.3">
      <c r="B14" s="22"/>
      <c r="C14" s="22"/>
      <c r="D14" s="25"/>
      <c r="E14" s="25"/>
      <c r="F14" s="25"/>
      <c r="G14" s="25"/>
      <c r="H14" s="25"/>
    </row>
  </sheetData>
  <mergeCells count="4">
    <mergeCell ref="K1:L1"/>
    <mergeCell ref="B1:D1"/>
    <mergeCell ref="D14:H14"/>
    <mergeCell ref="D13:H13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">
    <dataValidation type="list" allowBlank="1" showInputMessage="1" showErrorMessage="1" sqref="L3">
      <formula1>"SØNDAG,MANDAG"</formula1>
    </dataValidation>
  </dataValidations>
  <printOptions horizontalCentered="1" verticalCentered="1"/>
  <pageMargins left="0.7" right="0.7" top="0.75" bottom="0.75" header="0.3" footer="0.3"/>
  <pageSetup scale="96" orientation="landscape" r:id="rId1"/>
  <headerFooter alignWithMargins="0"/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42050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DaysAndWeeks+DATE(CalendarYear,2,1)-WEEKDAY(DATE(CalendarYear,2,1),(WeekStart="Mandag")+1)+1</f>
        <v>42036</v>
      </c>
      <c r="C3" s="16">
        <v>42037</v>
      </c>
      <c r="D3" s="16">
        <v>42038</v>
      </c>
      <c r="E3" s="16">
        <v>42039</v>
      </c>
      <c r="F3" s="16">
        <v>42040</v>
      </c>
      <c r="G3" s="16">
        <v>42041</v>
      </c>
      <c r="H3" s="16">
        <v>42042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DaysAndWeeks+DATE(CalendarYear,2,1)-WEEKDAY(DATE(CalendarYear,2,1),(WeekStart="Mandag")+1)+8</f>
        <v>42043</v>
      </c>
      <c r="C5" s="21">
        <v>42044</v>
      </c>
      <c r="D5" s="21">
        <v>42045</v>
      </c>
      <c r="E5" s="21">
        <v>42046</v>
      </c>
      <c r="F5" s="21">
        <v>42047</v>
      </c>
      <c r="G5" s="21">
        <v>42048</v>
      </c>
      <c r="H5" s="21">
        <v>42049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DaysAndWeeks+DATE(CalendarYear,2,1)-WEEKDAY(DATE(CalendarYear,2,1),(WeekStart="Mandag")+1)+15</f>
        <v>42050</v>
      </c>
      <c r="C7" s="16">
        <v>42051</v>
      </c>
      <c r="D7" s="16">
        <v>42052</v>
      </c>
      <c r="E7" s="16">
        <v>42053</v>
      </c>
      <c r="F7" s="16">
        <v>42054</v>
      </c>
      <c r="G7" s="16">
        <v>42055</v>
      </c>
      <c r="H7" s="16">
        <v>42056</v>
      </c>
    </row>
    <row r="8" spans="1:8" ht="57.95" customHeight="1" x14ac:dyDescent="0.3">
      <c r="A8" s="1"/>
      <c r="B8" s="18"/>
      <c r="C8" s="18"/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DaysAndWeeks+DATE(CalendarYear,2,1)-WEEKDAY(DATE(CalendarYear,2,1),(WeekStart="Mandag")+1)+22</f>
        <v>42057</v>
      </c>
      <c r="C9" s="21">
        <v>42058</v>
      </c>
      <c r="D9" s="21">
        <v>42059</v>
      </c>
      <c r="E9" s="21">
        <v>42060</v>
      </c>
      <c r="F9" s="21">
        <v>42061</v>
      </c>
      <c r="G9" s="21">
        <v>42062</v>
      </c>
      <c r="H9" s="21">
        <v>42063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DaysAndWeeks+DATE(CalendarYear,2,1)-WEEKDAY(DATE(CalendarYear,2,1),(WeekStart="Mandag")+1)+29</f>
        <v>42064</v>
      </c>
      <c r="C11" s="16">
        <v>42065</v>
      </c>
      <c r="D11" s="16">
        <v>42066</v>
      </c>
      <c r="E11" s="16">
        <v>42067</v>
      </c>
      <c r="F11" s="16">
        <v>42068</v>
      </c>
      <c r="G11" s="16">
        <v>42069</v>
      </c>
      <c r="H11" s="16">
        <v>42070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DaysAndWeeks+DATE(CalendarYear,2,1)-WEEKDAY(DATE(CalendarYear,2,1),(WeekStart="Mandag")+1)+36</f>
        <v>42071</v>
      </c>
      <c r="C13" s="21">
        <v>42072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A1:H14"/>
  <sheetViews>
    <sheetView showGridLines="0" workbookViewId="0"/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42078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DaysAndWeeks+DATE(CalendarYear,3,1)-WEEKDAY(DATE(CalendarYear,3,1),(WeekStart="Mandag")+1)+1</f>
        <v>42064</v>
      </c>
      <c r="C3" s="16">
        <v>42065</v>
      </c>
      <c r="D3" s="16">
        <v>42066</v>
      </c>
      <c r="E3" s="16">
        <v>42067</v>
      </c>
      <c r="F3" s="16">
        <v>42068</v>
      </c>
      <c r="G3" s="16">
        <v>42069</v>
      </c>
      <c r="H3" s="16">
        <v>42070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DaysAndWeeks+DATE(CalendarYear,3,1)-WEEKDAY(DATE(CalendarYear,3,1),(WeekStart="Mandag")+1)+8</f>
        <v>42071</v>
      </c>
      <c r="C5" s="21">
        <v>42072</v>
      </c>
      <c r="D5" s="21">
        <v>42073</v>
      </c>
      <c r="E5" s="21">
        <v>42074</v>
      </c>
      <c r="F5" s="21">
        <v>42075</v>
      </c>
      <c r="G5" s="21">
        <v>42076</v>
      </c>
      <c r="H5" s="21">
        <v>42077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DaysAndWeeks+DATE(CalendarYear,3,1)-WEEKDAY(DATE(CalendarYear,3,1),(WeekStart="Mandag")+1)+15</f>
        <v>42078</v>
      </c>
      <c r="C7" s="16">
        <v>42079</v>
      </c>
      <c r="D7" s="16">
        <v>42080</v>
      </c>
      <c r="E7" s="16">
        <v>42081</v>
      </c>
      <c r="F7" s="16">
        <v>42082</v>
      </c>
      <c r="G7" s="16">
        <v>42083</v>
      </c>
      <c r="H7" s="16">
        <v>42084</v>
      </c>
    </row>
    <row r="8" spans="1:8" ht="57.95" customHeight="1" x14ac:dyDescent="0.3">
      <c r="A8" s="1"/>
      <c r="B8" s="18"/>
      <c r="C8" s="18"/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DaysAndWeeks+DATE(CalendarYear,3,1)-WEEKDAY(DATE(CalendarYear,3,1),(WeekStart="Mandag")+1)+22</f>
        <v>42085</v>
      </c>
      <c r="C9" s="21">
        <v>42086</v>
      </c>
      <c r="D9" s="21">
        <v>42087</v>
      </c>
      <c r="E9" s="21">
        <v>42088</v>
      </c>
      <c r="F9" s="21">
        <v>42089</v>
      </c>
      <c r="G9" s="21">
        <v>42090</v>
      </c>
      <c r="H9" s="21">
        <v>42091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DaysAndWeeks+DATE(CalendarYear,3,1)-WEEKDAY(DATE(CalendarYear,3,1),(WeekStart="Mandag")+1)+29</f>
        <v>42092</v>
      </c>
      <c r="C11" s="16">
        <v>42093</v>
      </c>
      <c r="D11" s="16">
        <v>42094</v>
      </c>
      <c r="E11" s="16">
        <v>42095</v>
      </c>
      <c r="F11" s="16">
        <v>42096</v>
      </c>
      <c r="G11" s="16">
        <v>42097</v>
      </c>
      <c r="H11" s="16">
        <v>42098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DaysAndWeeks+DATE(CalendarYear,3,1)-WEEKDAY(DATE(CalendarYear,3,1),(WeekStart="Mandag")+1)+36</f>
        <v>42099</v>
      </c>
      <c r="C13" s="21">
        <v>42100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A1:H14"/>
  <sheetViews>
    <sheetView showGridLines="0" workbookViewId="0"/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42106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DaysAndWeeks+DATE(CalendarYear,4,1)-WEEKDAY(DATE(CalendarYear,4,1),(WeekStart="Mandag")+1)+1</f>
        <v>42092</v>
      </c>
      <c r="C3" s="16">
        <v>42093</v>
      </c>
      <c r="D3" s="16">
        <v>42094</v>
      </c>
      <c r="E3" s="16">
        <v>42095</v>
      </c>
      <c r="F3" s="16">
        <v>42096</v>
      </c>
      <c r="G3" s="16">
        <v>42097</v>
      </c>
      <c r="H3" s="16">
        <v>42098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DaysAndWeeks+DATE(CalendarYear,4,1)-WEEKDAY(DATE(CalendarYear,4,1),(WeekStart="Mandag")+1)+8</f>
        <v>42099</v>
      </c>
      <c r="C5" s="21">
        <v>42100</v>
      </c>
      <c r="D5" s="21">
        <v>42101</v>
      </c>
      <c r="E5" s="21">
        <v>42102</v>
      </c>
      <c r="F5" s="21">
        <v>42103</v>
      </c>
      <c r="G5" s="21">
        <v>42104</v>
      </c>
      <c r="H5" s="21">
        <v>42105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DaysAndWeeks+DATE(CalendarYear,4,1)-WEEKDAY(DATE(CalendarYear,4,1),(WeekStart="Mandag")+1)+15</f>
        <v>42106</v>
      </c>
      <c r="C7" s="16">
        <v>42107</v>
      </c>
      <c r="D7" s="16">
        <v>42108</v>
      </c>
      <c r="E7" s="16">
        <v>42109</v>
      </c>
      <c r="F7" s="16">
        <v>42110</v>
      </c>
      <c r="G7" s="16">
        <v>42111</v>
      </c>
      <c r="H7" s="16">
        <v>42112</v>
      </c>
    </row>
    <row r="8" spans="1:8" ht="57.95" customHeight="1" x14ac:dyDescent="0.3">
      <c r="A8" s="1"/>
      <c r="B8" s="18"/>
      <c r="C8" s="18"/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DaysAndWeeks+DATE(CalendarYear,4,1)-WEEKDAY(DATE(CalendarYear,4,1),(WeekStart="Mandag")+1)+22</f>
        <v>42113</v>
      </c>
      <c r="C9" s="21">
        <v>42114</v>
      </c>
      <c r="D9" s="21">
        <v>42115</v>
      </c>
      <c r="E9" s="21">
        <v>42116</v>
      </c>
      <c r="F9" s="21">
        <v>42117</v>
      </c>
      <c r="G9" s="21">
        <v>42118</v>
      </c>
      <c r="H9" s="21">
        <v>42119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DaysAndWeeks+DATE(CalendarYear,4,1)-WEEKDAY(DATE(CalendarYear,4,1),(WeekStart="Mandag")+1)+29</f>
        <v>42120</v>
      </c>
      <c r="C11" s="16">
        <v>42121</v>
      </c>
      <c r="D11" s="16">
        <v>42122</v>
      </c>
      <c r="E11" s="16">
        <v>42123</v>
      </c>
      <c r="F11" s="16">
        <v>42124</v>
      </c>
      <c r="G11" s="16">
        <v>42125</v>
      </c>
      <c r="H11" s="16">
        <v>42126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DaysAndWeeks+DATE(CalendarYear,4,1)-WEEKDAY(DATE(CalendarYear,4,1),(WeekStart="Mandag")+1)+36</f>
        <v>42127</v>
      </c>
      <c r="C13" s="21">
        <v>42128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A1:H14"/>
  <sheetViews>
    <sheetView showGridLines="0" tabSelected="1" workbookViewId="0">
      <selection activeCell="D8" sqref="D8"/>
    </sheetView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42134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DaysAndWeeks+DATE(CalendarYear,5,1)-WEEKDAY(DATE(CalendarYear,5,1),(WeekStart="Mandag")+1)+1</f>
        <v>42120</v>
      </c>
      <c r="C3" s="16">
        <v>42121</v>
      </c>
      <c r="D3" s="16">
        <v>42122</v>
      </c>
      <c r="E3" s="16">
        <v>42123</v>
      </c>
      <c r="F3" s="16">
        <v>42124</v>
      </c>
      <c r="G3" s="16">
        <v>42125</v>
      </c>
      <c r="H3" s="16">
        <v>42126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DaysAndWeeks+DATE(CalendarYear,5,1)-WEEKDAY(DATE(CalendarYear,5,1),(WeekStart="Mandag")+1)+8</f>
        <v>42127</v>
      </c>
      <c r="C5" s="21">
        <v>42128</v>
      </c>
      <c r="D5" s="21">
        <v>42129</v>
      </c>
      <c r="E5" s="21">
        <v>42130</v>
      </c>
      <c r="F5" s="21">
        <v>42131</v>
      </c>
      <c r="G5" s="21">
        <v>42132</v>
      </c>
      <c r="H5" s="21">
        <v>42133</v>
      </c>
    </row>
    <row r="6" spans="1:8" ht="57.95" customHeight="1" x14ac:dyDescent="0.3">
      <c r="A6" s="1"/>
      <c r="B6" s="22"/>
      <c r="C6" s="22" t="s">
        <v>7</v>
      </c>
      <c r="D6" s="22"/>
      <c r="E6" s="22"/>
      <c r="F6" s="22" t="s">
        <v>5</v>
      </c>
      <c r="G6" s="22"/>
      <c r="H6" s="22"/>
    </row>
    <row r="7" spans="1:8" s="7" customFormat="1" ht="19.5" customHeight="1" x14ac:dyDescent="0.3">
      <c r="A7" s="6"/>
      <c r="B7" s="16">
        <f t="array" ref="B7:H7">DaysAndWeeks+DATE(CalendarYear,5,1)-WEEKDAY(DATE(CalendarYear,5,1),(WeekStart="Mandag")+1)+15</f>
        <v>42134</v>
      </c>
      <c r="C7" s="16">
        <v>42135</v>
      </c>
      <c r="D7" s="16">
        <v>42136</v>
      </c>
      <c r="E7" s="16">
        <v>42137</v>
      </c>
      <c r="F7" s="16">
        <v>42138</v>
      </c>
      <c r="G7" s="16">
        <v>42139</v>
      </c>
      <c r="H7" s="16">
        <v>42140</v>
      </c>
    </row>
    <row r="8" spans="1:8" ht="57.95" customHeight="1" x14ac:dyDescent="0.3">
      <c r="A8" s="1"/>
      <c r="B8" s="18"/>
      <c r="C8" s="18" t="s">
        <v>8</v>
      </c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DaysAndWeeks+DATE(CalendarYear,5,1)-WEEKDAY(DATE(CalendarYear,5,1),(WeekStart="Mandag")+1)+22</f>
        <v>42141</v>
      </c>
      <c r="C9" s="21">
        <v>42142</v>
      </c>
      <c r="D9" s="21">
        <v>42143</v>
      </c>
      <c r="E9" s="21">
        <v>42144</v>
      </c>
      <c r="F9" s="21">
        <v>42145</v>
      </c>
      <c r="G9" s="21">
        <v>42146</v>
      </c>
      <c r="H9" s="21">
        <v>42147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DaysAndWeeks+DATE(CalendarYear,5,1)-WEEKDAY(DATE(CalendarYear,5,1),(WeekStart="Mandag")+1)+29</f>
        <v>42148</v>
      </c>
      <c r="C11" s="16">
        <v>42149</v>
      </c>
      <c r="D11" s="16">
        <v>42150</v>
      </c>
      <c r="E11" s="16">
        <v>42151</v>
      </c>
      <c r="F11" s="16">
        <v>42152</v>
      </c>
      <c r="G11" s="16">
        <v>42153</v>
      </c>
      <c r="H11" s="16">
        <v>42154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DaysAndWeeks+DATE(CalendarYear,5,1)-WEEKDAY(DATE(CalendarYear,5,1),(WeekStart="Mandag")+1)+36</f>
        <v>42155</v>
      </c>
      <c r="C13" s="21">
        <v>42156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A1:H14"/>
  <sheetViews>
    <sheetView showGridLines="0" workbookViewId="0">
      <selection activeCell="C8" sqref="C8"/>
    </sheetView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42169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DaysAndWeeks+DATE(CalendarYear,6,1)-WEEKDAY(DATE(CalendarYear,6,1),(WeekStart="Mandag")+1)+1</f>
        <v>42155</v>
      </c>
      <c r="C3" s="16">
        <v>42156</v>
      </c>
      <c r="D3" s="16">
        <v>42157</v>
      </c>
      <c r="E3" s="16">
        <v>42158</v>
      </c>
      <c r="F3" s="16">
        <v>42159</v>
      </c>
      <c r="G3" s="16">
        <v>42160</v>
      </c>
      <c r="H3" s="16">
        <v>42161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DaysAndWeeks+DATE(CalendarYear,6,1)-WEEKDAY(DATE(CalendarYear,6,1),(WeekStart="Mandag")+1)+8</f>
        <v>42162</v>
      </c>
      <c r="C5" s="21">
        <v>42163</v>
      </c>
      <c r="D5" s="21">
        <v>42164</v>
      </c>
      <c r="E5" s="21">
        <v>42165</v>
      </c>
      <c r="F5" s="21">
        <v>42166</v>
      </c>
      <c r="G5" s="21">
        <v>42167</v>
      </c>
      <c r="H5" s="21">
        <v>42168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DaysAndWeeks+DATE(CalendarYear,6,1)-WEEKDAY(DATE(CalendarYear,6,1),(WeekStart="Mandag")+1)+15</f>
        <v>42169</v>
      </c>
      <c r="C7" s="16">
        <v>42170</v>
      </c>
      <c r="D7" s="16">
        <v>42171</v>
      </c>
      <c r="E7" s="16">
        <v>42172</v>
      </c>
      <c r="F7" s="16">
        <v>42173</v>
      </c>
      <c r="G7" s="16">
        <v>42174</v>
      </c>
      <c r="H7" s="16">
        <v>42175</v>
      </c>
    </row>
    <row r="8" spans="1:8" ht="57.95" customHeight="1" x14ac:dyDescent="0.3">
      <c r="A8" s="1"/>
      <c r="B8" s="18"/>
      <c r="C8" s="18" t="s">
        <v>6</v>
      </c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DaysAndWeeks+DATE(CalendarYear,6,1)-WEEKDAY(DATE(CalendarYear,6,1),(WeekStart="Mandag")+1)+22</f>
        <v>42176</v>
      </c>
      <c r="C9" s="21">
        <v>42177</v>
      </c>
      <c r="D9" s="21">
        <v>42178</v>
      </c>
      <c r="E9" s="21">
        <v>42179</v>
      </c>
      <c r="F9" s="21">
        <v>42180</v>
      </c>
      <c r="G9" s="21">
        <v>42181</v>
      </c>
      <c r="H9" s="21">
        <v>42182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DaysAndWeeks+DATE(CalendarYear,6,1)-WEEKDAY(DATE(CalendarYear,6,1),(WeekStart="Mandag")+1)+29</f>
        <v>42183</v>
      </c>
      <c r="C11" s="16">
        <v>42184</v>
      </c>
      <c r="D11" s="16">
        <v>42185</v>
      </c>
      <c r="E11" s="16">
        <v>42186</v>
      </c>
      <c r="F11" s="16">
        <v>42187</v>
      </c>
      <c r="G11" s="16">
        <v>42188</v>
      </c>
      <c r="H11" s="16">
        <v>42189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DaysAndWeeks+DATE(CalendarYear,6,1)-WEEKDAY(DATE(CalendarYear,6,1),(WeekStart="Mandag")+1)+36</f>
        <v>42190</v>
      </c>
      <c r="C13" s="21">
        <v>42191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A1:H14"/>
  <sheetViews>
    <sheetView showGridLines="0" zoomScaleNormal="100" workbookViewId="0"/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42197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DaysAndWeeks+DATE(CalendarYear,7,1)-WEEKDAY(DATE(CalendarYear,7,1),(WeekStart="Mandag")+1)+1</f>
        <v>42183</v>
      </c>
      <c r="C3" s="16">
        <v>42184</v>
      </c>
      <c r="D3" s="16">
        <v>42185</v>
      </c>
      <c r="E3" s="16">
        <v>42186</v>
      </c>
      <c r="F3" s="16">
        <v>42187</v>
      </c>
      <c r="G3" s="16">
        <v>42188</v>
      </c>
      <c r="H3" s="16">
        <v>42189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DaysAndWeeks+DATE(CalendarYear,7,1)-WEEKDAY(DATE(CalendarYear,7,1),(WeekStart="Mandag")+1)+8</f>
        <v>42190</v>
      </c>
      <c r="C5" s="21">
        <v>42191</v>
      </c>
      <c r="D5" s="21">
        <v>42192</v>
      </c>
      <c r="E5" s="21">
        <v>42193</v>
      </c>
      <c r="F5" s="21">
        <v>42194</v>
      </c>
      <c r="G5" s="21">
        <v>42195</v>
      </c>
      <c r="H5" s="21">
        <v>42196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DaysAndWeeks+DATE(CalendarYear,7,1)-WEEKDAY(DATE(CalendarYear,7,1),(WeekStart="Mandag")+1)+15</f>
        <v>42197</v>
      </c>
      <c r="C7" s="16">
        <v>42198</v>
      </c>
      <c r="D7" s="16">
        <v>42199</v>
      </c>
      <c r="E7" s="16">
        <v>42200</v>
      </c>
      <c r="F7" s="16">
        <v>42201</v>
      </c>
      <c r="G7" s="16">
        <v>42202</v>
      </c>
      <c r="H7" s="16">
        <v>42203</v>
      </c>
    </row>
    <row r="8" spans="1:8" ht="57.95" customHeight="1" x14ac:dyDescent="0.3">
      <c r="A8" s="1"/>
      <c r="B8" s="18"/>
      <c r="C8" s="18"/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DaysAndWeeks+DATE(CalendarYear,7,1)-WEEKDAY(DATE(CalendarYear,7,1),(WeekStart="Mandag")+1)+22</f>
        <v>42204</v>
      </c>
      <c r="C9" s="21">
        <v>42205</v>
      </c>
      <c r="D9" s="21">
        <v>42206</v>
      </c>
      <c r="E9" s="21">
        <v>42207</v>
      </c>
      <c r="F9" s="21">
        <v>42208</v>
      </c>
      <c r="G9" s="21">
        <v>42209</v>
      </c>
      <c r="H9" s="21">
        <v>42210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DaysAndWeeks+DATE(CalendarYear,7,1)-WEEKDAY(DATE(CalendarYear,7,1),(WeekStart="Mandag")+1)+29</f>
        <v>42211</v>
      </c>
      <c r="C11" s="16">
        <v>42212</v>
      </c>
      <c r="D11" s="16">
        <v>42213</v>
      </c>
      <c r="E11" s="16">
        <v>42214</v>
      </c>
      <c r="F11" s="16">
        <v>42215</v>
      </c>
      <c r="G11" s="16">
        <v>42216</v>
      </c>
      <c r="H11" s="16">
        <v>42217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17">
        <f t="array" ref="B13:C13">DaysAndWeeks+DATE(CalendarYear,7,1)-WEEKDAY(DATE(CalendarYear,7,1),(WeekStart="Mandag")+1)+36</f>
        <v>42218</v>
      </c>
      <c r="C13" s="17">
        <v>42219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A1:H14"/>
  <sheetViews>
    <sheetView showGridLines="0" workbookViewId="0"/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42225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DaysAndWeeks+DATE(CalendarYear,8,1)-WEEKDAY(DATE(CalendarYear,8,1),(WeekStart="Mandag")+1)+1</f>
        <v>42211</v>
      </c>
      <c r="C3" s="16">
        <v>42212</v>
      </c>
      <c r="D3" s="16">
        <v>42213</v>
      </c>
      <c r="E3" s="16">
        <v>42214</v>
      </c>
      <c r="F3" s="16">
        <v>42215</v>
      </c>
      <c r="G3" s="16">
        <v>42216</v>
      </c>
      <c r="H3" s="16">
        <v>42217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DaysAndWeeks+DATE(CalendarYear,8,1)-WEEKDAY(DATE(CalendarYear,8,1),(WeekStart="Mandag")+1)+8</f>
        <v>42218</v>
      </c>
      <c r="C5" s="21">
        <v>42219</v>
      </c>
      <c r="D5" s="21">
        <v>42220</v>
      </c>
      <c r="E5" s="21">
        <v>42221</v>
      </c>
      <c r="F5" s="21">
        <v>42222</v>
      </c>
      <c r="G5" s="21">
        <v>42223</v>
      </c>
      <c r="H5" s="21">
        <v>42224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DaysAndWeeks+DATE(CalendarYear,8,1)-WEEKDAY(DATE(CalendarYear,8,1),(WeekStart="Mandag")+1)+15</f>
        <v>42225</v>
      </c>
      <c r="C7" s="16">
        <v>42226</v>
      </c>
      <c r="D7" s="16">
        <v>42227</v>
      </c>
      <c r="E7" s="16">
        <v>42228</v>
      </c>
      <c r="F7" s="16">
        <v>42229</v>
      </c>
      <c r="G7" s="16">
        <v>42230</v>
      </c>
      <c r="H7" s="16">
        <v>42231</v>
      </c>
    </row>
    <row r="8" spans="1:8" ht="57.95" customHeight="1" x14ac:dyDescent="0.3">
      <c r="A8" s="1"/>
      <c r="B8" s="18"/>
      <c r="C8" s="18"/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DaysAndWeeks+DATE(CalendarYear,8,1)-WEEKDAY(DATE(CalendarYear,8,1),(WeekStart="Mandag")+1)+22</f>
        <v>42232</v>
      </c>
      <c r="C9" s="21">
        <v>42233</v>
      </c>
      <c r="D9" s="21">
        <v>42234</v>
      </c>
      <c r="E9" s="21">
        <v>42235</v>
      </c>
      <c r="F9" s="21">
        <v>42236</v>
      </c>
      <c r="G9" s="21">
        <v>42237</v>
      </c>
      <c r="H9" s="21">
        <v>42238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DaysAndWeeks+DATE(CalendarYear,8,1)-WEEKDAY(DATE(CalendarYear,8,1),(WeekStart="Mandag")+1)+29</f>
        <v>42239</v>
      </c>
      <c r="C11" s="16">
        <v>42240</v>
      </c>
      <c r="D11" s="16">
        <v>42241</v>
      </c>
      <c r="E11" s="16">
        <v>42242</v>
      </c>
      <c r="F11" s="16">
        <v>42243</v>
      </c>
      <c r="G11" s="16">
        <v>42244</v>
      </c>
      <c r="H11" s="16">
        <v>42245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DaysAndWeeks+DATE(CalendarYear,8,1)-WEEKDAY(DATE(CalendarYear,8,1),(WeekStart="Mandag")+1)+36</f>
        <v>42246</v>
      </c>
      <c r="C13" s="21">
        <v>42247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A1:H14"/>
  <sheetViews>
    <sheetView showGridLines="0" workbookViewId="0"/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42260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DaysAndWeeks+DATE(CalendarYear,9,1)-WEEKDAY(DATE(CalendarYear,9,1),(WeekStart="Mandag")+1)+1</f>
        <v>42246</v>
      </c>
      <c r="C3" s="16">
        <v>42247</v>
      </c>
      <c r="D3" s="16">
        <v>42248</v>
      </c>
      <c r="E3" s="16">
        <v>42249</v>
      </c>
      <c r="F3" s="16">
        <v>42250</v>
      </c>
      <c r="G3" s="16">
        <v>42251</v>
      </c>
      <c r="H3" s="16">
        <v>42252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DaysAndWeeks+DATE(CalendarYear,9,1)-WEEKDAY(DATE(CalendarYear,9,1),(WeekStart="Mandag")+1)+8</f>
        <v>42253</v>
      </c>
      <c r="C5" s="21">
        <v>42254</v>
      </c>
      <c r="D5" s="21">
        <v>42255</v>
      </c>
      <c r="E5" s="21">
        <v>42256</v>
      </c>
      <c r="F5" s="21">
        <v>42257</v>
      </c>
      <c r="G5" s="21">
        <v>42258</v>
      </c>
      <c r="H5" s="21">
        <v>42259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DaysAndWeeks+DATE(CalendarYear,9,1)-WEEKDAY(DATE(CalendarYear,9,1),(WeekStart="Mandag")+1)+15</f>
        <v>42260</v>
      </c>
      <c r="C7" s="16">
        <v>42261</v>
      </c>
      <c r="D7" s="16">
        <v>42262</v>
      </c>
      <c r="E7" s="16">
        <v>42263</v>
      </c>
      <c r="F7" s="16">
        <v>42264</v>
      </c>
      <c r="G7" s="16">
        <v>42265</v>
      </c>
      <c r="H7" s="16">
        <v>42266</v>
      </c>
    </row>
    <row r="8" spans="1:8" ht="57.95" customHeight="1" x14ac:dyDescent="0.3">
      <c r="A8" s="1"/>
      <c r="B8" s="18"/>
      <c r="C8" s="18"/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DaysAndWeeks+DATE(CalendarYear,9,1)-WEEKDAY(DATE(CalendarYear,9,1),(WeekStart="Mandag")+1)+22</f>
        <v>42267</v>
      </c>
      <c r="C9" s="21">
        <v>42268</v>
      </c>
      <c r="D9" s="21">
        <v>42269</v>
      </c>
      <c r="E9" s="21">
        <v>42270</v>
      </c>
      <c r="F9" s="21">
        <v>42271</v>
      </c>
      <c r="G9" s="21">
        <v>42272</v>
      </c>
      <c r="H9" s="21">
        <v>42273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DaysAndWeeks+DATE(CalendarYear,9,1)-WEEKDAY(DATE(CalendarYear,9,1),(WeekStart="Mandag")+1)+29</f>
        <v>42274</v>
      </c>
      <c r="C11" s="16">
        <v>42275</v>
      </c>
      <c r="D11" s="16">
        <v>42276</v>
      </c>
      <c r="E11" s="16">
        <v>42277</v>
      </c>
      <c r="F11" s="16">
        <v>42278</v>
      </c>
      <c r="G11" s="16">
        <v>42279</v>
      </c>
      <c r="H11" s="16">
        <v>42280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DaysAndWeeks+DATE(CalendarYear,9,1)-WEEKDAY(DATE(CalendarYear,9,1),(WeekStart="Mandag")+1)+36</f>
        <v>42281</v>
      </c>
      <c r="C13" s="21">
        <v>42282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A1:H14"/>
  <sheetViews>
    <sheetView showGridLines="0" workbookViewId="0"/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42288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DaysAndWeeks+DATE(CalendarYear,10,1)-WEEKDAY(DATE(CalendarYear,10,1),(WeekStart="Mandag")+1)+1</f>
        <v>42274</v>
      </c>
      <c r="C3" s="16">
        <v>42275</v>
      </c>
      <c r="D3" s="16">
        <v>42276</v>
      </c>
      <c r="E3" s="16">
        <v>42277</v>
      </c>
      <c r="F3" s="16">
        <v>42278</v>
      </c>
      <c r="G3" s="16">
        <v>42279</v>
      </c>
      <c r="H3" s="16">
        <v>42280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DaysAndWeeks+DATE(CalendarYear,10,1)-WEEKDAY(DATE(CalendarYear,10,1),(WeekStart="Mandag")+1)+8</f>
        <v>42281</v>
      </c>
      <c r="C5" s="21">
        <v>42282</v>
      </c>
      <c r="D5" s="21">
        <v>42283</v>
      </c>
      <c r="E5" s="21">
        <v>42284</v>
      </c>
      <c r="F5" s="21">
        <v>42285</v>
      </c>
      <c r="G5" s="21">
        <v>42286</v>
      </c>
      <c r="H5" s="21">
        <v>42287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DaysAndWeeks+DATE(CalendarYear,10,1)-WEEKDAY(DATE(CalendarYear,10,1),(WeekStart="Mandag")+1)+15</f>
        <v>42288</v>
      </c>
      <c r="C7" s="16">
        <v>42289</v>
      </c>
      <c r="D7" s="16">
        <v>42290</v>
      </c>
      <c r="E7" s="16">
        <v>42291</v>
      </c>
      <c r="F7" s="16">
        <v>42292</v>
      </c>
      <c r="G7" s="16">
        <v>42293</v>
      </c>
      <c r="H7" s="16">
        <v>42294</v>
      </c>
    </row>
    <row r="8" spans="1:8" ht="57.95" customHeight="1" x14ac:dyDescent="0.3">
      <c r="A8" s="1"/>
      <c r="B8" s="18"/>
      <c r="C8" s="18"/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DaysAndWeeks+DATE(CalendarYear,10,1)-WEEKDAY(DATE(CalendarYear,10,1),(WeekStart="Mandag")+1)+22</f>
        <v>42295</v>
      </c>
      <c r="C9" s="21">
        <v>42296</v>
      </c>
      <c r="D9" s="21">
        <v>42297</v>
      </c>
      <c r="E9" s="21">
        <v>42298</v>
      </c>
      <c r="F9" s="21">
        <v>42299</v>
      </c>
      <c r="G9" s="21">
        <v>42300</v>
      </c>
      <c r="H9" s="21">
        <v>42301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DaysAndWeeks+DATE(CalendarYear,10,1)-WEEKDAY(DATE(CalendarYear,10,1),(WeekStart="Mandag")+1)+29</f>
        <v>42302</v>
      </c>
      <c r="C11" s="16">
        <v>42303</v>
      </c>
      <c r="D11" s="16">
        <v>42304</v>
      </c>
      <c r="E11" s="16">
        <v>42305</v>
      </c>
      <c r="F11" s="16">
        <v>42306</v>
      </c>
      <c r="G11" s="16">
        <v>42307</v>
      </c>
      <c r="H11" s="16">
        <v>42308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DaysAndWeeks+DATE(CalendarYear,10,1)-WEEKDAY(DATE(CalendarYear,10,1),(WeekStart="Mandag")+1)+36</f>
        <v>42309</v>
      </c>
      <c r="C13" s="21">
        <v>42310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A1:H14"/>
  <sheetViews>
    <sheetView showGridLines="0" workbookViewId="0"/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42323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DaysAndWeeks+DATE(CalendarYear,11,1)-WEEKDAY(DATE(CalendarYear,11,1),(WeekStart="Mandag")+1)+1</f>
        <v>42309</v>
      </c>
      <c r="C3" s="16">
        <v>42310</v>
      </c>
      <c r="D3" s="16">
        <v>42311</v>
      </c>
      <c r="E3" s="16">
        <v>42312</v>
      </c>
      <c r="F3" s="16">
        <v>42313</v>
      </c>
      <c r="G3" s="16">
        <v>42314</v>
      </c>
      <c r="H3" s="16">
        <v>42315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DaysAndWeeks+DATE(CalendarYear,11,1)-WEEKDAY(DATE(CalendarYear,11,1),(WeekStart="Mandag")+1)+8</f>
        <v>42316</v>
      </c>
      <c r="C5" s="21">
        <v>42317</v>
      </c>
      <c r="D5" s="21">
        <v>42318</v>
      </c>
      <c r="E5" s="21">
        <v>42319</v>
      </c>
      <c r="F5" s="21">
        <v>42320</v>
      </c>
      <c r="G5" s="21">
        <v>42321</v>
      </c>
      <c r="H5" s="21">
        <v>42322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DaysAndWeeks+DATE(CalendarYear,11,1)-WEEKDAY(DATE(CalendarYear,11,1),(WeekStart="Mandag")+1)+15</f>
        <v>42323</v>
      </c>
      <c r="C7" s="16">
        <v>42324</v>
      </c>
      <c r="D7" s="16">
        <v>42325</v>
      </c>
      <c r="E7" s="16">
        <v>42326</v>
      </c>
      <c r="F7" s="16">
        <v>42327</v>
      </c>
      <c r="G7" s="16">
        <v>42328</v>
      </c>
      <c r="H7" s="16">
        <v>42329</v>
      </c>
    </row>
    <row r="8" spans="1:8" ht="57.95" customHeight="1" x14ac:dyDescent="0.3">
      <c r="A8" s="1"/>
      <c r="B8" s="18"/>
      <c r="C8" s="18"/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DaysAndWeeks+DATE(CalendarYear,11,1)-WEEKDAY(DATE(CalendarYear,11,1),(WeekStart="Mandag")+1)+22</f>
        <v>42330</v>
      </c>
      <c r="C9" s="21">
        <v>42331</v>
      </c>
      <c r="D9" s="21">
        <v>42332</v>
      </c>
      <c r="E9" s="21">
        <v>42333</v>
      </c>
      <c r="F9" s="21">
        <v>42334</v>
      </c>
      <c r="G9" s="21">
        <v>42335</v>
      </c>
      <c r="H9" s="21">
        <v>42336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DaysAndWeeks+DATE(CalendarYear,11,1)-WEEKDAY(DATE(CalendarYear,11,1),(WeekStart="Mandag")+1)+29</f>
        <v>42337</v>
      </c>
      <c r="C11" s="16">
        <v>42338</v>
      </c>
      <c r="D11" s="16">
        <v>42339</v>
      </c>
      <c r="E11" s="16">
        <v>42340</v>
      </c>
      <c r="F11" s="16">
        <v>42341</v>
      </c>
      <c r="G11" s="16">
        <v>42342</v>
      </c>
      <c r="H11" s="16">
        <v>42343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DaysAndWeeks+DATE(CalendarYear,11,1)-WEEKDAY(DATE(CalendarYear,11,1),(WeekStart="Mandag")+1)+36</f>
        <v>42344</v>
      </c>
      <c r="C13" s="21">
        <v>42345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A1:H14"/>
  <sheetViews>
    <sheetView showGridLines="0" workbookViewId="0"/>
  </sheetViews>
  <sheetFormatPr defaultColWidth="8.85546875" defaultRowHeight="15" x14ac:dyDescent="0.3"/>
  <cols>
    <col min="1" max="1" width="2.42578125" customWidth="1"/>
    <col min="2" max="8" width="18.7109375" customWidth="1"/>
    <col min="9" max="9" width="2.42578125" customWidth="1"/>
    <col min="10" max="10" width="13.7109375" customWidth="1"/>
  </cols>
  <sheetData>
    <row r="1" spans="1:8" s="1" customFormat="1" ht="59.25" customHeight="1" x14ac:dyDescent="0.3">
      <c r="B1" s="24">
        <f>B7</f>
        <v>42351</v>
      </c>
      <c r="C1" s="24"/>
      <c r="D1" s="24"/>
      <c r="E1" s="4"/>
      <c r="F1" s="4"/>
      <c r="G1" s="4"/>
      <c r="H1" s="5"/>
    </row>
    <row r="2" spans="1:8" s="3" customFormat="1" ht="21.75" customHeight="1" thickBot="1" x14ac:dyDescent="0.35">
      <c r="A2" s="2"/>
      <c r="B2" s="11" t="str">
        <f>WeekStart</f>
        <v>SØNDAG</v>
      </c>
      <c r="C2" s="11" t="str">
        <f t="shared" ref="C2:H2" si="0">UPPER(TEXT(C3,"dddd"))</f>
        <v>MANDAG</v>
      </c>
      <c r="D2" s="11" t="str">
        <f t="shared" si="0"/>
        <v>TIRSDAG</v>
      </c>
      <c r="E2" s="11" t="str">
        <f t="shared" si="0"/>
        <v>ONSDAG</v>
      </c>
      <c r="F2" s="11" t="str">
        <f t="shared" si="0"/>
        <v>TORSDAG</v>
      </c>
      <c r="G2" s="11" t="str">
        <f t="shared" si="0"/>
        <v>FREDAG</v>
      </c>
      <c r="H2" s="11" t="str">
        <f t="shared" si="0"/>
        <v>LØRDAG</v>
      </c>
    </row>
    <row r="3" spans="1:8" s="7" customFormat="1" ht="19.5" customHeight="1" x14ac:dyDescent="0.3">
      <c r="A3" s="6"/>
      <c r="B3" s="16">
        <f t="array" ref="B3:H3">DaysAndWeeks+DATE(CalendarYear,12,1)-WEEKDAY(DATE(CalendarYear,12,1),(WeekStart="Mandag")+1)+1</f>
        <v>42337</v>
      </c>
      <c r="C3" s="16">
        <v>42338</v>
      </c>
      <c r="D3" s="16">
        <v>42339</v>
      </c>
      <c r="E3" s="16">
        <v>42340</v>
      </c>
      <c r="F3" s="16">
        <v>42341</v>
      </c>
      <c r="G3" s="16">
        <v>42342</v>
      </c>
      <c r="H3" s="16">
        <v>42343</v>
      </c>
    </row>
    <row r="4" spans="1:8" ht="57.95" customHeight="1" x14ac:dyDescent="0.3">
      <c r="A4" s="1"/>
      <c r="B4" s="18"/>
      <c r="C4" s="18"/>
      <c r="D4" s="19"/>
      <c r="E4" s="19"/>
      <c r="F4" s="19"/>
      <c r="G4" s="18"/>
      <c r="H4" s="18"/>
    </row>
    <row r="5" spans="1:8" s="7" customFormat="1" ht="19.5" customHeight="1" x14ac:dyDescent="0.3">
      <c r="A5" s="6"/>
      <c r="B5" s="21">
        <f t="array" ref="B5:H5">DaysAndWeeks+DATE(CalendarYear,12,1)-WEEKDAY(DATE(CalendarYear,12,1),(WeekStart="Mandag")+1)+8</f>
        <v>42344</v>
      </c>
      <c r="C5" s="21">
        <v>42345</v>
      </c>
      <c r="D5" s="21">
        <v>42346</v>
      </c>
      <c r="E5" s="21">
        <v>42347</v>
      </c>
      <c r="F5" s="21">
        <v>42348</v>
      </c>
      <c r="G5" s="21">
        <v>42349</v>
      </c>
      <c r="H5" s="21">
        <v>42350</v>
      </c>
    </row>
    <row r="6" spans="1:8" ht="57.95" customHeight="1" x14ac:dyDescent="0.3">
      <c r="A6" s="1"/>
      <c r="B6" s="22"/>
      <c r="C6" s="22"/>
      <c r="D6" s="22"/>
      <c r="E6" s="22"/>
      <c r="F6" s="22"/>
      <c r="G6" s="22"/>
      <c r="H6" s="22"/>
    </row>
    <row r="7" spans="1:8" s="7" customFormat="1" ht="19.5" customHeight="1" x14ac:dyDescent="0.3">
      <c r="A7" s="6"/>
      <c r="B7" s="16">
        <f t="array" ref="B7:H7">DaysAndWeeks+DATE(CalendarYear,12,1)-WEEKDAY(DATE(CalendarYear,12,1),(WeekStart="Mandag")+1)+15</f>
        <v>42351</v>
      </c>
      <c r="C7" s="16">
        <v>42352</v>
      </c>
      <c r="D7" s="16">
        <v>42353</v>
      </c>
      <c r="E7" s="16">
        <v>42354</v>
      </c>
      <c r="F7" s="16">
        <v>42355</v>
      </c>
      <c r="G7" s="16">
        <v>42356</v>
      </c>
      <c r="H7" s="16">
        <v>42357</v>
      </c>
    </row>
    <row r="8" spans="1:8" ht="57.95" customHeight="1" x14ac:dyDescent="0.3">
      <c r="A8" s="1"/>
      <c r="B8" s="18"/>
      <c r="C8" s="18"/>
      <c r="D8" s="19"/>
      <c r="E8" s="19"/>
      <c r="F8" s="19"/>
      <c r="G8" s="18"/>
      <c r="H8" s="18"/>
    </row>
    <row r="9" spans="1:8" s="7" customFormat="1" ht="19.5" customHeight="1" x14ac:dyDescent="0.3">
      <c r="A9" s="6"/>
      <c r="B9" s="21">
        <f t="array" ref="B9:H9">DaysAndWeeks+DATE(CalendarYear,12,1)-WEEKDAY(DATE(CalendarYear,12,1),(WeekStart="Mandag")+1)+22</f>
        <v>42358</v>
      </c>
      <c r="C9" s="21">
        <v>42359</v>
      </c>
      <c r="D9" s="21">
        <v>42360</v>
      </c>
      <c r="E9" s="21">
        <v>42361</v>
      </c>
      <c r="F9" s="21">
        <v>42362</v>
      </c>
      <c r="G9" s="21">
        <v>42363</v>
      </c>
      <c r="H9" s="21">
        <v>42364</v>
      </c>
    </row>
    <row r="10" spans="1:8" ht="57.95" customHeight="1" x14ac:dyDescent="0.3">
      <c r="A10" s="1"/>
      <c r="B10" s="22"/>
      <c r="C10" s="22"/>
      <c r="D10" s="22"/>
      <c r="E10" s="22"/>
      <c r="F10" s="22"/>
      <c r="G10" s="22"/>
      <c r="H10" s="22"/>
    </row>
    <row r="11" spans="1:8" s="7" customFormat="1" ht="19.5" customHeight="1" x14ac:dyDescent="0.3">
      <c r="A11" s="6"/>
      <c r="B11" s="16">
        <f t="array" ref="B11:H11">DaysAndWeeks+DATE(CalendarYear,12,1)-WEEKDAY(DATE(CalendarYear,12,1),(WeekStart="Mandag")+1)+29</f>
        <v>42365</v>
      </c>
      <c r="C11" s="16">
        <v>42366</v>
      </c>
      <c r="D11" s="16">
        <v>42367</v>
      </c>
      <c r="E11" s="16">
        <v>42368</v>
      </c>
      <c r="F11" s="16">
        <v>42369</v>
      </c>
      <c r="G11" s="16">
        <v>42370</v>
      </c>
      <c r="H11" s="16">
        <v>42371</v>
      </c>
    </row>
    <row r="12" spans="1:8" ht="57.95" customHeight="1" x14ac:dyDescent="0.3">
      <c r="A12" s="1"/>
      <c r="B12" s="18"/>
      <c r="C12" s="18"/>
      <c r="D12" s="19"/>
      <c r="E12" s="19"/>
      <c r="F12" s="18"/>
      <c r="G12" s="18"/>
      <c r="H12" s="18"/>
    </row>
    <row r="13" spans="1:8" s="7" customFormat="1" ht="19.5" customHeight="1" x14ac:dyDescent="0.3">
      <c r="A13" s="6"/>
      <c r="B13" s="21">
        <f t="array" ref="B13:C13">DaysAndWeeks+DATE(CalendarYear,12,1)-WEEKDAY(DATE(CalendarYear,12,1),(WeekStart="Mandag")+1)+36</f>
        <v>42372</v>
      </c>
      <c r="C13" s="21">
        <v>42373</v>
      </c>
      <c r="D13" s="26" t="s">
        <v>4</v>
      </c>
      <c r="E13" s="26"/>
      <c r="F13" s="26"/>
      <c r="G13" s="26"/>
      <c r="H13" s="26"/>
    </row>
    <row r="14" spans="1:8" ht="57.95" customHeight="1" x14ac:dyDescent="0.3">
      <c r="A14" s="1"/>
      <c r="B14" s="22"/>
      <c r="C14" s="22"/>
      <c r="D14" s="25"/>
      <c r="E14" s="25"/>
      <c r="F14" s="25"/>
      <c r="G14" s="25"/>
      <c r="H14" s="25"/>
    </row>
  </sheetData>
  <mergeCells count="3">
    <mergeCell ref="B1:D1"/>
    <mergeCell ref="D13:H13"/>
    <mergeCell ref="D14:H14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Januar</vt:lpstr>
      <vt:lpstr>Februar</vt:lpstr>
      <vt:lpstr>Marts</vt:lpstr>
      <vt:lpstr>April</vt:lpstr>
      <vt:lpstr>Maj</vt:lpstr>
      <vt:lpstr>Juni</vt:lpstr>
      <vt:lpstr>Juli</vt:lpstr>
      <vt:lpstr>August</vt:lpstr>
      <vt:lpstr>September</vt:lpstr>
      <vt:lpstr>Oktober</vt:lpstr>
      <vt:lpstr>November</vt:lpstr>
      <vt:lpstr>December</vt:lpstr>
      <vt:lpstr>CalendarYear</vt:lpstr>
      <vt:lpstr>April!Print_Area</vt:lpstr>
      <vt:lpstr>August!Print_Area</vt:lpstr>
      <vt:lpstr>December!Print_Area</vt:lpstr>
      <vt:lpstr>Februar!Print_Area</vt:lpstr>
      <vt:lpstr>Januar!Print_Area</vt:lpstr>
      <vt:lpstr>Juli!Print_Area</vt:lpstr>
      <vt:lpstr>Juni!Print_Area</vt:lpstr>
      <vt:lpstr>Maj!Print_Area</vt:lpstr>
      <vt:lpstr>Marts!Print_Area</vt:lpstr>
      <vt:lpstr>November!Print_Area</vt:lpstr>
      <vt:lpstr>Oktober!Print_Area</vt:lpstr>
      <vt:lpstr>September!Print_Area</vt:lpstr>
      <vt:lpstr>WeekStart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Marsi</dc:creator>
  <cp:lastModifiedBy>Camilla Marsi</cp:lastModifiedBy>
  <cp:revision/>
  <dcterms:created xsi:type="dcterms:W3CDTF">2014-07-07T16:26:46Z</dcterms:created>
  <dcterms:modified xsi:type="dcterms:W3CDTF">2015-05-11T09:10:27Z</dcterms:modified>
</cp:coreProperties>
</file>