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ynmawr-my.sharepoint.com/personal/jmcarlson_brynmawr_edu/Documents/Documents/1. Josh Documents/Graduate School - Bryn Mawr College/Plasma Lab (BMX) Research/Analysis/Data/2022/"/>
    </mc:Choice>
  </mc:AlternateContent>
  <xr:revisionPtr revIDLastSave="26" documentId="13_ncr:1_{01093FA8-8A46-4C70-8E52-72F562BE3701}" xr6:coauthVersionLast="47" xr6:coauthVersionMax="47" xr10:uidLastSave="{D139764C-8BF0-4D46-8BDC-DEF78DAA9331}"/>
  <bookViews>
    <workbookView xWindow="-120" yWindow="-120" windowWidth="29040" windowHeight="15720" xr2:uid="{07E92D6E-0F54-44C3-BEBA-DAC5DC441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4" i="1" l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R5" i="1" l="1"/>
  <c r="K41" i="1" l="1"/>
  <c r="S3" i="1" l="1"/>
  <c r="Q41" i="1"/>
  <c r="Q31" i="1"/>
  <c r="Q32" i="1"/>
  <c r="Q33" i="1"/>
  <c r="Q34" i="1"/>
  <c r="Q35" i="1"/>
  <c r="Q36" i="1"/>
  <c r="Q37" i="1"/>
  <c r="Q38" i="1"/>
  <c r="Q39" i="1"/>
  <c r="Q40" i="1"/>
  <c r="Q28" i="1"/>
  <c r="Q29" i="1"/>
  <c r="Q30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Q3" i="1"/>
  <c r="Q4" i="1"/>
  <c r="Q13" i="1"/>
  <c r="Q5" i="1"/>
  <c r="Q6" i="1"/>
  <c r="Q7" i="1"/>
  <c r="Q8" i="1"/>
  <c r="Q9" i="1"/>
  <c r="Q10" i="1"/>
  <c r="Q11" i="1"/>
  <c r="Q12" i="1"/>
  <c r="K35" i="1"/>
  <c r="K36" i="1"/>
  <c r="K37" i="1"/>
  <c r="K38" i="1"/>
  <c r="K39" i="1"/>
  <c r="K40" i="1"/>
  <c r="K33" i="1"/>
  <c r="K34" i="1"/>
  <c r="K30" i="1"/>
  <c r="K31" i="1"/>
  <c r="K32" i="1"/>
  <c r="K28" i="1"/>
  <c r="K29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K4" i="1"/>
  <c r="K5" i="1"/>
  <c r="K6" i="1"/>
  <c r="K7" i="1"/>
  <c r="K8" i="1"/>
  <c r="K9" i="1"/>
  <c r="K10" i="1"/>
  <c r="K11" i="1"/>
  <c r="K12" i="1"/>
  <c r="K13" i="1"/>
  <c r="K2" i="1"/>
  <c r="F68" i="1"/>
  <c r="F69" i="1"/>
  <c r="F70" i="1"/>
  <c r="F71" i="1"/>
  <c r="F72" i="1"/>
  <c r="F73" i="1"/>
  <c r="F74" i="1"/>
  <c r="F75" i="1"/>
  <c r="F76" i="1"/>
  <c r="F77" i="1"/>
  <c r="F78" i="1"/>
  <c r="F79" i="1"/>
  <c r="E79" i="1"/>
  <c r="E78" i="1"/>
  <c r="E77" i="1"/>
  <c r="E76" i="1"/>
  <c r="E75" i="1"/>
  <c r="E74" i="1"/>
  <c r="E73" i="1"/>
  <c r="E72" i="1"/>
  <c r="E71" i="1"/>
  <c r="E70" i="1"/>
  <c r="E69" i="1"/>
  <c r="E68" i="1"/>
  <c r="F58" i="1"/>
  <c r="F59" i="1"/>
  <c r="F60" i="1"/>
  <c r="F61" i="1"/>
  <c r="F62" i="1"/>
  <c r="F63" i="1"/>
  <c r="F64" i="1"/>
  <c r="F65" i="1"/>
  <c r="F66" i="1"/>
  <c r="F67" i="1"/>
  <c r="E67" i="1"/>
  <c r="E66" i="1"/>
  <c r="E65" i="1"/>
  <c r="E64" i="1"/>
  <c r="E63" i="1"/>
  <c r="E62" i="1"/>
  <c r="E61" i="1"/>
  <c r="E60" i="1"/>
  <c r="E59" i="1"/>
  <c r="E58" i="1"/>
  <c r="F54" i="1"/>
  <c r="F55" i="1"/>
  <c r="F56" i="1"/>
  <c r="F57" i="1"/>
  <c r="E57" i="1"/>
  <c r="E56" i="1"/>
  <c r="E55" i="1"/>
  <c r="E5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F14" i="1"/>
  <c r="F15" i="1"/>
  <c r="F16" i="1"/>
  <c r="F17" i="1"/>
  <c r="F18" i="1"/>
  <c r="F19" i="1"/>
  <c r="F20" i="1"/>
  <c r="F21" i="1"/>
  <c r="F22" i="1"/>
  <c r="F23" i="1"/>
  <c r="F24" i="1"/>
  <c r="F25" i="1"/>
  <c r="E25" i="1"/>
  <c r="E24" i="1"/>
  <c r="E23" i="1"/>
  <c r="E22" i="1"/>
  <c r="E21" i="1"/>
  <c r="E20" i="1"/>
  <c r="E19" i="1"/>
  <c r="E18" i="1"/>
  <c r="E17" i="1"/>
  <c r="E16" i="1"/>
  <c r="E15" i="1"/>
  <c r="E14" i="1"/>
  <c r="F13" i="1"/>
  <c r="F3" i="1"/>
  <c r="F4" i="1"/>
  <c r="F5" i="1"/>
  <c r="F6" i="1"/>
  <c r="F7" i="1"/>
  <c r="F8" i="1"/>
  <c r="F9" i="1"/>
  <c r="F10" i="1"/>
  <c r="F11" i="1"/>
  <c r="F12" i="1"/>
  <c r="F2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<sst xmlns="http://schemas.openxmlformats.org/spreadsheetml/2006/main" count="34" uniqueCount="19">
  <si>
    <t>3.5kV</t>
  </si>
  <si>
    <t>3.5kV Discharge</t>
  </si>
  <si>
    <t>51 shots</t>
  </si>
  <si>
    <t>Shot #</t>
  </si>
  <si>
    <t>Delay</t>
  </si>
  <si>
    <t>Arrival Velocity</t>
  </si>
  <si>
    <t>51 Shots</t>
  </si>
  <si>
    <t>110mT Nozzle</t>
  </si>
  <si>
    <t>Time-avg'd Velocity</t>
  </si>
  <si>
    <t>Pos19 / Pos21</t>
  </si>
  <si>
    <t>Pos5 / Pos7</t>
  </si>
  <si>
    <t>Avg:</t>
  </si>
  <si>
    <t>Shot#</t>
  </si>
  <si>
    <t>Velocity(km/s)</t>
  </si>
  <si>
    <t>Nozzle(mT)</t>
  </si>
  <si>
    <t>DischargeV(kV)</t>
  </si>
  <si>
    <t>Delay(mu~s)</t>
  </si>
  <si>
    <t>Pos19/Pos21</t>
  </si>
  <si>
    <t>Pos5/Pos7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</si>
</sst>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4706-8BE9-4903-A11C-52DD685A4AD9}">
  <dimension ref="A1:Z157"/>
  <sheetViews>
    <sheetView tabSelected="1" topLeftCell="A30" zoomScale="90" zoomScaleNormal="90" workbookViewId="0">
      <selection activeCell="V45" sqref="V45:Z84"/>
    </sheetView>
  </sheetViews>
  <sheetFormatPr defaultRowHeight="15" x14ac:dyDescent="0.25"/>
  <cols>
    <col min="1" max="1" width="13.42578125" customWidth="1"/>
    <col min="3" max="3" width="10" customWidth="1"/>
    <col min="5" max="5" width="12" bestFit="1" customWidth="1"/>
    <col min="6" max="6" width="14.7109375" bestFit="1" customWidth="1"/>
    <col min="8" max="8" width="11.85546875" customWidth="1"/>
    <col min="10" max="10" width="12.42578125" customWidth="1"/>
    <col min="11" max="11" width="18.85546875" customWidth="1"/>
    <col min="14" max="14" width="11.28515625" customWidth="1"/>
    <col min="23" max="23" width="12.140625" bestFit="1" customWidth="1"/>
    <col min="24" max="24" width="14.28515625" bestFit="1" customWidth="1"/>
    <col min="25" max="25" width="11.140625" bestFit="1" customWidth="1"/>
    <col min="26" max="26" width="14.7109375" bestFit="1" customWidth="1"/>
  </cols>
  <sheetData>
    <row r="1" spans="1:26" x14ac:dyDescent="0.25">
      <c r="A1" t="s">
        <v>0</v>
      </c>
      <c r="C1" s="8" t="s">
        <v>1</v>
      </c>
      <c r="D1" t="s">
        <v>3</v>
      </c>
      <c r="E1" t="s">
        <v>4</v>
      </c>
      <c r="F1" t="s">
        <v>5</v>
      </c>
      <c r="H1" s="8" t="s">
        <v>1</v>
      </c>
      <c r="I1" t="s">
        <v>3</v>
      </c>
      <c r="J1" t="s">
        <v>4</v>
      </c>
      <c r="K1" t="s">
        <v>8</v>
      </c>
      <c r="N1" s="8" t="s">
        <v>1</v>
      </c>
      <c r="O1" t="s">
        <v>3</v>
      </c>
      <c r="P1" t="s">
        <v>4</v>
      </c>
      <c r="Q1" t="s">
        <v>8</v>
      </c>
      <c r="V1" s="11" t="s">
        <v>18</v>
      </c>
      <c r="W1" s="11"/>
      <c r="X1" s="11"/>
      <c r="Y1" s="11"/>
      <c r="Z1" s="11"/>
    </row>
    <row r="2" spans="1:26" x14ac:dyDescent="0.25">
      <c r="A2">
        <v>17.6912395941727</v>
      </c>
      <c r="C2" s="8"/>
      <c r="D2">
        <v>3</v>
      </c>
      <c r="E2">
        <f>A3-A2</f>
        <v>0.11352920135280087</v>
      </c>
      <c r="F2" s="2">
        <f>(0.026/E2)*1000</f>
        <v>229.01596849257282</v>
      </c>
      <c r="H2" s="8"/>
      <c r="I2">
        <v>3</v>
      </c>
      <c r="J2">
        <v>0.35194317816882398</v>
      </c>
      <c r="K2" s="4">
        <f>(0.026/J2)*1000</f>
        <v>73.875561774713617</v>
      </c>
      <c r="N2" s="8"/>
      <c r="O2">
        <v>3</v>
      </c>
      <c r="P2">
        <v>0.42399371606659397</v>
      </c>
      <c r="Q2">
        <f t="shared" ref="Q2:Q12" si="0">(0.026/P2)*1000</f>
        <v>61.321663540684042</v>
      </c>
      <c r="V2" s="12" t="s">
        <v>12</v>
      </c>
      <c r="W2" s="12" t="s">
        <v>16</v>
      </c>
      <c r="X2" s="12" t="s">
        <v>13</v>
      </c>
      <c r="Y2" s="12" t="s">
        <v>14</v>
      </c>
      <c r="Z2" s="12" t="s">
        <v>15</v>
      </c>
    </row>
    <row r="3" spans="1:26" x14ac:dyDescent="0.25">
      <c r="A3">
        <v>17.804768795525501</v>
      </c>
      <c r="C3" s="8"/>
      <c r="D3">
        <v>3</v>
      </c>
      <c r="E3">
        <f>A5-A4</f>
        <v>0.12547964360039998</v>
      </c>
      <c r="F3" s="2">
        <f t="shared" ref="F3:F12" si="1">(0.026/E3)*1000</f>
        <v>207.20492387433845</v>
      </c>
      <c r="H3" s="8"/>
      <c r="I3">
        <v>4</v>
      </c>
      <c r="J3">
        <v>0.47195206417852698</v>
      </c>
      <c r="K3" s="4">
        <f t="shared" ref="K3:K40" si="2">(0.026/J3)*1000</f>
        <v>55.090340679524793</v>
      </c>
      <c r="N3" s="8"/>
      <c r="O3">
        <v>4</v>
      </c>
      <c r="P3">
        <v>0.42396963523310399</v>
      </c>
      <c r="Q3">
        <f t="shared" si="0"/>
        <v>61.325146518346443</v>
      </c>
      <c r="S3">
        <f>MIN(Q2:Q40)</f>
        <v>61.321663540684042</v>
      </c>
      <c r="V3" s="12">
        <v>3</v>
      </c>
      <c r="W3" s="12">
        <v>0.42399371606659397</v>
      </c>
      <c r="X3" s="12">
        <f t="shared" ref="X3:X13" si="3">(0.026/W3)*1000</f>
        <v>61.321663540684042</v>
      </c>
      <c r="Y3" s="12">
        <v>110</v>
      </c>
      <c r="Z3" s="12">
        <v>3.5</v>
      </c>
    </row>
    <row r="4" spans="1:26" x14ac:dyDescent="0.25">
      <c r="A4">
        <v>18.3604643600416</v>
      </c>
      <c r="C4" s="1" t="s">
        <v>2</v>
      </c>
      <c r="D4">
        <v>4</v>
      </c>
      <c r="E4">
        <f>A7-A6</f>
        <v>0.16736309833510177</v>
      </c>
      <c r="F4" s="2">
        <f t="shared" si="1"/>
        <v>155.35085247968851</v>
      </c>
      <c r="H4" s="3" t="s">
        <v>6</v>
      </c>
      <c r="I4">
        <v>5</v>
      </c>
      <c r="J4">
        <v>0.40654068732481802</v>
      </c>
      <c r="K4" s="4">
        <f t="shared" si="2"/>
        <v>63.954238310288751</v>
      </c>
      <c r="N4" s="3" t="s">
        <v>6</v>
      </c>
      <c r="O4">
        <v>5</v>
      </c>
      <c r="P4">
        <v>0.24856197085669399</v>
      </c>
      <c r="Q4">
        <f t="shared" si="0"/>
        <v>104.60168106323091</v>
      </c>
      <c r="V4" s="12">
        <v>4</v>
      </c>
      <c r="W4" s="12">
        <v>0.42396963523310399</v>
      </c>
      <c r="X4" s="12">
        <f t="shared" si="3"/>
        <v>61.325146518346443</v>
      </c>
      <c r="Y4" s="12">
        <v>110</v>
      </c>
      <c r="Z4" s="12">
        <v>3.5</v>
      </c>
    </row>
    <row r="5" spans="1:26" x14ac:dyDescent="0.25">
      <c r="A5">
        <v>18.485944003642</v>
      </c>
      <c r="D5">
        <v>4</v>
      </c>
      <c r="E5">
        <f>A9-A8</f>
        <v>8.8603993236201717E-2</v>
      </c>
      <c r="F5" s="2">
        <f t="shared" si="1"/>
        <v>293.44049912839534</v>
      </c>
      <c r="H5" s="8" t="s">
        <v>7</v>
      </c>
      <c r="I5">
        <v>6</v>
      </c>
      <c r="J5">
        <v>0.184018769620375</v>
      </c>
      <c r="K5" s="4">
        <f t="shared" si="2"/>
        <v>141.28993500846241</v>
      </c>
      <c r="N5" s="8" t="s">
        <v>7</v>
      </c>
      <c r="O5">
        <v>6</v>
      </c>
      <c r="P5">
        <v>0.26384563803544703</v>
      </c>
      <c r="Q5">
        <f t="shared" si="0"/>
        <v>98.54246669981697</v>
      </c>
      <c r="R5">
        <f>STDEV(Q2:Q40)</f>
        <v>23.193394835027867</v>
      </c>
      <c r="V5" s="12">
        <v>5</v>
      </c>
      <c r="W5" s="12">
        <v>0.24856197085669399</v>
      </c>
      <c r="X5" s="12">
        <f t="shared" si="3"/>
        <v>104.60168106323091</v>
      </c>
      <c r="Y5" s="12">
        <v>110</v>
      </c>
      <c r="Z5" s="12">
        <v>3.5</v>
      </c>
    </row>
    <row r="6" spans="1:26" x14ac:dyDescent="0.25">
      <c r="A6">
        <v>17.336766714359999</v>
      </c>
      <c r="D6">
        <v>5</v>
      </c>
      <c r="E6">
        <f>A11-A10</f>
        <v>0.19154851716959698</v>
      </c>
      <c r="F6" s="2">
        <f t="shared" si="1"/>
        <v>135.73584585350568</v>
      </c>
      <c r="H6" s="8"/>
      <c r="I6">
        <v>7</v>
      </c>
      <c r="J6">
        <v>0.335909584579132</v>
      </c>
      <c r="K6" s="4">
        <f t="shared" si="2"/>
        <v>77.401780698148087</v>
      </c>
      <c r="N6" s="8"/>
      <c r="O6">
        <v>7</v>
      </c>
      <c r="P6">
        <v>0.28803045693645202</v>
      </c>
      <c r="Q6">
        <f t="shared" si="0"/>
        <v>90.26823161877067</v>
      </c>
      <c r="V6" s="12">
        <v>6</v>
      </c>
      <c r="W6" s="12">
        <v>0.26384563803544703</v>
      </c>
      <c r="X6" s="12">
        <f t="shared" si="3"/>
        <v>98.54246669981697</v>
      </c>
      <c r="Y6" s="12">
        <v>110</v>
      </c>
      <c r="Z6" s="12">
        <v>3.5</v>
      </c>
    </row>
    <row r="7" spans="1:26" ht="15" customHeight="1" x14ac:dyDescent="0.25">
      <c r="A7">
        <v>17.504129812695101</v>
      </c>
      <c r="D7">
        <v>5</v>
      </c>
      <c r="E7">
        <f>A13-A12</f>
        <v>0.12394315816860058</v>
      </c>
      <c r="F7" s="2">
        <f t="shared" si="1"/>
        <v>209.77357995535385</v>
      </c>
      <c r="H7" s="9" t="s">
        <v>9</v>
      </c>
      <c r="I7">
        <v>8</v>
      </c>
      <c r="J7">
        <v>0.19997670013668101</v>
      </c>
      <c r="K7" s="4">
        <f t="shared" si="2"/>
        <v>130.01514667573471</v>
      </c>
      <c r="N7" s="10" t="s">
        <v>10</v>
      </c>
      <c r="O7">
        <v>8</v>
      </c>
      <c r="P7">
        <v>0.26404957259401801</v>
      </c>
      <c r="Q7">
        <f t="shared" si="0"/>
        <v>98.466358966524695</v>
      </c>
      <c r="V7" s="12">
        <v>7</v>
      </c>
      <c r="W7" s="12">
        <v>0.28803045693645202</v>
      </c>
      <c r="X7" s="12">
        <f t="shared" si="3"/>
        <v>90.26823161877067</v>
      </c>
      <c r="Y7" s="12">
        <v>110</v>
      </c>
      <c r="Z7" s="12">
        <v>3.5</v>
      </c>
    </row>
    <row r="8" spans="1:26" x14ac:dyDescent="0.25">
      <c r="A8">
        <v>18.281875975546299</v>
      </c>
      <c r="D8">
        <v>6</v>
      </c>
      <c r="E8">
        <f>A15-A14</f>
        <v>5.9752211238301101E-2</v>
      </c>
      <c r="F8" s="2">
        <f t="shared" si="1"/>
        <v>435.13034013599867</v>
      </c>
      <c r="H8" s="9"/>
      <c r="I8">
        <v>9</v>
      </c>
      <c r="J8">
        <v>0.368013371888955</v>
      </c>
      <c r="K8" s="4">
        <f t="shared" si="2"/>
        <v>70.649606742673697</v>
      </c>
      <c r="N8" s="10"/>
      <c r="O8">
        <v>9</v>
      </c>
      <c r="P8">
        <v>0.27997131344863302</v>
      </c>
      <c r="Q8">
        <f t="shared" si="0"/>
        <v>92.866657229045998</v>
      </c>
      <c r="V8" s="12">
        <v>8</v>
      </c>
      <c r="W8" s="12">
        <v>0.26404957259401801</v>
      </c>
      <c r="X8" s="12">
        <f t="shared" si="3"/>
        <v>98.466358966524695</v>
      </c>
      <c r="Y8" s="12">
        <v>110</v>
      </c>
      <c r="Z8" s="12">
        <v>3.5</v>
      </c>
    </row>
    <row r="9" spans="1:26" x14ac:dyDescent="0.25">
      <c r="A9">
        <v>18.370479968782501</v>
      </c>
      <c r="D9">
        <v>6</v>
      </c>
      <c r="E9">
        <f>A17-A16</f>
        <v>6.8288241415199735E-2</v>
      </c>
      <c r="F9" s="2">
        <f t="shared" si="1"/>
        <v>380.73904761900729</v>
      </c>
      <c r="I9">
        <v>10</v>
      </c>
      <c r="J9">
        <v>0.36003570644851701</v>
      </c>
      <c r="K9" s="4">
        <f t="shared" si="2"/>
        <v>72.21505960192269</v>
      </c>
      <c r="O9">
        <v>10</v>
      </c>
      <c r="P9">
        <v>0.25601307329904699</v>
      </c>
      <c r="Q9">
        <f t="shared" si="0"/>
        <v>101.55731371432579</v>
      </c>
      <c r="V9" s="12">
        <v>9</v>
      </c>
      <c r="W9" s="12">
        <v>0.27997131344863302</v>
      </c>
      <c r="X9" s="12">
        <f t="shared" si="3"/>
        <v>92.866657229045998</v>
      </c>
      <c r="Y9" s="12">
        <v>110</v>
      </c>
      <c r="Z9" s="12">
        <v>3.5</v>
      </c>
    </row>
    <row r="10" spans="1:26" x14ac:dyDescent="0.25">
      <c r="A10">
        <v>18.232082466181001</v>
      </c>
      <c r="D10">
        <v>7</v>
      </c>
      <c r="E10">
        <f>A19-A18</f>
        <v>8.6043184183100863E-2</v>
      </c>
      <c r="F10" s="2">
        <f t="shared" si="1"/>
        <v>302.17384731685087</v>
      </c>
      <c r="I10">
        <v>11</v>
      </c>
      <c r="J10">
        <v>0.19996377037097099</v>
      </c>
      <c r="K10" s="4">
        <f t="shared" si="2"/>
        <v>130.0235535255463</v>
      </c>
      <c r="O10">
        <v>11</v>
      </c>
      <c r="P10">
        <v>0.28797873787363198</v>
      </c>
      <c r="Q10">
        <f t="shared" si="0"/>
        <v>90.28444319180629</v>
      </c>
      <c r="V10" s="12">
        <v>10</v>
      </c>
      <c r="W10" s="12">
        <v>0.25601307329904699</v>
      </c>
      <c r="X10" s="12">
        <f t="shared" si="3"/>
        <v>101.55731371432579</v>
      </c>
      <c r="Y10" s="12">
        <v>110</v>
      </c>
      <c r="Z10" s="12">
        <v>3.5</v>
      </c>
    </row>
    <row r="11" spans="1:26" x14ac:dyDescent="0.25">
      <c r="A11">
        <v>18.423630983350598</v>
      </c>
      <c r="D11">
        <v>7</v>
      </c>
      <c r="E11">
        <f>A21-A20</f>
        <v>9.3213449531798886E-2</v>
      </c>
      <c r="F11" s="2">
        <f t="shared" si="1"/>
        <v>278.92970521523665</v>
      </c>
      <c r="I11">
        <v>12</v>
      </c>
      <c r="J11">
        <v>0.207977967530386</v>
      </c>
      <c r="K11" s="4">
        <f t="shared" si="2"/>
        <v>125.01324206950598</v>
      </c>
      <c r="O11">
        <v>12</v>
      </c>
      <c r="P11">
        <v>0.199975263496047</v>
      </c>
      <c r="Q11">
        <f t="shared" si="0"/>
        <v>130.01608071647297</v>
      </c>
      <c r="V11" s="12">
        <v>11</v>
      </c>
      <c r="W11" s="12">
        <v>0.28797873787363198</v>
      </c>
      <c r="X11" s="12">
        <f t="shared" si="3"/>
        <v>90.28444319180629</v>
      </c>
      <c r="Y11" s="12">
        <v>110</v>
      </c>
      <c r="Z11" s="12">
        <v>3.5</v>
      </c>
    </row>
    <row r="12" spans="1:26" x14ac:dyDescent="0.25">
      <c r="A12">
        <v>18.812361797606599</v>
      </c>
      <c r="D12">
        <v>8</v>
      </c>
      <c r="E12">
        <f>A23-A22</f>
        <v>9.2189125910500991E-2</v>
      </c>
      <c r="F12" s="2">
        <f t="shared" si="1"/>
        <v>282.02892416228468</v>
      </c>
      <c r="I12">
        <v>13</v>
      </c>
      <c r="J12">
        <v>0.40794233549762499</v>
      </c>
      <c r="K12" s="4">
        <f t="shared" si="2"/>
        <v>63.734498083617922</v>
      </c>
      <c r="O12">
        <v>13</v>
      </c>
      <c r="P12">
        <v>0.28798612631117498</v>
      </c>
      <c r="Q12">
        <f t="shared" si="0"/>
        <v>90.282126896302145</v>
      </c>
      <c r="V12" s="12">
        <v>12</v>
      </c>
      <c r="W12" s="12">
        <v>0.199975263496047</v>
      </c>
      <c r="X12" s="12">
        <f t="shared" si="3"/>
        <v>130.01608071647297</v>
      </c>
      <c r="Y12" s="12">
        <v>110</v>
      </c>
      <c r="Z12" s="12">
        <v>3.5</v>
      </c>
    </row>
    <row r="13" spans="1:26" x14ac:dyDescent="0.25">
      <c r="A13">
        <v>18.936304955775199</v>
      </c>
      <c r="D13">
        <v>8</v>
      </c>
      <c r="E13">
        <f>A25-A24</f>
        <v>0.27656737773149942</v>
      </c>
      <c r="F13" s="2">
        <f>(0.026/E13)*1000</f>
        <v>94.00964138742944</v>
      </c>
      <c r="I13">
        <v>14</v>
      </c>
      <c r="J13">
        <v>0.399766345238246</v>
      </c>
      <c r="K13" s="4">
        <f t="shared" si="2"/>
        <v>65.037991090783194</v>
      </c>
      <c r="O13">
        <v>14</v>
      </c>
      <c r="P13">
        <v>0.320147516069265</v>
      </c>
      <c r="Q13">
        <f>(0.026/P13)*1000</f>
        <v>81.212562006493314</v>
      </c>
      <c r="V13" s="12">
        <v>13</v>
      </c>
      <c r="W13" s="12">
        <v>0.28798612631117498</v>
      </c>
      <c r="X13" s="12">
        <f t="shared" si="3"/>
        <v>90.282126896302145</v>
      </c>
      <c r="Y13" s="12">
        <v>110</v>
      </c>
      <c r="Z13" s="12">
        <v>3.5</v>
      </c>
    </row>
    <row r="14" spans="1:26" x14ac:dyDescent="0.25">
      <c r="A14">
        <v>18.9402315296566</v>
      </c>
      <c r="D14">
        <v>9</v>
      </c>
      <c r="E14">
        <f>A27-A26</f>
        <v>0.13316207075959952</v>
      </c>
      <c r="F14" s="2">
        <f t="shared" ref="F14:F77" si="4">(0.026/E14)*1000</f>
        <v>195.25079365083158</v>
      </c>
      <c r="I14">
        <v>19</v>
      </c>
      <c r="J14">
        <v>0.432201038774084</v>
      </c>
      <c r="K14" s="4">
        <f t="shared" si="2"/>
        <v>60.157189982114943</v>
      </c>
      <c r="O14">
        <v>19</v>
      </c>
      <c r="P14">
        <v>0.147499911996536</v>
      </c>
      <c r="Q14">
        <f t="shared" ref="Q14:Q40" si="5">(0.026/P14)*1000</f>
        <v>176.2712916100628</v>
      </c>
      <c r="V14" s="12">
        <v>14</v>
      </c>
      <c r="W14" s="12">
        <v>0.320147516069265</v>
      </c>
      <c r="X14" s="12">
        <f>(0.026/W14)*1000</f>
        <v>81.212562006493314</v>
      </c>
      <c r="Y14" s="12">
        <v>110</v>
      </c>
      <c r="Z14" s="12">
        <v>3.5</v>
      </c>
    </row>
    <row r="15" spans="1:26" x14ac:dyDescent="0.25">
      <c r="A15">
        <v>18.999983740894901</v>
      </c>
      <c r="D15">
        <v>9</v>
      </c>
      <c r="E15">
        <f>A29-A28</f>
        <v>0.13316207075959952</v>
      </c>
      <c r="F15" s="2">
        <f t="shared" si="4"/>
        <v>195.25079365083158</v>
      </c>
      <c r="I15">
        <v>20</v>
      </c>
      <c r="J15">
        <v>0.27981776392944702</v>
      </c>
      <c r="K15" s="4">
        <f t="shared" si="2"/>
        <v>92.917617648304883</v>
      </c>
      <c r="O15">
        <v>20</v>
      </c>
      <c r="P15">
        <v>0.307075796586608</v>
      </c>
      <c r="Q15">
        <f t="shared" si="5"/>
        <v>84.669649282068804</v>
      </c>
      <c r="V15" s="12">
        <v>19</v>
      </c>
      <c r="W15" s="12">
        <v>0.147499911996536</v>
      </c>
      <c r="X15" s="12">
        <f t="shared" ref="X15:X41" si="6">(0.026/W15)*1000</f>
        <v>176.2712916100628</v>
      </c>
      <c r="Y15" s="12">
        <v>110</v>
      </c>
      <c r="Z15" s="12">
        <v>3.5</v>
      </c>
    </row>
    <row r="16" spans="1:26" x14ac:dyDescent="0.25">
      <c r="A16">
        <v>19.1024161030176</v>
      </c>
      <c r="D16">
        <v>10</v>
      </c>
      <c r="E16">
        <f>A31-A30</f>
        <v>0.10470863683670117</v>
      </c>
      <c r="F16" s="2">
        <f t="shared" si="4"/>
        <v>248.30807453398918</v>
      </c>
      <c r="I16">
        <v>21</v>
      </c>
      <c r="J16">
        <v>0.30427051630868102</v>
      </c>
      <c r="K16" s="4">
        <f t="shared" si="2"/>
        <v>85.450277323692845</v>
      </c>
      <c r="O16">
        <v>21</v>
      </c>
      <c r="P16">
        <v>0.19431500201539101</v>
      </c>
      <c r="Q16">
        <f t="shared" si="5"/>
        <v>133.80335913508435</v>
      </c>
      <c r="V16" s="12">
        <v>20</v>
      </c>
      <c r="W16" s="12">
        <v>0.307075796586608</v>
      </c>
      <c r="X16" s="12">
        <f t="shared" si="6"/>
        <v>84.669649282068804</v>
      </c>
      <c r="Y16" s="12">
        <v>110</v>
      </c>
      <c r="Z16" s="12">
        <v>3.5</v>
      </c>
    </row>
    <row r="17" spans="1:26" x14ac:dyDescent="0.25">
      <c r="A17">
        <v>19.170704344432799</v>
      </c>
      <c r="D17">
        <v>10</v>
      </c>
      <c r="E17">
        <f>A33-A32</f>
        <v>0.26177159209160195</v>
      </c>
      <c r="F17" s="2">
        <f t="shared" si="4"/>
        <v>99.323229813652944</v>
      </c>
      <c r="I17">
        <v>22</v>
      </c>
      <c r="J17">
        <v>0.51933096723475702</v>
      </c>
      <c r="K17" s="4">
        <f t="shared" si="2"/>
        <v>50.064412947373938</v>
      </c>
      <c r="O17">
        <v>22</v>
      </c>
      <c r="P17">
        <v>0.236269252654942</v>
      </c>
      <c r="Q17">
        <f t="shared" si="5"/>
        <v>110.04394227280831</v>
      </c>
      <c r="V17" s="12">
        <v>21</v>
      </c>
      <c r="W17" s="12">
        <v>0.19431500201539101</v>
      </c>
      <c r="X17" s="12">
        <f t="shared" si="6"/>
        <v>133.80335913508435</v>
      </c>
      <c r="Y17" s="12">
        <v>110</v>
      </c>
      <c r="Z17" s="12">
        <v>3.5</v>
      </c>
    </row>
    <row r="18" spans="1:26" x14ac:dyDescent="0.25">
      <c r="A18">
        <v>17.770795395421398</v>
      </c>
      <c r="D18">
        <v>11</v>
      </c>
      <c r="E18">
        <f>A35-A34</f>
        <v>0.10453791623309883</v>
      </c>
      <c r="F18" s="2">
        <f t="shared" si="4"/>
        <v>248.71358581536248</v>
      </c>
      <c r="I18">
        <v>23</v>
      </c>
      <c r="J18">
        <v>0.49605649961547899</v>
      </c>
      <c r="K18" s="4">
        <f t="shared" si="2"/>
        <v>52.413384403095307</v>
      </c>
      <c r="O18">
        <v>23</v>
      </c>
      <c r="P18">
        <v>0.20114899889400001</v>
      </c>
      <c r="Q18">
        <f t="shared" si="5"/>
        <v>129.25741685496175</v>
      </c>
      <c r="V18" s="12">
        <v>22</v>
      </c>
      <c r="W18" s="12">
        <v>0.236269252654942</v>
      </c>
      <c r="X18" s="12">
        <f t="shared" si="6"/>
        <v>110.04394227280831</v>
      </c>
      <c r="Y18" s="12">
        <v>110</v>
      </c>
      <c r="Z18" s="12">
        <v>3.5</v>
      </c>
    </row>
    <row r="19" spans="1:26" x14ac:dyDescent="0.25">
      <c r="A19">
        <v>17.856838579604499</v>
      </c>
      <c r="D19">
        <v>11</v>
      </c>
      <c r="E19">
        <f>A37-A36</f>
        <v>4.7517234651401452E-2</v>
      </c>
      <c r="F19" s="2">
        <f t="shared" si="4"/>
        <v>547.1698887938793</v>
      </c>
      <c r="I19">
        <v>24</v>
      </c>
      <c r="J19">
        <v>0.37568855606448198</v>
      </c>
      <c r="K19" s="4">
        <f t="shared" si="2"/>
        <v>69.206260292734171</v>
      </c>
      <c r="O19">
        <v>24</v>
      </c>
      <c r="P19">
        <v>0.25383786255629298</v>
      </c>
      <c r="Q19">
        <f t="shared" si="5"/>
        <v>102.42758798141882</v>
      </c>
      <c r="V19" s="12">
        <v>23</v>
      </c>
      <c r="W19" s="12">
        <v>0.20114899889400001</v>
      </c>
      <c r="X19" s="12">
        <f t="shared" si="6"/>
        <v>129.25741685496175</v>
      </c>
      <c r="Y19" s="12">
        <v>110</v>
      </c>
      <c r="Z19" s="12">
        <v>3.5</v>
      </c>
    </row>
    <row r="20" spans="1:26" x14ac:dyDescent="0.25">
      <c r="A20">
        <v>18.136478928199701</v>
      </c>
      <c r="D20">
        <v>12</v>
      </c>
      <c r="E20">
        <f>A39-A38</f>
        <v>7.1304305411000968E-2</v>
      </c>
      <c r="F20" s="2">
        <f t="shared" si="4"/>
        <v>364.63436324265308</v>
      </c>
      <c r="I20">
        <v>25</v>
      </c>
      <c r="J20">
        <v>0.287776787247361</v>
      </c>
      <c r="K20" s="4">
        <f t="shared" si="2"/>
        <v>90.347801324404529</v>
      </c>
      <c r="O20">
        <v>25</v>
      </c>
      <c r="P20">
        <v>0.23209957424349001</v>
      </c>
      <c r="Q20">
        <f t="shared" si="5"/>
        <v>112.02088622844276</v>
      </c>
      <c r="V20" s="12">
        <v>24</v>
      </c>
      <c r="W20" s="12">
        <v>0.25383786255629298</v>
      </c>
      <c r="X20" s="12">
        <f t="shared" si="6"/>
        <v>102.42758798141882</v>
      </c>
      <c r="Y20" s="12">
        <v>110</v>
      </c>
      <c r="Z20" s="12">
        <v>3.5</v>
      </c>
    </row>
    <row r="21" spans="1:26" x14ac:dyDescent="0.25">
      <c r="A21">
        <v>18.229692377731499</v>
      </c>
      <c r="D21">
        <v>12</v>
      </c>
      <c r="E21">
        <f>A41-A40</f>
        <v>8.1490634755500224E-2</v>
      </c>
      <c r="F21" s="2">
        <f t="shared" si="4"/>
        <v>319.05506783704521</v>
      </c>
      <c r="I21">
        <v>26</v>
      </c>
      <c r="J21">
        <v>0.35178200077198302</v>
      </c>
      <c r="K21" s="4">
        <f t="shared" si="2"/>
        <v>73.909409642742361</v>
      </c>
      <c r="O21">
        <v>26</v>
      </c>
      <c r="P21">
        <v>0.29587205198541</v>
      </c>
      <c r="Q21">
        <f t="shared" si="5"/>
        <v>87.875822760312985</v>
      </c>
      <c r="V21" s="12">
        <v>25</v>
      </c>
      <c r="W21" s="12">
        <v>0.23209957424349001</v>
      </c>
      <c r="X21" s="12">
        <f t="shared" si="6"/>
        <v>112.02088622844276</v>
      </c>
      <c r="Y21" s="12">
        <v>110</v>
      </c>
      <c r="Z21" s="12">
        <v>3.5</v>
      </c>
    </row>
    <row r="22" spans="1:26" x14ac:dyDescent="0.25">
      <c r="A22">
        <v>18.864773022892798</v>
      </c>
      <c r="D22">
        <v>13</v>
      </c>
      <c r="E22">
        <f>A43-A42</f>
        <v>0.13839750260139994</v>
      </c>
      <c r="F22" s="2">
        <f t="shared" si="4"/>
        <v>187.86466165421254</v>
      </c>
      <c r="I22">
        <v>27</v>
      </c>
      <c r="J22">
        <v>0.39942647711111801</v>
      </c>
      <c r="K22" s="4">
        <f t="shared" si="2"/>
        <v>65.093331288518854</v>
      </c>
      <c r="O22">
        <v>27</v>
      </c>
      <c r="P22">
        <v>0.28817760998424102</v>
      </c>
      <c r="Q22">
        <f t="shared" si="5"/>
        <v>90.222137665108022</v>
      </c>
      <c r="V22" s="12">
        <v>26</v>
      </c>
      <c r="W22" s="12">
        <v>0.29587205198541</v>
      </c>
      <c r="X22" s="12">
        <f t="shared" si="6"/>
        <v>87.875822760312985</v>
      </c>
      <c r="Y22" s="12">
        <v>110</v>
      </c>
      <c r="Z22" s="12">
        <v>3.5</v>
      </c>
    </row>
    <row r="23" spans="1:26" x14ac:dyDescent="0.25">
      <c r="A23">
        <v>18.956962148803299</v>
      </c>
      <c r="D23">
        <v>13</v>
      </c>
      <c r="E23">
        <f>A45-A44</f>
        <v>7.784859521329679E-2</v>
      </c>
      <c r="F23" s="2">
        <f t="shared" si="4"/>
        <v>333.98162071856007</v>
      </c>
      <c r="I23">
        <v>28</v>
      </c>
      <c r="J23">
        <v>0.27989825001067797</v>
      </c>
      <c r="K23" s="4">
        <f t="shared" si="2"/>
        <v>92.89089874269709</v>
      </c>
      <c r="O23">
        <v>28</v>
      </c>
      <c r="P23">
        <v>0.17608806864638801</v>
      </c>
      <c r="Q23">
        <f t="shared" si="5"/>
        <v>147.65338844287064</v>
      </c>
      <c r="V23" s="12">
        <v>27</v>
      </c>
      <c r="W23" s="12">
        <v>0.28817760998424102</v>
      </c>
      <c r="X23" s="12">
        <f t="shared" si="6"/>
        <v>90.222137665108022</v>
      </c>
      <c r="Y23" s="12">
        <v>110</v>
      </c>
      <c r="Z23" s="12">
        <v>3.5</v>
      </c>
    </row>
    <row r="24" spans="1:26" x14ac:dyDescent="0.25">
      <c r="A24">
        <v>18.5052354318418</v>
      </c>
      <c r="D24">
        <v>14</v>
      </c>
      <c r="E24">
        <f>A47-A46</f>
        <v>0.12456913371489975</v>
      </c>
      <c r="F24" s="2">
        <f t="shared" si="4"/>
        <v>208.71944136262491</v>
      </c>
      <c r="I24">
        <v>29</v>
      </c>
      <c r="J24">
        <v>0.29904784872398898</v>
      </c>
      <c r="K24" s="4">
        <f t="shared" si="2"/>
        <v>86.942608385045148</v>
      </c>
      <c r="O24">
        <v>29</v>
      </c>
      <c r="P24">
        <v>0.301492190145496</v>
      </c>
      <c r="Q24">
        <f t="shared" si="5"/>
        <v>86.237723064908423</v>
      </c>
      <c r="V24" s="12">
        <v>28</v>
      </c>
      <c r="W24" s="12">
        <v>0.17608806864638801</v>
      </c>
      <c r="X24" s="12">
        <f t="shared" si="6"/>
        <v>147.65338844287064</v>
      </c>
      <c r="Y24" s="12">
        <v>110</v>
      </c>
      <c r="Z24" s="12">
        <v>3.5</v>
      </c>
    </row>
    <row r="25" spans="1:26" x14ac:dyDescent="0.25">
      <c r="A25">
        <v>18.7818028095733</v>
      </c>
      <c r="D25">
        <v>14</v>
      </c>
      <c r="E25">
        <f>A49-A48</f>
        <v>0.40768080124869854</v>
      </c>
      <c r="F25" s="2">
        <f t="shared" si="4"/>
        <v>63.775384860812103</v>
      </c>
      <c r="I25">
        <v>30</v>
      </c>
      <c r="J25">
        <v>0.34430100252215801</v>
      </c>
      <c r="K25" s="4">
        <f t="shared" si="2"/>
        <v>75.515318891140112</v>
      </c>
      <c r="O25">
        <v>30</v>
      </c>
      <c r="P25">
        <v>0.23199900939911799</v>
      </c>
      <c r="Q25">
        <f t="shared" si="5"/>
        <v>112.06944403487114</v>
      </c>
      <c r="V25" s="12">
        <v>29</v>
      </c>
      <c r="W25" s="12">
        <v>0.301492190145496</v>
      </c>
      <c r="X25" s="12">
        <f t="shared" si="6"/>
        <v>86.237723064908423</v>
      </c>
      <c r="Y25" s="12">
        <v>110</v>
      </c>
      <c r="Z25" s="12">
        <v>3.5</v>
      </c>
    </row>
    <row r="26" spans="1:26" x14ac:dyDescent="0.25">
      <c r="A26">
        <v>17.684524583766901</v>
      </c>
      <c r="D26">
        <v>19</v>
      </c>
      <c r="E26">
        <f>A51-A50</f>
        <v>0.11165127471380032</v>
      </c>
      <c r="F26" s="2">
        <f t="shared" si="4"/>
        <v>232.86791903313889</v>
      </c>
      <c r="I26">
        <v>31</v>
      </c>
      <c r="J26">
        <v>0.46859894493884002</v>
      </c>
      <c r="K26" s="4">
        <f t="shared" si="2"/>
        <v>55.484546606039487</v>
      </c>
      <c r="O26">
        <v>31</v>
      </c>
      <c r="P26">
        <v>0.19652301605261999</v>
      </c>
      <c r="Q26">
        <f t="shared" si="5"/>
        <v>132.30002532140242</v>
      </c>
      <c r="V26" s="12">
        <v>30</v>
      </c>
      <c r="W26" s="12">
        <v>0.23199900939911799</v>
      </c>
      <c r="X26" s="12">
        <f t="shared" si="6"/>
        <v>112.06944403487114</v>
      </c>
      <c r="Y26" s="12">
        <v>110</v>
      </c>
      <c r="Z26" s="12">
        <v>3.5</v>
      </c>
    </row>
    <row r="27" spans="1:26" x14ac:dyDescent="0.25">
      <c r="A27">
        <v>17.817686654526501</v>
      </c>
      <c r="D27">
        <v>19</v>
      </c>
      <c r="E27">
        <f>A53-A52</f>
        <v>6.8231334547398603E-2</v>
      </c>
      <c r="F27" s="2">
        <f t="shared" si="4"/>
        <v>381.05659478107452</v>
      </c>
      <c r="I27">
        <v>32</v>
      </c>
      <c r="J27">
        <v>0.24799921819693299</v>
      </c>
      <c r="K27" s="4">
        <f t="shared" si="2"/>
        <v>104.83904017533528</v>
      </c>
      <c r="O27">
        <v>32</v>
      </c>
      <c r="P27">
        <v>0.279930266573375</v>
      </c>
      <c r="Q27">
        <f t="shared" si="5"/>
        <v>92.880274499309664</v>
      </c>
      <c r="V27" s="12">
        <v>31</v>
      </c>
      <c r="W27" s="12">
        <v>0.19652301605261999</v>
      </c>
      <c r="X27" s="12">
        <f t="shared" si="6"/>
        <v>132.30002532140242</v>
      </c>
      <c r="Y27" s="12">
        <v>110</v>
      </c>
      <c r="Z27" s="12">
        <v>3.5</v>
      </c>
    </row>
    <row r="28" spans="1:26" x14ac:dyDescent="0.25">
      <c r="A28">
        <v>18.187581295525501</v>
      </c>
      <c r="D28">
        <v>20</v>
      </c>
      <c r="E28">
        <f>A55-A54</f>
        <v>7.9214360041600429E-2</v>
      </c>
      <c r="F28" s="2">
        <f t="shared" si="4"/>
        <v>328.22331691306687</v>
      </c>
      <c r="I28">
        <v>36</v>
      </c>
      <c r="J28">
        <v>0.343931478027654</v>
      </c>
      <c r="K28" s="4">
        <f t="shared" si="2"/>
        <v>75.596453540985436</v>
      </c>
      <c r="O28">
        <v>36</v>
      </c>
      <c r="P28">
        <v>0.29602803011138301</v>
      </c>
      <c r="Q28">
        <f t="shared" si="5"/>
        <v>87.829520705242956</v>
      </c>
      <c r="V28" s="12">
        <v>32</v>
      </c>
      <c r="W28" s="12">
        <v>0.279930266573375</v>
      </c>
      <c r="X28" s="12">
        <f t="shared" si="6"/>
        <v>92.880274499309664</v>
      </c>
      <c r="Y28" s="12">
        <v>110</v>
      </c>
      <c r="Z28" s="12">
        <v>3.5</v>
      </c>
    </row>
    <row r="29" spans="1:26" x14ac:dyDescent="0.25">
      <c r="A29">
        <v>18.3207433662851</v>
      </c>
      <c r="D29">
        <v>20</v>
      </c>
      <c r="E29">
        <f>A57-A56</f>
        <v>2.4315294992600656E-2</v>
      </c>
      <c r="F29" s="2">
        <f t="shared" si="4"/>
        <v>1069.2858140488122</v>
      </c>
      <c r="I29">
        <v>37</v>
      </c>
      <c r="J29">
        <v>0.32776177984076099</v>
      </c>
      <c r="K29" s="4">
        <f t="shared" si="2"/>
        <v>79.325905578837705</v>
      </c>
      <c r="O29">
        <v>37</v>
      </c>
      <c r="P29">
        <v>0.22393206700499901</v>
      </c>
      <c r="Q29">
        <f t="shared" si="5"/>
        <v>116.10664049923489</v>
      </c>
      <c r="V29" s="12">
        <v>36</v>
      </c>
      <c r="W29" s="12">
        <v>0.29602803011138301</v>
      </c>
      <c r="X29" s="12">
        <f t="shared" si="6"/>
        <v>87.829520705242956</v>
      </c>
      <c r="Y29" s="12">
        <v>110</v>
      </c>
      <c r="Z29" s="12">
        <v>3.5</v>
      </c>
    </row>
    <row r="30" spans="1:26" x14ac:dyDescent="0.25">
      <c r="A30">
        <v>18.466311134235099</v>
      </c>
      <c r="D30">
        <v>21</v>
      </c>
      <c r="E30">
        <f>A59-A58</f>
        <v>0.13168249219559769</v>
      </c>
      <c r="F30" s="2">
        <f t="shared" si="4"/>
        <v>197.44462279298517</v>
      </c>
      <c r="I30">
        <v>39</v>
      </c>
      <c r="J30">
        <v>0.33600211107710798</v>
      </c>
      <c r="K30" s="4">
        <f t="shared" si="2"/>
        <v>77.380466201991652</v>
      </c>
      <c r="O30">
        <v>39</v>
      </c>
      <c r="P30">
        <v>0.328037683253941</v>
      </c>
      <c r="Q30">
        <f t="shared" si="5"/>
        <v>79.259186755909511</v>
      </c>
      <c r="V30" s="12">
        <v>37</v>
      </c>
      <c r="W30" s="12">
        <v>0.22393206700499901</v>
      </c>
      <c r="X30" s="12">
        <f t="shared" si="6"/>
        <v>116.10664049923489</v>
      </c>
      <c r="Y30" s="12">
        <v>110</v>
      </c>
      <c r="Z30" s="12">
        <v>3.5</v>
      </c>
    </row>
    <row r="31" spans="1:26" x14ac:dyDescent="0.25">
      <c r="A31">
        <v>18.5710197710718</v>
      </c>
      <c r="D31">
        <v>21</v>
      </c>
      <c r="E31">
        <f>A61-A60</f>
        <v>0.11142364724240039</v>
      </c>
      <c r="F31" s="2">
        <f t="shared" si="4"/>
        <v>233.34364511904198</v>
      </c>
      <c r="I31">
        <v>40</v>
      </c>
      <c r="J31">
        <v>0.384025963160807</v>
      </c>
      <c r="K31" s="4">
        <f t="shared" si="2"/>
        <v>67.703755720059888</v>
      </c>
      <c r="O31">
        <v>40</v>
      </c>
      <c r="P31">
        <v>0.24786526856067201</v>
      </c>
      <c r="Q31">
        <f t="shared" si="5"/>
        <v>104.89569656523204</v>
      </c>
      <c r="V31" s="12">
        <v>39</v>
      </c>
      <c r="W31" s="12">
        <v>0.328037683253941</v>
      </c>
      <c r="X31" s="12">
        <f t="shared" si="6"/>
        <v>79.259186755909511</v>
      </c>
      <c r="Y31" s="12">
        <v>110</v>
      </c>
      <c r="Z31" s="12">
        <v>3.5</v>
      </c>
    </row>
    <row r="32" spans="1:26" x14ac:dyDescent="0.25">
      <c r="A32">
        <v>21.597099375650298</v>
      </c>
      <c r="D32">
        <v>22</v>
      </c>
      <c r="E32">
        <f>A63-A62</f>
        <v>0.21055541103019948</v>
      </c>
      <c r="F32" s="2">
        <f t="shared" si="4"/>
        <v>123.48293436292111</v>
      </c>
      <c r="I32">
        <v>41</v>
      </c>
      <c r="J32">
        <v>0.28823904347420398</v>
      </c>
      <c r="K32" s="4">
        <f t="shared" si="2"/>
        <v>90.202908275772415</v>
      </c>
      <c r="O32">
        <v>41</v>
      </c>
      <c r="P32">
        <v>0.222370985927547</v>
      </c>
      <c r="Q32">
        <f t="shared" si="5"/>
        <v>116.92172830708826</v>
      </c>
      <c r="V32" s="12">
        <v>40</v>
      </c>
      <c r="W32" s="12">
        <v>0.24786526856067201</v>
      </c>
      <c r="X32" s="12">
        <f t="shared" si="6"/>
        <v>104.89569656523204</v>
      </c>
      <c r="Y32" s="12">
        <v>110</v>
      </c>
      <c r="Z32" s="12">
        <v>3.5</v>
      </c>
    </row>
    <row r="33" spans="1:26" x14ac:dyDescent="0.25">
      <c r="A33">
        <v>21.8588709677419</v>
      </c>
      <c r="D33">
        <v>22</v>
      </c>
      <c r="E33">
        <f>A65-A64</f>
        <v>6.3166623309101055E-2</v>
      </c>
      <c r="F33" s="2">
        <f t="shared" si="4"/>
        <v>411.60978120946851</v>
      </c>
      <c r="I33">
        <v>43</v>
      </c>
      <c r="J33">
        <v>0.41599669018333002</v>
      </c>
      <c r="K33" s="4">
        <f t="shared" si="2"/>
        <v>62.500497272085937</v>
      </c>
      <c r="O33">
        <v>43</v>
      </c>
      <c r="P33">
        <v>0.33666967009169502</v>
      </c>
      <c r="Q33">
        <f t="shared" si="5"/>
        <v>77.227033824931908</v>
      </c>
      <c r="V33" s="12">
        <v>41</v>
      </c>
      <c r="W33" s="12">
        <v>0.222370985927547</v>
      </c>
      <c r="X33" s="12">
        <f t="shared" si="6"/>
        <v>116.92172830708826</v>
      </c>
      <c r="Y33" s="12">
        <v>110</v>
      </c>
      <c r="Z33" s="12">
        <v>3.5</v>
      </c>
    </row>
    <row r="34" spans="1:26" x14ac:dyDescent="0.25">
      <c r="A34">
        <v>17.9276876300728</v>
      </c>
      <c r="D34">
        <v>23</v>
      </c>
      <c r="E34">
        <f>A67-A66</f>
        <v>0.12291883454729913</v>
      </c>
      <c r="F34" s="2">
        <f t="shared" si="4"/>
        <v>211.52169312177466</v>
      </c>
      <c r="I34">
        <v>44</v>
      </c>
      <c r="J34">
        <v>0.39228568904570499</v>
      </c>
      <c r="K34" s="4">
        <f t="shared" si="2"/>
        <v>66.278227134028214</v>
      </c>
      <c r="O34">
        <v>44</v>
      </c>
      <c r="P34">
        <v>0.38404785482760001</v>
      </c>
      <c r="Q34">
        <f t="shared" si="5"/>
        <v>67.69989644043568</v>
      </c>
      <c r="V34" s="12">
        <v>43</v>
      </c>
      <c r="W34" s="12">
        <v>0.33666967009169502</v>
      </c>
      <c r="X34" s="12">
        <f t="shared" si="6"/>
        <v>77.227033824931908</v>
      </c>
      <c r="Y34" s="12">
        <v>110</v>
      </c>
      <c r="Z34" s="12">
        <v>3.5</v>
      </c>
    </row>
    <row r="35" spans="1:26" x14ac:dyDescent="0.25">
      <c r="A35">
        <v>18.032225546305899</v>
      </c>
      <c r="D35">
        <v>23</v>
      </c>
      <c r="E35">
        <f>A69-A68</f>
        <v>0.15979448491150094</v>
      </c>
      <c r="F35" s="2">
        <f t="shared" si="4"/>
        <v>162.70899470904513</v>
      </c>
      <c r="I35">
        <v>46</v>
      </c>
      <c r="J35">
        <v>0.28844338850152801</v>
      </c>
      <c r="K35" s="4">
        <f t="shared" si="2"/>
        <v>90.139004867023559</v>
      </c>
      <c r="O35">
        <v>46</v>
      </c>
      <c r="P35">
        <v>0.23969680356175899</v>
      </c>
      <c r="Q35">
        <f t="shared" si="5"/>
        <v>108.47036595254795</v>
      </c>
      <c r="V35" s="12">
        <v>44</v>
      </c>
      <c r="W35" s="12">
        <v>0.38404785482760001</v>
      </c>
      <c r="X35" s="12">
        <f t="shared" si="6"/>
        <v>67.69989644043568</v>
      </c>
      <c r="Y35" s="12">
        <v>110</v>
      </c>
      <c r="Z35" s="12">
        <v>3.5</v>
      </c>
    </row>
    <row r="36" spans="1:26" x14ac:dyDescent="0.25">
      <c r="A36">
        <v>20.1609976586888</v>
      </c>
      <c r="D36">
        <v>24</v>
      </c>
      <c r="E36">
        <f>A71-A70</f>
        <v>0.19906022372529719</v>
      </c>
      <c r="F36" s="2">
        <f t="shared" si="4"/>
        <v>130.61373846278781</v>
      </c>
      <c r="I36">
        <v>47</v>
      </c>
      <c r="J36">
        <v>0.37581111519284199</v>
      </c>
      <c r="K36" s="4">
        <f t="shared" si="2"/>
        <v>69.183690819411979</v>
      </c>
      <c r="O36">
        <v>47</v>
      </c>
      <c r="P36">
        <v>0.23639636114531901</v>
      </c>
      <c r="Q36">
        <f t="shared" si="5"/>
        <v>109.98477249832591</v>
      </c>
      <c r="V36" s="12">
        <v>46</v>
      </c>
      <c r="W36" s="12">
        <v>0.23969680356175899</v>
      </c>
      <c r="X36" s="12">
        <f t="shared" si="6"/>
        <v>108.47036595254795</v>
      </c>
      <c r="Y36" s="12">
        <v>110</v>
      </c>
      <c r="Z36" s="12">
        <v>3.5</v>
      </c>
    </row>
    <row r="37" spans="1:26" x14ac:dyDescent="0.25">
      <c r="A37">
        <v>20.208514893340201</v>
      </c>
      <c r="D37">
        <v>24</v>
      </c>
      <c r="E37">
        <f>A73-A72</f>
        <v>0.17191564776270241</v>
      </c>
      <c r="F37" s="2">
        <f t="shared" si="4"/>
        <v>151.23696032538101</v>
      </c>
      <c r="I37">
        <v>48</v>
      </c>
      <c r="J37">
        <v>0.28006079563668801</v>
      </c>
      <c r="K37" s="4">
        <f t="shared" si="2"/>
        <v>92.836985415583797</v>
      </c>
      <c r="O37">
        <v>48</v>
      </c>
      <c r="P37">
        <v>0.20012720534595699</v>
      </c>
      <c r="Q37">
        <f t="shared" si="5"/>
        <v>129.91736908060139</v>
      </c>
      <c r="V37" s="12">
        <v>47</v>
      </c>
      <c r="W37" s="12">
        <v>0.23639636114531901</v>
      </c>
      <c r="X37" s="12">
        <f t="shared" si="6"/>
        <v>109.98477249832591</v>
      </c>
      <c r="Y37" s="12">
        <v>110</v>
      </c>
      <c r="Z37" s="12">
        <v>3.5</v>
      </c>
    </row>
    <row r="38" spans="1:26" x14ac:dyDescent="0.25">
      <c r="A38">
        <v>20.047980619146699</v>
      </c>
      <c r="D38">
        <v>25</v>
      </c>
      <c r="E38">
        <f>A75-A74</f>
        <v>8.7067507804299282E-2</v>
      </c>
      <c r="F38" s="2">
        <f t="shared" si="4"/>
        <v>298.61886087792851</v>
      </c>
      <c r="I38">
        <v>49</v>
      </c>
      <c r="J38">
        <v>0.456181136384743</v>
      </c>
      <c r="K38" s="4">
        <f t="shared" si="2"/>
        <v>56.994903835899976</v>
      </c>
      <c r="O38">
        <v>49</v>
      </c>
      <c r="P38">
        <v>0.26390194066600597</v>
      </c>
      <c r="Q38">
        <f t="shared" si="5"/>
        <v>98.521442981374548</v>
      </c>
      <c r="V38" s="12">
        <v>48</v>
      </c>
      <c r="W38" s="12">
        <v>0.20012720534595699</v>
      </c>
      <c r="X38" s="12">
        <f t="shared" si="6"/>
        <v>129.91736908060139</v>
      </c>
      <c r="Y38" s="12">
        <v>110</v>
      </c>
      <c r="Z38" s="12">
        <v>3.5</v>
      </c>
    </row>
    <row r="39" spans="1:26" x14ac:dyDescent="0.25">
      <c r="A39">
        <v>20.1192849245577</v>
      </c>
      <c r="D39">
        <v>25</v>
      </c>
      <c r="E39">
        <f>A77-A76</f>
        <v>6.9654006243499822E-2</v>
      </c>
      <c r="F39" s="2">
        <f t="shared" si="4"/>
        <v>373.27357609708696</v>
      </c>
      <c r="I39">
        <v>50</v>
      </c>
      <c r="J39">
        <v>0.40020335763680798</v>
      </c>
      <c r="K39" s="4">
        <f t="shared" si="2"/>
        <v>64.966971175677841</v>
      </c>
      <c r="O39">
        <v>50</v>
      </c>
      <c r="P39">
        <v>0.236577412070927</v>
      </c>
      <c r="Q39">
        <f t="shared" si="5"/>
        <v>109.90060197380585</v>
      </c>
      <c r="V39" s="12">
        <v>49</v>
      </c>
      <c r="W39" s="12">
        <v>0.26390194066600597</v>
      </c>
      <c r="X39" s="12">
        <f t="shared" si="6"/>
        <v>98.521442981374548</v>
      </c>
      <c r="Y39" s="12">
        <v>110</v>
      </c>
      <c r="Z39" s="12">
        <v>3.5</v>
      </c>
    </row>
    <row r="40" spans="1:26" x14ac:dyDescent="0.25">
      <c r="A40">
        <v>28.543379292403699</v>
      </c>
      <c r="D40">
        <v>26</v>
      </c>
      <c r="E40">
        <f>A79-A78</f>
        <v>0.19501983610820162</v>
      </c>
      <c r="F40" s="2">
        <f t="shared" si="4"/>
        <v>133.31977156197888</v>
      </c>
      <c r="I40">
        <v>51</v>
      </c>
      <c r="J40">
        <v>0.36223191950910399</v>
      </c>
      <c r="K40" s="4">
        <f t="shared" si="2"/>
        <v>71.777219509631152</v>
      </c>
      <c r="O40">
        <v>51</v>
      </c>
      <c r="P40">
        <v>0.25752004091262098</v>
      </c>
      <c r="Q40">
        <f t="shared" si="5"/>
        <v>100.96301595735629</v>
      </c>
      <c r="V40" s="12">
        <v>50</v>
      </c>
      <c r="W40" s="12">
        <v>0.236577412070927</v>
      </c>
      <c r="X40" s="12">
        <f t="shared" si="6"/>
        <v>109.90060197380585</v>
      </c>
      <c r="Y40" s="12">
        <v>110</v>
      </c>
      <c r="Z40" s="12">
        <v>3.5</v>
      </c>
    </row>
    <row r="41" spans="1:26" x14ac:dyDescent="0.25">
      <c r="A41">
        <v>28.6248699271592</v>
      </c>
      <c r="D41">
        <v>26</v>
      </c>
      <c r="E41">
        <f>A81-A80</f>
        <v>6.089034859520126E-2</v>
      </c>
      <c r="F41" s="2">
        <f t="shared" si="4"/>
        <v>426.99706275041831</v>
      </c>
      <c r="J41" s="6" t="s">
        <v>11</v>
      </c>
      <c r="K41" s="7">
        <f>AVERAGE(K2:K40)</f>
        <v>79.190257468234634</v>
      </c>
      <c r="P41" s="5" t="s">
        <v>11</v>
      </c>
      <c r="Q41" s="5">
        <f>AVERAGE(Q2:Q40)</f>
        <v>102.72243468865481</v>
      </c>
      <c r="V41" s="12">
        <v>51</v>
      </c>
      <c r="W41" s="12">
        <v>0.25752004091262098</v>
      </c>
      <c r="X41" s="12">
        <f t="shared" si="6"/>
        <v>100.96301595735629</v>
      </c>
      <c r="Y41" s="12">
        <v>110</v>
      </c>
      <c r="Z41" s="12">
        <v>3.5</v>
      </c>
    </row>
    <row r="42" spans="1:26" x14ac:dyDescent="0.25">
      <c r="A42">
        <v>17.060939125910501</v>
      </c>
      <c r="D42">
        <v>27</v>
      </c>
      <c r="E42">
        <f>A83-A82</f>
        <v>0.11153746097809858</v>
      </c>
      <c r="F42" s="2">
        <f t="shared" si="4"/>
        <v>233.10553935870337</v>
      </c>
    </row>
    <row r="43" spans="1:26" x14ac:dyDescent="0.25">
      <c r="A43">
        <v>17.199336628511901</v>
      </c>
      <c r="D43">
        <v>27</v>
      </c>
      <c r="E43">
        <f>A85-A84</f>
        <v>8.922996878250089E-2</v>
      </c>
      <c r="F43" s="2">
        <f t="shared" si="4"/>
        <v>291.38192419830727</v>
      </c>
    </row>
    <row r="44" spans="1:26" x14ac:dyDescent="0.25">
      <c r="A44">
        <v>16.922541623309002</v>
      </c>
      <c r="D44">
        <v>28</v>
      </c>
      <c r="E44">
        <f>A87-A86</f>
        <v>8.2970213319498498E-2</v>
      </c>
      <c r="F44" s="2">
        <f t="shared" si="4"/>
        <v>313.36547129124762</v>
      </c>
      <c r="V44" s="11" t="s">
        <v>17</v>
      </c>
      <c r="W44" s="11"/>
      <c r="X44" s="11"/>
      <c r="Y44" s="11"/>
      <c r="Z44" s="11"/>
    </row>
    <row r="45" spans="1:26" x14ac:dyDescent="0.25">
      <c r="A45">
        <v>17.000390218522298</v>
      </c>
      <c r="D45">
        <v>28</v>
      </c>
      <c r="E45">
        <f>A89-A88</f>
        <v>0.11984586368369676</v>
      </c>
      <c r="F45" s="2">
        <f t="shared" si="4"/>
        <v>216.94532627859823</v>
      </c>
      <c r="V45" s="12" t="s">
        <v>12</v>
      </c>
      <c r="W45" s="12" t="s">
        <v>16</v>
      </c>
      <c r="X45" s="12" t="s">
        <v>13</v>
      </c>
      <c r="Y45" s="12" t="s">
        <v>14</v>
      </c>
      <c r="Z45" s="12" t="s">
        <v>15</v>
      </c>
    </row>
    <row r="46" spans="1:26" x14ac:dyDescent="0.25">
      <c r="A46">
        <v>18.069158103537902</v>
      </c>
      <c r="D46">
        <v>29</v>
      </c>
      <c r="E46">
        <f>A91-A90</f>
        <v>7.5287786160199488E-2</v>
      </c>
      <c r="F46" s="2">
        <f t="shared" si="4"/>
        <v>345.34153979074989</v>
      </c>
      <c r="V46" s="12">
        <v>3</v>
      </c>
      <c r="W46" s="12">
        <v>0.35194317816882398</v>
      </c>
      <c r="X46" s="13">
        <f>(0.026/W46)*1000</f>
        <v>73.875561774713617</v>
      </c>
      <c r="Y46" s="12">
        <v>110</v>
      </c>
      <c r="Z46" s="12">
        <v>3.5</v>
      </c>
    </row>
    <row r="47" spans="1:26" x14ac:dyDescent="0.25">
      <c r="A47">
        <v>18.193727237252801</v>
      </c>
      <c r="D47">
        <v>29</v>
      </c>
      <c r="E47">
        <f>A93-A92</f>
        <v>0.20076742976069895</v>
      </c>
      <c r="F47" s="2">
        <f t="shared" si="4"/>
        <v>129.50307742142351</v>
      </c>
      <c r="V47" s="12">
        <v>4</v>
      </c>
      <c r="W47" s="12">
        <v>0.47195206417852698</v>
      </c>
      <c r="X47" s="13">
        <f t="shared" ref="X47:X84" si="7">(0.026/W47)*1000</f>
        <v>55.090340679524793</v>
      </c>
      <c r="Y47" s="12">
        <v>110</v>
      </c>
      <c r="Z47" s="12">
        <v>3.5</v>
      </c>
    </row>
    <row r="48" spans="1:26" x14ac:dyDescent="0.25">
      <c r="A48">
        <v>24.071125455254901</v>
      </c>
      <c r="D48">
        <v>30</v>
      </c>
      <c r="E48">
        <f>A95-A94</f>
        <v>9.1620057231999397E-2</v>
      </c>
      <c r="F48" s="2">
        <f t="shared" si="4"/>
        <v>283.78065661062686</v>
      </c>
      <c r="V48" s="12">
        <v>5</v>
      </c>
      <c r="W48" s="12">
        <v>0.40654068732481802</v>
      </c>
      <c r="X48" s="13">
        <f t="shared" si="7"/>
        <v>63.954238310288751</v>
      </c>
      <c r="Y48" s="12">
        <v>110</v>
      </c>
      <c r="Z48" s="12">
        <v>3.5</v>
      </c>
    </row>
    <row r="49" spans="1:26" x14ac:dyDescent="0.25">
      <c r="A49">
        <v>24.478806256503599</v>
      </c>
      <c r="D49">
        <v>30</v>
      </c>
      <c r="E49">
        <f>A97-A96</f>
        <v>7.8531477627500124E-2</v>
      </c>
      <c r="F49" s="2">
        <f t="shared" si="4"/>
        <v>331.07743271209415</v>
      </c>
      <c r="V49" s="12">
        <v>6</v>
      </c>
      <c r="W49" s="12">
        <v>0.184018769620375</v>
      </c>
      <c r="X49" s="13">
        <f t="shared" si="7"/>
        <v>141.28993500846241</v>
      </c>
      <c r="Y49" s="12">
        <v>110</v>
      </c>
      <c r="Z49" s="12">
        <v>3.5</v>
      </c>
    </row>
    <row r="50" spans="1:26" x14ac:dyDescent="0.25">
      <c r="A50">
        <v>19.000723530176899</v>
      </c>
      <c r="D50">
        <v>31</v>
      </c>
      <c r="E50">
        <f>A99-A98</f>
        <v>0.14647827783549872</v>
      </c>
      <c r="F50" s="2">
        <f t="shared" si="4"/>
        <v>177.5007215008296</v>
      </c>
      <c r="V50" s="12">
        <v>7</v>
      </c>
      <c r="W50" s="12">
        <v>0.335909584579132</v>
      </c>
      <c r="X50" s="13">
        <f t="shared" si="7"/>
        <v>77.401780698148087</v>
      </c>
      <c r="Y50" s="12">
        <v>110</v>
      </c>
      <c r="Z50" s="12">
        <v>3.5</v>
      </c>
    </row>
    <row r="51" spans="1:26" x14ac:dyDescent="0.25">
      <c r="A51">
        <v>19.112374804890699</v>
      </c>
      <c r="D51">
        <v>31</v>
      </c>
      <c r="E51">
        <f>A101-A100</f>
        <v>0.11392754942770011</v>
      </c>
      <c r="F51" s="2">
        <f t="shared" si="4"/>
        <v>228.21521335802919</v>
      </c>
      <c r="V51" s="12">
        <v>8</v>
      </c>
      <c r="W51" s="12">
        <v>0.19997670013668101</v>
      </c>
      <c r="X51" s="13">
        <f t="shared" si="7"/>
        <v>130.01514667573471</v>
      </c>
      <c r="Y51" s="12">
        <v>110</v>
      </c>
      <c r="Z51" s="12">
        <v>3.5</v>
      </c>
    </row>
    <row r="52" spans="1:26" x14ac:dyDescent="0.25">
      <c r="A52">
        <v>21.2647632674297</v>
      </c>
      <c r="D52">
        <v>32</v>
      </c>
      <c r="E52">
        <f>A103-A102</f>
        <v>9.3953238813700324E-2</v>
      </c>
      <c r="F52" s="2">
        <f t="shared" si="4"/>
        <v>276.7334083240637</v>
      </c>
      <c r="V52" s="12">
        <v>9</v>
      </c>
      <c r="W52" s="12">
        <v>0.368013371888955</v>
      </c>
      <c r="X52" s="13">
        <f t="shared" si="7"/>
        <v>70.649606742673697</v>
      </c>
      <c r="Y52" s="12">
        <v>110</v>
      </c>
      <c r="Z52" s="12">
        <v>3.5</v>
      </c>
    </row>
    <row r="53" spans="1:26" x14ac:dyDescent="0.25">
      <c r="A53">
        <v>21.332994601977099</v>
      </c>
      <c r="D53">
        <v>32</v>
      </c>
      <c r="E53">
        <f>A105-A104</f>
        <v>0.10118041103019948</v>
      </c>
      <c r="F53" s="2">
        <f t="shared" si="4"/>
        <v>256.96673630076219</v>
      </c>
      <c r="V53" s="12">
        <v>10</v>
      </c>
      <c r="W53" s="12">
        <v>0.36003570644851701</v>
      </c>
      <c r="X53" s="13">
        <f t="shared" si="7"/>
        <v>72.21505960192269</v>
      </c>
      <c r="Y53" s="12">
        <v>110</v>
      </c>
      <c r="Z53" s="12">
        <v>3.5</v>
      </c>
    </row>
    <row r="54" spans="1:26" x14ac:dyDescent="0.25">
      <c r="A54">
        <v>18.473139958376699</v>
      </c>
      <c r="D54">
        <v>36</v>
      </c>
      <c r="E54">
        <f>A107-A106</f>
        <v>9.4237773152997306E-2</v>
      </c>
      <c r="F54" s="2">
        <f t="shared" si="4"/>
        <v>275.89786059342009</v>
      </c>
      <c r="V54" s="12">
        <v>11</v>
      </c>
      <c r="W54" s="12">
        <v>0.19996377037097099</v>
      </c>
      <c r="X54" s="13">
        <f t="shared" si="7"/>
        <v>130.0235535255463</v>
      </c>
      <c r="Y54" s="12">
        <v>110</v>
      </c>
      <c r="Z54" s="12">
        <v>3.5</v>
      </c>
    </row>
    <row r="55" spans="1:26" x14ac:dyDescent="0.25">
      <c r="A55">
        <v>18.552354318418299</v>
      </c>
      <c r="D55">
        <v>36</v>
      </c>
      <c r="E55">
        <f>A109-A108</f>
        <v>8.6384625390198977E-2</v>
      </c>
      <c r="F55" s="2">
        <f t="shared" si="4"/>
        <v>300.97948428390021</v>
      </c>
      <c r="V55" s="12">
        <v>12</v>
      </c>
      <c r="W55" s="12">
        <v>0.207977967530386</v>
      </c>
      <c r="X55" s="13">
        <f t="shared" si="7"/>
        <v>125.01324206950598</v>
      </c>
      <c r="Y55" s="12">
        <v>110</v>
      </c>
      <c r="Z55" s="12">
        <v>3.5</v>
      </c>
    </row>
    <row r="56" spans="1:26" x14ac:dyDescent="0.25">
      <c r="A56">
        <v>19.4636987615282</v>
      </c>
      <c r="D56">
        <v>37</v>
      </c>
      <c r="E56">
        <f>A111-A110</f>
        <v>5.565491675340084E-2</v>
      </c>
      <c r="F56" s="2">
        <f t="shared" si="4"/>
        <v>467.16447560603433</v>
      </c>
      <c r="V56" s="12">
        <v>13</v>
      </c>
      <c r="W56" s="12">
        <v>0.40794233549762499</v>
      </c>
      <c r="X56" s="13">
        <f t="shared" si="7"/>
        <v>63.734498083617922</v>
      </c>
      <c r="Y56" s="12">
        <v>110</v>
      </c>
      <c r="Z56" s="12">
        <v>3.5</v>
      </c>
    </row>
    <row r="57" spans="1:26" x14ac:dyDescent="0.25">
      <c r="A57">
        <v>19.4880140565208</v>
      </c>
      <c r="D57">
        <v>37</v>
      </c>
      <c r="E57">
        <f>A113-A112</f>
        <v>9.2758194589002585E-2</v>
      </c>
      <c r="F57" s="2">
        <f t="shared" si="4"/>
        <v>280.29868536361704</v>
      </c>
      <c r="V57" s="12">
        <v>14</v>
      </c>
      <c r="W57" s="12">
        <v>0.399766345238246</v>
      </c>
      <c r="X57" s="13">
        <f t="shared" si="7"/>
        <v>65.037991090783194</v>
      </c>
      <c r="Y57" s="12">
        <v>110</v>
      </c>
      <c r="Z57" s="12">
        <v>3.5</v>
      </c>
    </row>
    <row r="58" spans="1:26" x14ac:dyDescent="0.25">
      <c r="A58">
        <v>18.810711498439101</v>
      </c>
      <c r="D58">
        <v>39</v>
      </c>
      <c r="E58">
        <f>A115-A114</f>
        <v>0.1338449531737993</v>
      </c>
      <c r="F58" s="2">
        <f t="shared" si="4"/>
        <v>194.25461613213523</v>
      </c>
      <c r="V58" s="12">
        <v>19</v>
      </c>
      <c r="W58" s="12">
        <v>0.432201038774084</v>
      </c>
      <c r="X58" s="13">
        <f t="shared" si="7"/>
        <v>60.157189982114943</v>
      </c>
      <c r="Y58" s="12">
        <v>110</v>
      </c>
      <c r="Z58" s="12">
        <v>3.5</v>
      </c>
    </row>
    <row r="59" spans="1:26" x14ac:dyDescent="0.25">
      <c r="A59">
        <v>18.942393990634699</v>
      </c>
      <c r="D59">
        <v>39</v>
      </c>
      <c r="E59">
        <f>A117-A116</f>
        <v>0.10197710717999797</v>
      </c>
      <c r="F59" s="2">
        <f t="shared" si="4"/>
        <v>254.9591836735265</v>
      </c>
      <c r="V59" s="12">
        <v>20</v>
      </c>
      <c r="W59" s="12">
        <v>0.27981776392944702</v>
      </c>
      <c r="X59" s="13">
        <f t="shared" si="7"/>
        <v>92.917617648304883</v>
      </c>
      <c r="Y59" s="12">
        <v>110</v>
      </c>
      <c r="Z59" s="12">
        <v>3.5</v>
      </c>
    </row>
    <row r="60" spans="1:26" x14ac:dyDescent="0.25">
      <c r="A60">
        <v>28.464051118626401</v>
      </c>
      <c r="D60">
        <v>40</v>
      </c>
      <c r="E60">
        <f>A119-A118</f>
        <v>0.14568158168570022</v>
      </c>
      <c r="F60" s="2">
        <f t="shared" si="4"/>
        <v>178.47142857148222</v>
      </c>
      <c r="V60" s="12">
        <v>21</v>
      </c>
      <c r="W60" s="12">
        <v>0.30427051630868102</v>
      </c>
      <c r="X60" s="13">
        <f t="shared" si="7"/>
        <v>85.450277323692845</v>
      </c>
      <c r="Y60" s="12">
        <v>110</v>
      </c>
      <c r="Z60" s="12">
        <v>3.5</v>
      </c>
    </row>
    <row r="61" spans="1:26" x14ac:dyDescent="0.25">
      <c r="A61">
        <v>28.575474765868801</v>
      </c>
      <c r="D61">
        <v>40</v>
      </c>
      <c r="E61">
        <f>A121-A120</f>
        <v>0.10926118626430181</v>
      </c>
      <c r="F61" s="2">
        <f t="shared" si="4"/>
        <v>237.96190476191825</v>
      </c>
      <c r="V61" s="12">
        <v>22</v>
      </c>
      <c r="W61" s="12">
        <v>0.51933096723475702</v>
      </c>
      <c r="X61" s="13">
        <f t="shared" si="7"/>
        <v>50.064412947373938</v>
      </c>
      <c r="Y61" s="12">
        <v>110</v>
      </c>
      <c r="Z61" s="12">
        <v>3.5</v>
      </c>
    </row>
    <row r="62" spans="1:26" x14ac:dyDescent="0.25">
      <c r="A62">
        <v>18.869667013527501</v>
      </c>
      <c r="D62">
        <v>41</v>
      </c>
      <c r="E62">
        <f>A123-A122</f>
        <v>9.1961498439101064E-2</v>
      </c>
      <c r="F62" s="2">
        <f t="shared" si="4"/>
        <v>282.72701555877512</v>
      </c>
      <c r="V62" s="12">
        <v>23</v>
      </c>
      <c r="W62" s="12">
        <v>0.49605649961547899</v>
      </c>
      <c r="X62" s="13">
        <f t="shared" si="7"/>
        <v>52.413384403095307</v>
      </c>
      <c r="Y62" s="12">
        <v>110</v>
      </c>
      <c r="Z62" s="12">
        <v>3.5</v>
      </c>
    </row>
    <row r="63" spans="1:26" x14ac:dyDescent="0.25">
      <c r="A63">
        <v>19.0802224245577</v>
      </c>
      <c r="D63">
        <v>41</v>
      </c>
      <c r="E63">
        <f>A125-A124</f>
        <v>0.1034566857439998</v>
      </c>
      <c r="F63" s="2">
        <f t="shared" si="4"/>
        <v>251.31290271888423</v>
      </c>
      <c r="V63" s="12">
        <v>24</v>
      </c>
      <c r="W63" s="12">
        <v>0.37568855606448198</v>
      </c>
      <c r="X63" s="13">
        <f t="shared" si="7"/>
        <v>69.206260292734171</v>
      </c>
      <c r="Y63" s="12">
        <v>110</v>
      </c>
      <c r="Z63" s="12">
        <v>3.5</v>
      </c>
    </row>
    <row r="64" spans="1:26" x14ac:dyDescent="0.25">
      <c r="A64">
        <v>19.332888917793898</v>
      </c>
      <c r="D64">
        <v>43</v>
      </c>
      <c r="E64">
        <f>A127-A126</f>
        <v>0.14945097334980062</v>
      </c>
      <c r="F64" s="2">
        <f t="shared" si="4"/>
        <v>173.9700947891798</v>
      </c>
      <c r="V64" s="12">
        <v>25</v>
      </c>
      <c r="W64" s="12">
        <v>0.287776787247361</v>
      </c>
      <c r="X64" s="13">
        <f t="shared" si="7"/>
        <v>90.347801324404529</v>
      </c>
      <c r="Y64" s="12">
        <v>110</v>
      </c>
      <c r="Z64" s="12">
        <v>3.5</v>
      </c>
    </row>
    <row r="65" spans="1:26" x14ac:dyDescent="0.25">
      <c r="A65">
        <v>19.396055541102999</v>
      </c>
      <c r="D65">
        <v>43</v>
      </c>
      <c r="E65">
        <f>A129-A128</f>
        <v>6.5384800840600832E-2</v>
      </c>
      <c r="F65" s="2">
        <f t="shared" si="4"/>
        <v>397.64593094631317</v>
      </c>
      <c r="V65" s="12">
        <v>26</v>
      </c>
      <c r="W65" s="12">
        <v>0.35178200077198302</v>
      </c>
      <c r="X65" s="13">
        <f t="shared" si="7"/>
        <v>73.909409642742361</v>
      </c>
      <c r="Y65" s="12">
        <v>110</v>
      </c>
      <c r="Z65" s="12">
        <v>3.5</v>
      </c>
    </row>
    <row r="66" spans="1:26" x14ac:dyDescent="0.25">
      <c r="A66">
        <v>18.438995837669101</v>
      </c>
      <c r="D66">
        <v>44</v>
      </c>
      <c r="E66">
        <f>A131-A130</f>
        <v>7.0507112427097951E-2</v>
      </c>
      <c r="F66" s="2">
        <f t="shared" si="4"/>
        <v>368.75712399771226</v>
      </c>
      <c r="V66" s="12">
        <v>27</v>
      </c>
      <c r="W66" s="12">
        <v>0.39942647711111801</v>
      </c>
      <c r="X66" s="13">
        <f t="shared" si="7"/>
        <v>65.093331288518854</v>
      </c>
      <c r="Y66" s="12">
        <v>110</v>
      </c>
      <c r="Z66" s="12">
        <v>3.5</v>
      </c>
    </row>
    <row r="67" spans="1:26" x14ac:dyDescent="0.25">
      <c r="A67">
        <v>18.5619146722164</v>
      </c>
      <c r="D67">
        <v>44</v>
      </c>
      <c r="E67">
        <f>A133-A132</f>
        <v>9.4009483236099811E-2</v>
      </c>
      <c r="F67" s="2">
        <f t="shared" si="4"/>
        <v>276.56784299837477</v>
      </c>
      <c r="V67" s="12">
        <v>28</v>
      </c>
      <c r="W67" s="12">
        <v>0.27989825001067797</v>
      </c>
      <c r="X67" s="13">
        <f t="shared" si="7"/>
        <v>92.89089874269709</v>
      </c>
      <c r="Y67" s="12">
        <v>110</v>
      </c>
      <c r="Z67" s="12">
        <v>3.5</v>
      </c>
    </row>
    <row r="68" spans="1:26" x14ac:dyDescent="0.25">
      <c r="A68">
        <v>18.586498439125901</v>
      </c>
      <c r="D68">
        <v>46</v>
      </c>
      <c r="E68">
        <f>A135-A134</f>
        <v>3.9692523653297229E-2</v>
      </c>
      <c r="F68" s="2">
        <f t="shared" si="4"/>
        <v>655.03519572357038</v>
      </c>
      <c r="V68" s="12">
        <v>29</v>
      </c>
      <c r="W68" s="12">
        <v>0.29904784872398898</v>
      </c>
      <c r="X68" s="13">
        <f t="shared" si="7"/>
        <v>86.942608385045148</v>
      </c>
      <c r="Y68" s="12">
        <v>110</v>
      </c>
      <c r="Z68" s="12">
        <v>3.5</v>
      </c>
    </row>
    <row r="69" spans="1:26" x14ac:dyDescent="0.25">
      <c r="A69">
        <v>18.746292924037402</v>
      </c>
      <c r="D69">
        <v>46</v>
      </c>
      <c r="E69">
        <f>A137-A136</f>
        <v>7.9385047306601564E-2</v>
      </c>
      <c r="F69" s="2">
        <f t="shared" si="4"/>
        <v>327.51759786175586</v>
      </c>
      <c r="V69" s="12">
        <v>30</v>
      </c>
      <c r="W69" s="12">
        <v>0.34430100252215801</v>
      </c>
      <c r="X69" s="13">
        <f t="shared" si="7"/>
        <v>75.515318891140112</v>
      </c>
      <c r="Y69" s="12">
        <v>110</v>
      </c>
      <c r="Z69" s="12">
        <v>3.5</v>
      </c>
    </row>
    <row r="70" spans="1:26" x14ac:dyDescent="0.25">
      <c r="A70">
        <v>19.203311979708602</v>
      </c>
      <c r="D70">
        <v>47</v>
      </c>
      <c r="E70">
        <f>A139-A138</f>
        <v>0.11703278465819977</v>
      </c>
      <c r="F70" s="2">
        <f t="shared" si="4"/>
        <v>222.15997060938375</v>
      </c>
      <c r="V70" s="12">
        <v>31</v>
      </c>
      <c r="W70" s="12">
        <v>0.46859894493884002</v>
      </c>
      <c r="X70" s="13">
        <f t="shared" si="7"/>
        <v>55.484546606039487</v>
      </c>
      <c r="Y70" s="12">
        <v>110</v>
      </c>
      <c r="Z70" s="12">
        <v>3.5</v>
      </c>
    </row>
    <row r="71" spans="1:26" x14ac:dyDescent="0.25">
      <c r="A71">
        <v>19.402372203433899</v>
      </c>
      <c r="D71">
        <v>47</v>
      </c>
      <c r="E71">
        <f>A141-A140</f>
        <v>0.11016055052679974</v>
      </c>
      <c r="F71" s="2">
        <f t="shared" si="4"/>
        <v>236.0191545491119</v>
      </c>
      <c r="V71" s="12">
        <v>32</v>
      </c>
      <c r="W71" s="12">
        <v>0.24799921819693299</v>
      </c>
      <c r="X71" s="13">
        <f t="shared" si="7"/>
        <v>104.83904017533528</v>
      </c>
      <c r="Y71" s="12">
        <v>110</v>
      </c>
      <c r="Z71" s="12">
        <v>3.5</v>
      </c>
    </row>
    <row r="72" spans="1:26" x14ac:dyDescent="0.25">
      <c r="A72">
        <v>19.610480619146699</v>
      </c>
      <c r="D72">
        <v>48</v>
      </c>
      <c r="E72">
        <f>A143-A142</f>
        <v>1.3960810010498648E-2</v>
      </c>
      <c r="F72" s="2">
        <f t="shared" si="4"/>
        <v>1862.3561226352754</v>
      </c>
      <c r="V72" s="12">
        <v>36</v>
      </c>
      <c r="W72" s="12">
        <v>0.343931478027654</v>
      </c>
      <c r="X72" s="13">
        <f t="shared" si="7"/>
        <v>75.596453540985436</v>
      </c>
      <c r="Y72" s="12">
        <v>110</v>
      </c>
      <c r="Z72" s="12">
        <v>3.5</v>
      </c>
    </row>
    <row r="73" spans="1:26" x14ac:dyDescent="0.25">
      <c r="A73">
        <v>19.782396266909402</v>
      </c>
      <c r="D73">
        <v>48</v>
      </c>
      <c r="E73">
        <f>A145-A144</f>
        <v>0.16752972012599798</v>
      </c>
      <c r="F73" s="2">
        <f t="shared" si="4"/>
        <v>155.19634355292644</v>
      </c>
      <c r="V73" s="12">
        <v>37</v>
      </c>
      <c r="W73" s="12">
        <v>0.32776177984076099</v>
      </c>
      <c r="X73" s="13">
        <f t="shared" si="7"/>
        <v>79.325905578837705</v>
      </c>
      <c r="Y73" s="12">
        <v>110</v>
      </c>
      <c r="Z73" s="12">
        <v>3.5</v>
      </c>
    </row>
    <row r="74" spans="1:26" x14ac:dyDescent="0.25">
      <c r="A74">
        <v>17.3747235952133</v>
      </c>
      <c r="D74">
        <v>49</v>
      </c>
      <c r="E74">
        <f>A147-A146</f>
        <v>0.11223888623550238</v>
      </c>
      <c r="F74" s="2">
        <f t="shared" si="4"/>
        <v>231.64877051119487</v>
      </c>
      <c r="V74" s="12">
        <v>39</v>
      </c>
      <c r="W74" s="12">
        <v>0.33600211107710798</v>
      </c>
      <c r="X74" s="13">
        <f t="shared" si="7"/>
        <v>77.380466201991652</v>
      </c>
      <c r="Y74" s="12">
        <v>110</v>
      </c>
      <c r="Z74" s="12">
        <v>3.5</v>
      </c>
    </row>
    <row r="75" spans="1:26" x14ac:dyDescent="0.25">
      <c r="A75">
        <v>17.4617911030176</v>
      </c>
      <c r="D75">
        <v>49</v>
      </c>
      <c r="E75">
        <f>A149-A148</f>
        <v>8.9791108988400481E-2</v>
      </c>
      <c r="F75" s="2">
        <f t="shared" si="4"/>
        <v>289.56096313899815</v>
      </c>
      <c r="V75" s="12">
        <v>40</v>
      </c>
      <c r="W75" s="12">
        <v>0.384025963160807</v>
      </c>
      <c r="X75" s="13">
        <f t="shared" si="7"/>
        <v>67.703755720059888</v>
      </c>
      <c r="Y75" s="12">
        <v>110</v>
      </c>
      <c r="Z75" s="12">
        <v>3.5</v>
      </c>
    </row>
    <row r="76" spans="1:26" x14ac:dyDescent="0.25">
      <c r="A76">
        <v>18.262812174817899</v>
      </c>
      <c r="D76">
        <v>50</v>
      </c>
      <c r="E76">
        <f>A151-A150</f>
        <v>0.14784397363640167</v>
      </c>
      <c r="F76" s="2">
        <f t="shared" si="4"/>
        <v>175.86107408031924</v>
      </c>
      <c r="V76" s="12">
        <v>41</v>
      </c>
      <c r="W76" s="12">
        <v>0.28823904347420398</v>
      </c>
      <c r="X76" s="13">
        <f t="shared" si="7"/>
        <v>90.202908275772415</v>
      </c>
      <c r="Y76" s="12">
        <v>110</v>
      </c>
      <c r="Z76" s="12">
        <v>3.5</v>
      </c>
    </row>
    <row r="77" spans="1:26" x14ac:dyDescent="0.25">
      <c r="A77">
        <v>18.332466181061399</v>
      </c>
      <c r="D77">
        <v>50</v>
      </c>
      <c r="E77">
        <f>A153-A152</f>
        <v>0.1542719724901005</v>
      </c>
      <c r="F77" s="2">
        <f t="shared" si="4"/>
        <v>168.53352932703572</v>
      </c>
      <c r="V77" s="12">
        <v>43</v>
      </c>
      <c r="W77" s="12">
        <v>0.41599669018333002</v>
      </c>
      <c r="X77" s="13">
        <f t="shared" si="7"/>
        <v>62.500497272085937</v>
      </c>
      <c r="Y77" s="12">
        <v>110</v>
      </c>
      <c r="Z77" s="12">
        <v>3.5</v>
      </c>
    </row>
    <row r="78" spans="1:26" x14ac:dyDescent="0.25">
      <c r="A78">
        <v>20.453442052549399</v>
      </c>
      <c r="D78">
        <v>51</v>
      </c>
      <c r="E78">
        <f>A155-A154</f>
        <v>0.10666460597949978</v>
      </c>
      <c r="F78" s="2">
        <f t="shared" ref="F78:F79" si="8">(0.026/E78)*1000</f>
        <v>243.75470908313318</v>
      </c>
      <c r="V78" s="12">
        <v>44</v>
      </c>
      <c r="W78" s="12">
        <v>0.39228568904570499</v>
      </c>
      <c r="X78" s="13">
        <f t="shared" si="7"/>
        <v>66.278227134028214</v>
      </c>
      <c r="Y78" s="12">
        <v>110</v>
      </c>
      <c r="Z78" s="12">
        <v>3.5</v>
      </c>
    </row>
    <row r="79" spans="1:26" x14ac:dyDescent="0.25">
      <c r="A79">
        <v>20.6484618886576</v>
      </c>
      <c r="D79">
        <v>51</v>
      </c>
      <c r="E79">
        <f>A157-A156</f>
        <v>0.10073879453620194</v>
      </c>
      <c r="F79" s="2">
        <f t="shared" si="8"/>
        <v>258.09322138212133</v>
      </c>
      <c r="V79" s="12">
        <v>46</v>
      </c>
      <c r="W79" s="12">
        <v>0.28844338850152801</v>
      </c>
      <c r="X79" s="13">
        <f t="shared" si="7"/>
        <v>90.139004867023559</v>
      </c>
      <c r="Y79" s="12">
        <v>110</v>
      </c>
      <c r="Z79" s="12">
        <v>3.5</v>
      </c>
    </row>
    <row r="80" spans="1:26" x14ac:dyDescent="0.25">
      <c r="A80">
        <v>19.34910737513</v>
      </c>
      <c r="V80" s="12">
        <v>47</v>
      </c>
      <c r="W80" s="12">
        <v>0.37581111519284199</v>
      </c>
      <c r="X80" s="13">
        <f t="shared" si="7"/>
        <v>69.183690819411979</v>
      </c>
      <c r="Y80" s="12">
        <v>110</v>
      </c>
      <c r="Z80" s="12">
        <v>3.5</v>
      </c>
    </row>
    <row r="81" spans="1:26" x14ac:dyDescent="0.25">
      <c r="A81">
        <v>19.409997723725201</v>
      </c>
      <c r="V81" s="12">
        <v>48</v>
      </c>
      <c r="W81" s="12">
        <v>0.28006079563668801</v>
      </c>
      <c r="X81" s="13">
        <f t="shared" si="7"/>
        <v>92.836985415583797</v>
      </c>
      <c r="Y81" s="12">
        <v>110</v>
      </c>
      <c r="Z81" s="12">
        <v>3.5</v>
      </c>
    </row>
    <row r="82" spans="1:26" x14ac:dyDescent="0.25">
      <c r="A82">
        <v>18.076612903225801</v>
      </c>
      <c r="V82" s="12">
        <v>49</v>
      </c>
      <c r="W82" s="12">
        <v>0.456181136384743</v>
      </c>
      <c r="X82" s="13">
        <f t="shared" si="7"/>
        <v>56.994903835899976</v>
      </c>
      <c r="Y82" s="12">
        <v>110</v>
      </c>
      <c r="Z82" s="12">
        <v>3.5</v>
      </c>
    </row>
    <row r="83" spans="1:26" x14ac:dyDescent="0.25">
      <c r="A83">
        <v>18.188150364203899</v>
      </c>
      <c r="V83" s="12">
        <v>50</v>
      </c>
      <c r="W83" s="12">
        <v>0.40020335763680798</v>
      </c>
      <c r="X83" s="13">
        <f t="shared" si="7"/>
        <v>64.966971175677841</v>
      </c>
      <c r="Y83" s="12">
        <v>110</v>
      </c>
      <c r="Z83" s="12">
        <v>3.5</v>
      </c>
    </row>
    <row r="84" spans="1:26" x14ac:dyDescent="0.25">
      <c r="A84">
        <v>18.321995317377699</v>
      </c>
      <c r="V84" s="12">
        <v>51</v>
      </c>
      <c r="W84" s="12">
        <v>0.36223191950910399</v>
      </c>
      <c r="X84" s="13">
        <f t="shared" si="7"/>
        <v>71.777219509631152</v>
      </c>
      <c r="Y84" s="12">
        <v>110</v>
      </c>
      <c r="Z84" s="12">
        <v>3.5</v>
      </c>
    </row>
    <row r="85" spans="1:26" x14ac:dyDescent="0.25">
      <c r="A85">
        <v>18.411225286160199</v>
      </c>
    </row>
    <row r="86" spans="1:26" x14ac:dyDescent="0.25">
      <c r="A86">
        <v>19.861781347554601</v>
      </c>
    </row>
    <row r="87" spans="1:26" x14ac:dyDescent="0.25">
      <c r="A87">
        <v>19.944751560874099</v>
      </c>
    </row>
    <row r="88" spans="1:26" x14ac:dyDescent="0.25">
      <c r="A88">
        <v>20.424135015608702</v>
      </c>
    </row>
    <row r="89" spans="1:26" x14ac:dyDescent="0.25">
      <c r="A89">
        <v>20.543980879292398</v>
      </c>
    </row>
    <row r="90" spans="1:26" x14ac:dyDescent="0.25">
      <c r="A90">
        <v>18.436947190426601</v>
      </c>
    </row>
    <row r="91" spans="1:26" x14ac:dyDescent="0.25">
      <c r="A91">
        <v>18.5122349765868</v>
      </c>
    </row>
    <row r="92" spans="1:26" x14ac:dyDescent="0.25">
      <c r="A92">
        <v>18.989057622268401</v>
      </c>
    </row>
    <row r="93" spans="1:26" x14ac:dyDescent="0.25">
      <c r="A93">
        <v>19.1898250520291</v>
      </c>
    </row>
    <row r="94" spans="1:26" x14ac:dyDescent="0.25">
      <c r="A94">
        <v>17.860252991675299</v>
      </c>
    </row>
    <row r="95" spans="1:26" x14ac:dyDescent="0.25">
      <c r="A95">
        <v>17.951873048907299</v>
      </c>
    </row>
    <row r="96" spans="1:26" x14ac:dyDescent="0.25">
      <c r="A96">
        <v>19.254186719562899</v>
      </c>
    </row>
    <row r="97" spans="1:1" x14ac:dyDescent="0.25">
      <c r="A97">
        <v>19.332718197190399</v>
      </c>
    </row>
    <row r="98" spans="1:1" x14ac:dyDescent="0.25">
      <c r="A98">
        <v>18.4026323491155</v>
      </c>
    </row>
    <row r="99" spans="1:1" x14ac:dyDescent="0.25">
      <c r="A99">
        <v>18.549110626950998</v>
      </c>
    </row>
    <row r="100" spans="1:1" x14ac:dyDescent="0.25">
      <c r="A100">
        <v>20.7544224765868</v>
      </c>
    </row>
    <row r="101" spans="1:1" x14ac:dyDescent="0.25">
      <c r="A101">
        <v>20.8683500260145</v>
      </c>
    </row>
    <row r="102" spans="1:1" x14ac:dyDescent="0.25">
      <c r="A102">
        <v>18.311012291883401</v>
      </c>
    </row>
    <row r="103" spans="1:1" x14ac:dyDescent="0.25">
      <c r="A103">
        <v>18.404965530697101</v>
      </c>
    </row>
    <row r="104" spans="1:1" x14ac:dyDescent="0.25">
      <c r="A104">
        <v>18.7518697970863</v>
      </c>
    </row>
    <row r="105" spans="1:1" x14ac:dyDescent="0.25">
      <c r="A105">
        <v>18.8530502081165</v>
      </c>
    </row>
    <row r="106" spans="1:1" x14ac:dyDescent="0.25">
      <c r="A106">
        <v>17.678606269510901</v>
      </c>
    </row>
    <row r="107" spans="1:1" x14ac:dyDescent="0.25">
      <c r="A107">
        <v>17.772844042663898</v>
      </c>
    </row>
    <row r="108" spans="1:1" x14ac:dyDescent="0.25">
      <c r="A108">
        <v>18.228326612903199</v>
      </c>
    </row>
    <row r="109" spans="1:1" x14ac:dyDescent="0.25">
      <c r="A109">
        <v>18.314711238293398</v>
      </c>
    </row>
    <row r="110" spans="1:1" x14ac:dyDescent="0.25">
      <c r="A110">
        <v>17.523364334027001</v>
      </c>
    </row>
    <row r="111" spans="1:1" x14ac:dyDescent="0.25">
      <c r="A111">
        <v>17.579019250780402</v>
      </c>
    </row>
    <row r="112" spans="1:1" x14ac:dyDescent="0.25">
      <c r="A112">
        <v>18.024258584807399</v>
      </c>
    </row>
    <row r="113" spans="1:1" x14ac:dyDescent="0.25">
      <c r="A113">
        <v>18.117016779396401</v>
      </c>
    </row>
    <row r="114" spans="1:1" x14ac:dyDescent="0.25">
      <c r="A114">
        <v>18.287851196670101</v>
      </c>
    </row>
    <row r="115" spans="1:1" x14ac:dyDescent="0.25">
      <c r="A115">
        <v>18.4216961498439</v>
      </c>
    </row>
    <row r="116" spans="1:1" x14ac:dyDescent="0.25">
      <c r="A116">
        <v>19.103668054110301</v>
      </c>
    </row>
    <row r="117" spans="1:1" x14ac:dyDescent="0.25">
      <c r="A117">
        <v>19.205645161290299</v>
      </c>
    </row>
    <row r="118" spans="1:1" x14ac:dyDescent="0.25">
      <c r="A118">
        <v>19.788371488033299</v>
      </c>
    </row>
    <row r="119" spans="1:1" x14ac:dyDescent="0.25">
      <c r="A119">
        <v>19.934053069718999</v>
      </c>
    </row>
    <row r="120" spans="1:1" x14ac:dyDescent="0.25">
      <c r="A120">
        <v>20.216311134235099</v>
      </c>
    </row>
    <row r="121" spans="1:1" x14ac:dyDescent="0.25">
      <c r="A121">
        <v>20.325572320499401</v>
      </c>
    </row>
    <row r="122" spans="1:1" x14ac:dyDescent="0.25">
      <c r="A122">
        <v>18.685345668574399</v>
      </c>
    </row>
    <row r="123" spans="1:1" x14ac:dyDescent="0.25">
      <c r="A123">
        <v>18.7773071670135</v>
      </c>
    </row>
    <row r="124" spans="1:1" x14ac:dyDescent="0.25">
      <c r="A124">
        <v>18.978472944849099</v>
      </c>
    </row>
    <row r="125" spans="1:1" x14ac:dyDescent="0.25">
      <c r="A125">
        <v>19.081929630593098</v>
      </c>
    </row>
    <row r="126" spans="1:1" x14ac:dyDescent="0.25">
      <c r="A126">
        <v>18.557822846630199</v>
      </c>
    </row>
    <row r="127" spans="1:1" x14ac:dyDescent="0.25">
      <c r="A127">
        <v>18.707273819979999</v>
      </c>
    </row>
    <row r="128" spans="1:1" x14ac:dyDescent="0.25">
      <c r="A128">
        <v>22.443548153724699</v>
      </c>
    </row>
    <row r="129" spans="1:1" x14ac:dyDescent="0.25">
      <c r="A129">
        <v>22.508932954565299</v>
      </c>
    </row>
    <row r="130" spans="1:1" x14ac:dyDescent="0.25">
      <c r="A130">
        <v>18.213714616976201</v>
      </c>
    </row>
    <row r="131" spans="1:1" x14ac:dyDescent="0.25">
      <c r="A131">
        <v>18.284221729403299</v>
      </c>
    </row>
    <row r="132" spans="1:1" x14ac:dyDescent="0.25">
      <c r="A132">
        <v>18.691596156759999</v>
      </c>
    </row>
    <row r="133" spans="1:1" x14ac:dyDescent="0.25">
      <c r="A133">
        <v>18.785605639996099</v>
      </c>
    </row>
    <row r="134" spans="1:1" x14ac:dyDescent="0.25">
      <c r="A134">
        <v>18.758463883726701</v>
      </c>
    </row>
    <row r="135" spans="1:1" x14ac:dyDescent="0.25">
      <c r="A135">
        <v>18.798156407379999</v>
      </c>
    </row>
    <row r="136" spans="1:1" x14ac:dyDescent="0.25">
      <c r="A136">
        <v>19.082619493561999</v>
      </c>
    </row>
    <row r="137" spans="1:1" x14ac:dyDescent="0.25">
      <c r="A137">
        <v>19.162004540868601</v>
      </c>
    </row>
    <row r="138" spans="1:1" x14ac:dyDescent="0.25">
      <c r="A138">
        <v>18.501349700774</v>
      </c>
    </row>
    <row r="139" spans="1:1" x14ac:dyDescent="0.25">
      <c r="A139">
        <v>18.6183824854322</v>
      </c>
    </row>
    <row r="140" spans="1:1" x14ac:dyDescent="0.25">
      <c r="A140">
        <v>20.911098943243001</v>
      </c>
    </row>
    <row r="141" spans="1:1" x14ac:dyDescent="0.25">
      <c r="A141">
        <v>21.021259493769801</v>
      </c>
    </row>
    <row r="142" spans="1:1" x14ac:dyDescent="0.25">
      <c r="A142">
        <v>17.0831903185721</v>
      </c>
    </row>
    <row r="143" spans="1:1" x14ac:dyDescent="0.25">
      <c r="A143">
        <v>17.097151128582599</v>
      </c>
    </row>
    <row r="144" spans="1:1" x14ac:dyDescent="0.25">
      <c r="A144">
        <v>19.3937043753095</v>
      </c>
    </row>
    <row r="145" spans="1:1" x14ac:dyDescent="0.25">
      <c r="A145">
        <v>19.561234095435498</v>
      </c>
    </row>
    <row r="146" spans="1:1" x14ac:dyDescent="0.25">
      <c r="A146">
        <v>19.657150321495699</v>
      </c>
    </row>
    <row r="147" spans="1:1" x14ac:dyDescent="0.25">
      <c r="A147">
        <v>19.769389207731201</v>
      </c>
    </row>
    <row r="148" spans="1:1" x14ac:dyDescent="0.25">
      <c r="A148">
        <v>20.293170676830101</v>
      </c>
    </row>
    <row r="149" spans="1:1" x14ac:dyDescent="0.25">
      <c r="A149">
        <v>20.382961785818502</v>
      </c>
    </row>
    <row r="150" spans="1:1" x14ac:dyDescent="0.25">
      <c r="A150">
        <v>18.093403068117698</v>
      </c>
    </row>
    <row r="151" spans="1:1" x14ac:dyDescent="0.25">
      <c r="A151">
        <v>18.2412470417541</v>
      </c>
    </row>
    <row r="152" spans="1:1" x14ac:dyDescent="0.25">
      <c r="A152">
        <v>18.363379019975401</v>
      </c>
    </row>
    <row r="153" spans="1:1" x14ac:dyDescent="0.25">
      <c r="A153">
        <v>18.517650992465502</v>
      </c>
    </row>
    <row r="154" spans="1:1" x14ac:dyDescent="0.25">
      <c r="A154">
        <v>17.222699550530699</v>
      </c>
    </row>
    <row r="155" spans="1:1" x14ac:dyDescent="0.25">
      <c r="A155">
        <v>17.329364156510199</v>
      </c>
    </row>
    <row r="156" spans="1:1" x14ac:dyDescent="0.25">
      <c r="A156">
        <v>19.213772195481098</v>
      </c>
    </row>
    <row r="157" spans="1:1" x14ac:dyDescent="0.25">
      <c r="A157">
        <v>19.3145109900173</v>
      </c>
    </row>
  </sheetData>
  <mergeCells count="9">
    <mergeCell ref="V1:Z1"/>
    <mergeCell ref="V44:Z44"/>
    <mergeCell ref="C1:C3"/>
    <mergeCell ref="H1:H3"/>
    <mergeCell ref="H5:H6"/>
    <mergeCell ref="H7:H8"/>
    <mergeCell ref="N1:N3"/>
    <mergeCell ref="N5:N6"/>
    <mergeCell ref="N7:N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Carlson</dc:creator>
  <cp:lastModifiedBy>Joshua M Carlson</cp:lastModifiedBy>
  <dcterms:created xsi:type="dcterms:W3CDTF">2022-07-19T16:14:49Z</dcterms:created>
  <dcterms:modified xsi:type="dcterms:W3CDTF">2023-01-31T17:35:20Z</dcterms:modified>
</cp:coreProperties>
</file>