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ynmawr-my.sharepoint.com/personal/jmcarlson_brynmawr_edu/Documents/Documents/1. Josh Documents/Graduate School - Bryn Mawr College/Plasma Lab (BMX) Research/Analysis/Data/2022/"/>
    </mc:Choice>
  </mc:AlternateContent>
  <xr:revisionPtr revIDLastSave="595" documentId="8_{D1945F1C-2266-41EF-AA73-CAB16CC2AC8F}" xr6:coauthVersionLast="47" xr6:coauthVersionMax="47" xr10:uidLastSave="{541C1957-A358-426D-A9BF-D66439855D7F}"/>
  <bookViews>
    <workbookView xWindow="-120" yWindow="-120" windowWidth="29040" windowHeight="15720" xr2:uid="{28DEFFDF-3330-46AB-86AD-92FB2C034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92" i="1" l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AP42" i="1" l="1"/>
  <c r="BD18" i="1" l="1"/>
  <c r="BD19" i="1"/>
  <c r="BD20" i="1"/>
  <c r="BD21" i="1"/>
  <c r="BD22" i="1"/>
  <c r="BD23" i="1"/>
  <c r="BD24" i="1"/>
  <c r="BD17" i="1"/>
  <c r="BD16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2" i="1"/>
  <c r="AX23" i="1"/>
  <c r="AX22" i="1"/>
  <c r="AX21" i="1"/>
  <c r="AX20" i="1"/>
  <c r="AX19" i="1"/>
  <c r="AX18" i="1"/>
  <c r="AX17" i="1"/>
  <c r="AX16" i="1"/>
  <c r="AQ28" i="1"/>
  <c r="AQ29" i="1"/>
  <c r="AQ30" i="1"/>
  <c r="AQ31" i="1"/>
  <c r="AQ32" i="1"/>
  <c r="AQ33" i="1"/>
  <c r="AQ34" i="1"/>
  <c r="AQ35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5" i="1"/>
  <c r="AQ14" i="1"/>
  <c r="AQ10" i="1"/>
  <c r="AQ11" i="1"/>
  <c r="AQ12" i="1"/>
  <c r="AQ13" i="1"/>
  <c r="AQ9" i="1"/>
  <c r="AQ3" i="1"/>
  <c r="AQ4" i="1"/>
  <c r="AQ5" i="1"/>
  <c r="AQ6" i="1"/>
  <c r="AQ7" i="1"/>
  <c r="AQ8" i="1"/>
  <c r="AQ2" i="1"/>
  <c r="AK99" i="1"/>
  <c r="AK98" i="1"/>
  <c r="AK97" i="1"/>
  <c r="AK96" i="1"/>
  <c r="AK95" i="1"/>
  <c r="AK94" i="1"/>
  <c r="AK93" i="1"/>
  <c r="AK92" i="1"/>
  <c r="AK91" i="1"/>
  <c r="AK90" i="1"/>
  <c r="AK89" i="1"/>
  <c r="AK86" i="1"/>
  <c r="AK85" i="1"/>
  <c r="AK84" i="1"/>
  <c r="AK83" i="1"/>
  <c r="AK82" i="1"/>
  <c r="AK81" i="1"/>
  <c r="AK80" i="1"/>
  <c r="AK79" i="1"/>
  <c r="AK78" i="1"/>
  <c r="AK77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2" i="1"/>
  <c r="AK41" i="1"/>
  <c r="AK40" i="1"/>
  <c r="AK39" i="1"/>
  <c r="AK38" i="1"/>
  <c r="AK37" i="1"/>
  <c r="AK36" i="1"/>
  <c r="AK35" i="1"/>
  <c r="AK34" i="1"/>
  <c r="AK33" i="1"/>
  <c r="AK2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D99" i="1"/>
  <c r="AD98" i="1"/>
  <c r="AD97" i="1"/>
  <c r="AD96" i="1"/>
  <c r="AD95" i="1"/>
  <c r="AD94" i="1"/>
  <c r="AD93" i="1"/>
  <c r="AD92" i="1"/>
  <c r="AD91" i="1"/>
  <c r="AD90" i="1"/>
  <c r="AD89" i="1"/>
  <c r="AD86" i="1"/>
  <c r="AD85" i="1"/>
  <c r="AD84" i="1"/>
  <c r="AD83" i="1"/>
  <c r="AD82" i="1"/>
  <c r="AD81" i="1"/>
  <c r="AD80" i="1"/>
  <c r="AD79" i="1"/>
  <c r="AD78" i="1"/>
  <c r="AD77" i="1"/>
  <c r="AD34" i="1"/>
  <c r="AD35" i="1"/>
  <c r="AD36" i="1"/>
  <c r="AD37" i="1"/>
  <c r="AD38" i="1"/>
  <c r="AD39" i="1"/>
  <c r="AD40" i="1"/>
  <c r="AD41" i="1"/>
  <c r="AD42" i="1"/>
  <c r="AD33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4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2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  <c r="T4" i="1"/>
  <c r="T5" i="1"/>
  <c r="T6" i="1"/>
  <c r="T7" i="1"/>
  <c r="T8" i="1"/>
  <c r="T2" i="1"/>
  <c r="O15" i="1"/>
  <c r="O16" i="1"/>
  <c r="O17" i="1"/>
  <c r="O18" i="1"/>
  <c r="O19" i="1"/>
  <c r="O20" i="1"/>
  <c r="O21" i="1"/>
  <c r="O22" i="1"/>
  <c r="O23" i="1"/>
  <c r="O24" i="1"/>
  <c r="O25" i="1"/>
  <c r="O14" i="1"/>
  <c r="L29" i="1"/>
  <c r="L30" i="1"/>
  <c r="L31" i="1"/>
  <c r="L32" i="1"/>
  <c r="L33" i="1"/>
  <c r="L34" i="1"/>
  <c r="L35" i="1"/>
  <c r="L36" i="1"/>
  <c r="L37" i="1"/>
  <c r="L28" i="1"/>
  <c r="L15" i="1"/>
  <c r="L16" i="1"/>
  <c r="L17" i="1"/>
  <c r="L18" i="1"/>
  <c r="L19" i="1"/>
  <c r="L20" i="1"/>
  <c r="L21" i="1"/>
  <c r="L22" i="1"/>
  <c r="L23" i="1"/>
  <c r="L24" i="1"/>
  <c r="L14" i="1"/>
  <c r="L3" i="1"/>
  <c r="L4" i="1"/>
  <c r="L5" i="1"/>
  <c r="L6" i="1"/>
  <c r="L7" i="1"/>
  <c r="L8" i="1"/>
  <c r="L9" i="1"/>
  <c r="L10" i="1"/>
  <c r="L2" i="1"/>
  <c r="E32" i="1"/>
  <c r="E33" i="1"/>
  <c r="E34" i="1"/>
  <c r="E35" i="1"/>
  <c r="E36" i="1"/>
  <c r="E37" i="1"/>
  <c r="E14" i="1"/>
  <c r="E15" i="1"/>
  <c r="E16" i="1"/>
  <c r="E17" i="1"/>
  <c r="E18" i="1"/>
  <c r="E19" i="1"/>
  <c r="E20" i="1"/>
  <c r="E21" i="1"/>
  <c r="E22" i="1"/>
  <c r="E23" i="1"/>
  <c r="E24" i="1"/>
  <c r="E28" i="1"/>
  <c r="E29" i="1"/>
  <c r="E30" i="1"/>
  <c r="E31" i="1"/>
  <c r="E10" i="1"/>
  <c r="E3" i="1"/>
  <c r="E4" i="1"/>
  <c r="E5" i="1"/>
  <c r="E6" i="1"/>
  <c r="E7" i="1"/>
  <c r="E8" i="1"/>
  <c r="E9" i="1"/>
  <c r="E2" i="1"/>
  <c r="BD25" i="1" l="1"/>
  <c r="AX24" i="1"/>
  <c r="AE75" i="1"/>
  <c r="AK43" i="1"/>
  <c r="AD31" i="1"/>
  <c r="AD87" i="1"/>
  <c r="AD100" i="1"/>
  <c r="AK100" i="1"/>
  <c r="AD75" i="1"/>
  <c r="AL75" i="1"/>
  <c r="AK87" i="1"/>
  <c r="AL31" i="1"/>
  <c r="AK31" i="1"/>
  <c r="AD43" i="1"/>
  <c r="AK75" i="1"/>
  <c r="L38" i="1"/>
  <c r="E25" i="1"/>
  <c r="L25" i="1"/>
  <c r="E38" i="1"/>
  <c r="L11" i="1"/>
  <c r="E11" i="1"/>
</calcChain>
</file>

<file path=xl/sharedStrings.xml><?xml version="1.0" encoding="utf-8"?>
<sst xmlns="http://schemas.openxmlformats.org/spreadsheetml/2006/main" count="106" uniqueCount="35">
  <si>
    <t>2 kV Discharge</t>
  </si>
  <si>
    <t>Shot #</t>
  </si>
  <si>
    <t>Delay</t>
  </si>
  <si>
    <t>Time-avg'd Velocity</t>
  </si>
  <si>
    <t>133mT Nozzle</t>
  </si>
  <si>
    <t>0mT Nozzle</t>
  </si>
  <si>
    <t>~67mT</t>
  </si>
  <si>
    <t>Avg:</t>
  </si>
  <si>
    <t>Pos5 / Pos7</t>
  </si>
  <si>
    <t>Pos6 / Pos8</t>
  </si>
  <si>
    <t>Pos5 / Pos7 - Rest of Shots</t>
  </si>
  <si>
    <t>Pos6 / Pos8 - Rest of Shots</t>
  </si>
  <si>
    <t>100mT Nozzle</t>
  </si>
  <si>
    <t>124mT Nozzle</t>
  </si>
  <si>
    <t>67mT Nozzle</t>
  </si>
  <si>
    <t>124 mT Nozzle</t>
  </si>
  <si>
    <t>3.5 kV Discharge</t>
  </si>
  <si>
    <t>2.5kV</t>
  </si>
  <si>
    <t>3.0kV</t>
  </si>
  <si>
    <t>3mW inner coil stuffing field.  -3ms delay</t>
  </si>
  <si>
    <t>9232022 0mT</t>
  </si>
  <si>
    <t>pm 414</t>
  </si>
  <si>
    <t>100-102</t>
  </si>
  <si>
    <t>114-118</t>
  </si>
  <si>
    <t>pm 350</t>
  </si>
  <si>
    <t>135-143</t>
  </si>
  <si>
    <t>pm317</t>
  </si>
  <si>
    <t>Use these two shots as slow velocity spectral energy density plots.</t>
  </si>
  <si>
    <t>Shot#</t>
  </si>
  <si>
    <t>Delay(mu~s)</t>
  </si>
  <si>
    <t>Velocity(km/s)</t>
  </si>
  <si>
    <t>Nozzle(mT)</t>
  </si>
  <si>
    <t>DischargeV(kV)</t>
  </si>
  <si>
    <t>Pos5/Pos7</t>
  </si>
  <si>
    <t>Pos6/Pos8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</si>
</sst>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3" fillId="2" borderId="0" xfId="0" applyFont="1" applyFill="1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0" borderId="0" xfId="0" applyFill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C5BD-58CF-4CF1-8AA4-7A1E2A585D9C}">
  <dimension ref="A1:BS115"/>
  <sheetViews>
    <sheetView tabSelected="1" topLeftCell="E4" zoomScale="80" zoomScaleNormal="80" workbookViewId="0">
      <selection activeCell="AX41" sqref="AX41:BB41"/>
    </sheetView>
  </sheetViews>
  <sheetFormatPr defaultRowHeight="15" x14ac:dyDescent="0.25"/>
  <cols>
    <col min="2" max="2" width="18.85546875" bestFit="1" customWidth="1"/>
    <col min="4" max="4" width="11.7109375" customWidth="1"/>
    <col min="5" max="5" width="18.5703125" customWidth="1"/>
    <col min="9" max="9" width="17.7109375" customWidth="1"/>
    <col min="10" max="10" width="14.28515625" customWidth="1"/>
    <col min="12" max="12" width="18.42578125" customWidth="1"/>
    <col min="18" max="18" width="15.28515625" customWidth="1"/>
    <col min="26" max="26" width="12.42578125" customWidth="1"/>
    <col min="27" max="27" width="18.5703125" customWidth="1"/>
    <col min="30" max="30" width="23.5703125" customWidth="1"/>
    <col min="33" max="33" width="12.28515625" customWidth="1"/>
    <col min="34" max="34" width="19.140625" customWidth="1"/>
    <col min="37" max="37" width="26.28515625" customWidth="1"/>
    <col min="38" max="38" width="9.28515625" customWidth="1"/>
    <col min="39" max="39" width="12" customWidth="1"/>
    <col min="40" max="40" width="17.140625" customWidth="1"/>
    <col min="43" max="43" width="19.7109375" customWidth="1"/>
    <col min="46" max="46" width="11.42578125" bestFit="1" customWidth="1"/>
    <col min="47" max="47" width="16.28515625" bestFit="1" customWidth="1"/>
    <col min="49" max="49" width="12.42578125" customWidth="1"/>
    <col min="50" max="51" width="19.140625" customWidth="1"/>
    <col min="52" max="52" width="11.42578125" bestFit="1" customWidth="1"/>
    <col min="53" max="53" width="20.140625" customWidth="1"/>
    <col min="56" max="56" width="19.28515625" customWidth="1"/>
    <col min="59" max="59" width="6.5703125" bestFit="1" customWidth="1"/>
    <col min="60" max="60" width="13.42578125" bestFit="1" customWidth="1"/>
    <col min="61" max="61" width="15.28515625" bestFit="1" customWidth="1"/>
    <col min="62" max="62" width="12" bestFit="1" customWidth="1"/>
    <col min="63" max="63" width="16" bestFit="1" customWidth="1"/>
    <col min="66" max="66" width="6.5703125" bestFit="1" customWidth="1"/>
    <col min="67" max="67" width="13.42578125" bestFit="1" customWidth="1"/>
    <col min="68" max="68" width="15.28515625" bestFit="1" customWidth="1"/>
    <col min="69" max="69" width="12" bestFit="1" customWidth="1"/>
    <col min="70" max="70" width="16" bestFit="1" customWidth="1"/>
  </cols>
  <sheetData>
    <row r="1" spans="1:71" x14ac:dyDescent="0.25">
      <c r="A1" s="17" t="s">
        <v>8</v>
      </c>
      <c r="B1" s="2" t="s">
        <v>0</v>
      </c>
      <c r="C1" s="2" t="s">
        <v>1</v>
      </c>
      <c r="D1" s="2" t="s">
        <v>2</v>
      </c>
      <c r="E1" s="2" t="s">
        <v>3</v>
      </c>
      <c r="H1" s="17" t="s">
        <v>9</v>
      </c>
      <c r="I1" s="2" t="s">
        <v>0</v>
      </c>
      <c r="J1" s="2" t="s">
        <v>1</v>
      </c>
      <c r="K1" s="2" t="s">
        <v>2</v>
      </c>
      <c r="L1" s="2" t="s">
        <v>3</v>
      </c>
      <c r="R1" s="19" t="s">
        <v>10</v>
      </c>
      <c r="S1" s="19"/>
      <c r="T1" s="19"/>
      <c r="V1" s="19" t="s">
        <v>11</v>
      </c>
      <c r="W1" s="19"/>
      <c r="X1" s="19"/>
      <c r="Z1" s="15" t="s">
        <v>8</v>
      </c>
      <c r="AA1" s="2" t="s">
        <v>0</v>
      </c>
      <c r="AB1" s="2" t="s">
        <v>1</v>
      </c>
      <c r="AC1" s="2" t="s">
        <v>2</v>
      </c>
      <c r="AD1" s="2" t="s">
        <v>3</v>
      </c>
      <c r="AG1" s="15" t="s">
        <v>9</v>
      </c>
      <c r="AH1" s="2" t="s">
        <v>0</v>
      </c>
      <c r="AI1" s="2" t="s">
        <v>1</v>
      </c>
      <c r="AJ1" s="2" t="s">
        <v>2</v>
      </c>
      <c r="AK1" s="2" t="s">
        <v>3</v>
      </c>
      <c r="AM1" s="20" t="s">
        <v>8</v>
      </c>
      <c r="AN1" s="2" t="s">
        <v>16</v>
      </c>
      <c r="AO1" s="2" t="s">
        <v>1</v>
      </c>
      <c r="AP1" s="2" t="s">
        <v>2</v>
      </c>
      <c r="AQ1" s="2" t="s">
        <v>3</v>
      </c>
      <c r="AT1" s="20" t="s">
        <v>8</v>
      </c>
      <c r="AU1" s="2" t="s">
        <v>16</v>
      </c>
      <c r="AV1" s="2" t="s">
        <v>1</v>
      </c>
      <c r="AW1" s="2" t="s">
        <v>2</v>
      </c>
      <c r="AX1" s="2" t="s">
        <v>3</v>
      </c>
      <c r="AY1" s="2"/>
      <c r="AZ1" s="20" t="s">
        <v>9</v>
      </c>
      <c r="BA1" s="2" t="s">
        <v>16</v>
      </c>
      <c r="BB1" s="2" t="s">
        <v>1</v>
      </c>
      <c r="BC1" s="2" t="s">
        <v>2</v>
      </c>
      <c r="BD1" s="2" t="s">
        <v>3</v>
      </c>
      <c r="BG1" s="26" t="s">
        <v>33</v>
      </c>
      <c r="BH1" s="26"/>
      <c r="BI1" s="26"/>
      <c r="BJ1" s="26"/>
      <c r="BK1" s="26"/>
      <c r="BL1" s="25"/>
      <c r="BN1" s="26" t="s">
        <v>34</v>
      </c>
      <c r="BO1" s="26"/>
      <c r="BP1" s="26"/>
      <c r="BQ1" s="26"/>
      <c r="BR1" s="26"/>
    </row>
    <row r="2" spans="1:71" ht="15" customHeight="1" x14ac:dyDescent="0.25">
      <c r="A2" s="17"/>
      <c r="B2" s="16" t="s">
        <v>5</v>
      </c>
      <c r="C2">
        <v>1</v>
      </c>
      <c r="D2">
        <v>0.34177641445952101</v>
      </c>
      <c r="E2">
        <f>(0.026/D2)*1000</f>
        <v>76.073125294839102</v>
      </c>
      <c r="H2" s="17"/>
      <c r="I2" s="16" t="s">
        <v>5</v>
      </c>
      <c r="J2">
        <v>1</v>
      </c>
      <c r="K2">
        <v>0.55192793275077601</v>
      </c>
      <c r="L2">
        <f>(0.026/K2)*1000</f>
        <v>47.107599483899186</v>
      </c>
      <c r="Q2" s="16" t="s">
        <v>5</v>
      </c>
      <c r="R2">
        <v>37</v>
      </c>
      <c r="S2">
        <v>0.42783718275058202</v>
      </c>
      <c r="T2">
        <f>(0.026/S2)*1000</f>
        <v>60.770781615672064</v>
      </c>
      <c r="U2" s="16" t="s">
        <v>5</v>
      </c>
      <c r="V2">
        <v>37</v>
      </c>
      <c r="W2">
        <v>0.279886551651226</v>
      </c>
      <c r="X2">
        <f>(0.026/W2)*1000</f>
        <v>92.894781284094279</v>
      </c>
      <c r="Z2" s="15"/>
      <c r="AA2" s="16" t="s">
        <v>5</v>
      </c>
      <c r="AB2">
        <v>1</v>
      </c>
      <c r="AC2">
        <v>0.34177641445952101</v>
      </c>
      <c r="AD2">
        <f>1000*(0.026/AC2)</f>
        <v>76.073125294839102</v>
      </c>
      <c r="AG2" s="15"/>
      <c r="AH2" s="16" t="s">
        <v>5</v>
      </c>
      <c r="AI2">
        <v>1</v>
      </c>
      <c r="AJ2">
        <v>0.55192793275077601</v>
      </c>
      <c r="AK2">
        <f>(0.026/AJ2)*1000</f>
        <v>47.107599483899186</v>
      </c>
      <c r="AM2" s="20"/>
      <c r="AN2" s="16" t="s">
        <v>5</v>
      </c>
      <c r="AO2">
        <v>100</v>
      </c>
      <c r="AP2">
        <v>0.25539326548267799</v>
      </c>
      <c r="AQ2">
        <f>1000*(0.026/AP2)</f>
        <v>101.80378073345652</v>
      </c>
      <c r="AT2" s="20"/>
      <c r="AU2" s="16" t="s">
        <v>5</v>
      </c>
      <c r="AV2">
        <v>100</v>
      </c>
      <c r="AW2">
        <v>0.25539326548267799</v>
      </c>
      <c r="AX2">
        <f>1000*(0.026/AW2)</f>
        <v>101.80378073345652</v>
      </c>
      <c r="AZ2" s="20"/>
      <c r="BA2" s="16" t="s">
        <v>5</v>
      </c>
      <c r="BB2">
        <v>100</v>
      </c>
      <c r="BC2">
        <v>0.47094278992743099</v>
      </c>
      <c r="BD2">
        <f>1000*(0.026/BC2)</f>
        <v>55.208404409389978</v>
      </c>
      <c r="BG2" s="11" t="s">
        <v>28</v>
      </c>
      <c r="BH2" s="11" t="s">
        <v>29</v>
      </c>
      <c r="BI2" s="11" t="s">
        <v>30</v>
      </c>
      <c r="BJ2" s="11" t="s">
        <v>31</v>
      </c>
      <c r="BK2" s="11" t="s">
        <v>32</v>
      </c>
      <c r="BN2" s="11" t="s">
        <v>28</v>
      </c>
      <c r="BO2" s="11" t="s">
        <v>29</v>
      </c>
      <c r="BP2" s="11" t="s">
        <v>30</v>
      </c>
      <c r="BQ2" s="11" t="s">
        <v>31</v>
      </c>
      <c r="BR2" s="11" t="s">
        <v>32</v>
      </c>
      <c r="BS2" s="28"/>
    </row>
    <row r="3" spans="1:71" x14ac:dyDescent="0.25">
      <c r="A3" s="17"/>
      <c r="B3" s="16"/>
      <c r="C3">
        <v>2</v>
      </c>
      <c r="D3">
        <v>0.378733379065256</v>
      </c>
      <c r="E3">
        <f t="shared" ref="E3:E10" si="0">(0.026/D3)*1000</f>
        <v>68.649877294074415</v>
      </c>
      <c r="H3" s="17"/>
      <c r="I3" s="16"/>
      <c r="J3">
        <v>2</v>
      </c>
      <c r="K3">
        <v>0.36547475947726998</v>
      </c>
      <c r="L3">
        <f t="shared" ref="L3:L10" si="1">(0.026/K3)*1000</f>
        <v>71.14034369209844</v>
      </c>
      <c r="Q3" s="16"/>
      <c r="R3">
        <v>38</v>
      </c>
      <c r="S3">
        <v>0.36552678027518398</v>
      </c>
      <c r="T3">
        <f t="shared" ref="T3:T61" si="2">(0.026/S3)*1000</f>
        <v>71.130219187842002</v>
      </c>
      <c r="U3" s="16"/>
      <c r="V3">
        <v>38</v>
      </c>
      <c r="W3">
        <v>0.55195406592802798</v>
      </c>
      <c r="X3">
        <f t="shared" ref="X3:X62" si="3">(0.026/W3)*1000</f>
        <v>47.105369096765138</v>
      </c>
      <c r="Z3" s="15"/>
      <c r="AA3" s="16"/>
      <c r="AB3">
        <v>2</v>
      </c>
      <c r="AC3">
        <v>0.378733379065256</v>
      </c>
      <c r="AD3">
        <f t="shared" ref="AD3:AD30" si="4">1000*(0.026/AC3)</f>
        <v>68.649877294074415</v>
      </c>
      <c r="AG3" s="15"/>
      <c r="AH3" s="16"/>
      <c r="AI3">
        <v>2</v>
      </c>
      <c r="AJ3">
        <v>0.36547475947726998</v>
      </c>
      <c r="AK3">
        <f t="shared" ref="AK3:AK10" si="5">(0.026/AJ3)*1000</f>
        <v>71.14034369209844</v>
      </c>
      <c r="AM3" s="20"/>
      <c r="AN3" s="16"/>
      <c r="AO3">
        <v>101</v>
      </c>
      <c r="AP3">
        <v>0.51224504515925995</v>
      </c>
      <c r="AQ3">
        <f t="shared" ref="AQ3:AQ15" si="6">1000*(0.026/AP3)</f>
        <v>50.756957525897491</v>
      </c>
      <c r="AT3" s="20"/>
      <c r="AU3" s="16"/>
      <c r="AV3">
        <v>101</v>
      </c>
      <c r="AW3">
        <v>0.51224504515925995</v>
      </c>
      <c r="AX3">
        <f t="shared" ref="AX3:AX15" si="7">1000*(0.026/AW3)</f>
        <v>50.756957525897491</v>
      </c>
      <c r="AZ3" s="20"/>
      <c r="BA3" s="16"/>
      <c r="BB3">
        <v>101</v>
      </c>
      <c r="BC3">
        <v>0.45621086116357101</v>
      </c>
      <c r="BD3">
        <f t="shared" ref="BD3:BD15" si="8">1000*(0.026/BC3)</f>
        <v>56.991190287944271</v>
      </c>
      <c r="BG3" s="11">
        <v>1</v>
      </c>
      <c r="BH3" s="11">
        <v>0.34177641445952101</v>
      </c>
      <c r="BI3" s="11">
        <f>1000*(0.026/BH3)</f>
        <v>76.073125294839102</v>
      </c>
      <c r="BJ3" s="11">
        <v>0</v>
      </c>
      <c r="BK3" s="11">
        <v>2</v>
      </c>
      <c r="BN3" s="11">
        <v>1</v>
      </c>
      <c r="BO3" s="11">
        <v>0.55192793275077601</v>
      </c>
      <c r="BP3" s="11">
        <f>(0.026/BO3)*1000</f>
        <v>47.107599483899186</v>
      </c>
      <c r="BQ3" s="11">
        <v>0</v>
      </c>
      <c r="BR3" s="11">
        <v>2</v>
      </c>
      <c r="BS3" s="28"/>
    </row>
    <row r="4" spans="1:71" x14ac:dyDescent="0.25">
      <c r="B4" s="1"/>
      <c r="C4">
        <v>3</v>
      </c>
      <c r="D4">
        <v>0.361690100755727</v>
      </c>
      <c r="E4">
        <f t="shared" si="0"/>
        <v>71.884743170119279</v>
      </c>
      <c r="I4" s="1"/>
      <c r="J4">
        <v>3</v>
      </c>
      <c r="K4">
        <v>0.42642765894636903</v>
      </c>
      <c r="L4">
        <f t="shared" si="1"/>
        <v>60.971654756733237</v>
      </c>
      <c r="Q4" s="16"/>
      <c r="R4">
        <v>40</v>
      </c>
      <c r="S4">
        <v>0.17883466611728199</v>
      </c>
      <c r="T4">
        <f t="shared" si="2"/>
        <v>145.38568256642634</v>
      </c>
      <c r="U4" s="16"/>
      <c r="V4">
        <v>40</v>
      </c>
      <c r="W4">
        <v>0.54315036632878499</v>
      </c>
      <c r="X4">
        <f t="shared" si="3"/>
        <v>47.868880538067117</v>
      </c>
      <c r="AB4">
        <v>3</v>
      </c>
      <c r="AC4">
        <v>0.361690100755727</v>
      </c>
      <c r="AD4">
        <f t="shared" si="4"/>
        <v>71.884743170119279</v>
      </c>
      <c r="AI4">
        <v>3</v>
      </c>
      <c r="AJ4">
        <v>0.42642765894636903</v>
      </c>
      <c r="AK4">
        <f t="shared" si="5"/>
        <v>60.971654756733237</v>
      </c>
      <c r="AO4">
        <v>102</v>
      </c>
      <c r="AP4">
        <v>0.45568559798321401</v>
      </c>
      <c r="AQ4">
        <f t="shared" si="6"/>
        <v>57.056883331559128</v>
      </c>
      <c r="AV4">
        <v>102</v>
      </c>
      <c r="AW4">
        <v>0.45568559798321401</v>
      </c>
      <c r="AX4">
        <f t="shared" si="7"/>
        <v>57.056883331559128</v>
      </c>
      <c r="BB4">
        <v>102</v>
      </c>
      <c r="BC4">
        <v>0.36768930680880302</v>
      </c>
      <c r="BD4">
        <f t="shared" si="8"/>
        <v>70.711874178924376</v>
      </c>
      <c r="BG4" s="11">
        <v>2</v>
      </c>
      <c r="BH4" s="11">
        <v>0.378733379065256</v>
      </c>
      <c r="BI4" s="11">
        <f t="shared" ref="BI4:BI11" si="9">1000*(0.026/BH4)</f>
        <v>68.649877294074415</v>
      </c>
      <c r="BJ4" s="11">
        <v>0</v>
      </c>
      <c r="BK4" s="11">
        <v>2</v>
      </c>
      <c r="BN4" s="11">
        <v>2</v>
      </c>
      <c r="BO4" s="11">
        <v>0.36547475947726998</v>
      </c>
      <c r="BP4" s="11">
        <f t="shared" ref="BP4:BP11" si="10">(0.026/BO4)*1000</f>
        <v>71.14034369209844</v>
      </c>
      <c r="BQ4" s="11">
        <v>0</v>
      </c>
      <c r="BR4" s="11">
        <v>2</v>
      </c>
      <c r="BS4" s="28"/>
    </row>
    <row r="5" spans="1:71" x14ac:dyDescent="0.25">
      <c r="B5" s="1"/>
      <c r="C5">
        <v>4</v>
      </c>
      <c r="D5">
        <v>0.344819219322264</v>
      </c>
      <c r="E5">
        <f t="shared" si="0"/>
        <v>75.401829547385816</v>
      </c>
      <c r="I5" s="1"/>
      <c r="J5">
        <v>4</v>
      </c>
      <c r="K5">
        <v>0.455062506416819</v>
      </c>
      <c r="L5">
        <f t="shared" si="1"/>
        <v>57.135008121686568</v>
      </c>
      <c r="Q5" s="16"/>
      <c r="R5">
        <v>41</v>
      </c>
      <c r="S5">
        <v>0.28155684307050599</v>
      </c>
      <c r="T5">
        <f t="shared" si="2"/>
        <v>92.343697693361378</v>
      </c>
      <c r="U5" s="16"/>
      <c r="V5">
        <v>41</v>
      </c>
      <c r="W5">
        <v>0.60000230669676402</v>
      </c>
      <c r="X5">
        <f t="shared" si="3"/>
        <v>43.333166739207513</v>
      </c>
      <c r="AB5">
        <v>4</v>
      </c>
      <c r="AC5">
        <v>0.344819219322264</v>
      </c>
      <c r="AD5">
        <f t="shared" si="4"/>
        <v>75.401829547385816</v>
      </c>
      <c r="AI5">
        <v>4</v>
      </c>
      <c r="AJ5">
        <v>0.455062506416819</v>
      </c>
      <c r="AK5">
        <f t="shared" si="5"/>
        <v>57.135008121686568</v>
      </c>
      <c r="AO5">
        <v>104</v>
      </c>
      <c r="AP5">
        <v>0.35627006611251</v>
      </c>
      <c r="AQ5">
        <f t="shared" si="6"/>
        <v>72.978345567177698</v>
      </c>
      <c r="AV5">
        <v>104</v>
      </c>
      <c r="AW5">
        <v>0.35627006611251</v>
      </c>
      <c r="AX5">
        <f t="shared" si="7"/>
        <v>72.978345567177698</v>
      </c>
      <c r="BB5">
        <v>104</v>
      </c>
      <c r="BC5">
        <v>0.64075774913871897</v>
      </c>
      <c r="BD5">
        <f t="shared" si="8"/>
        <v>40.576957570857573</v>
      </c>
      <c r="BG5" s="11">
        <v>3</v>
      </c>
      <c r="BH5" s="11">
        <v>0.361690100755727</v>
      </c>
      <c r="BI5" s="11">
        <f t="shared" si="9"/>
        <v>71.884743170119279</v>
      </c>
      <c r="BJ5" s="11">
        <v>0</v>
      </c>
      <c r="BK5" s="11">
        <v>2</v>
      </c>
      <c r="BN5" s="11">
        <v>3</v>
      </c>
      <c r="BO5" s="11">
        <v>0.42642765894636903</v>
      </c>
      <c r="BP5" s="11">
        <f t="shared" si="10"/>
        <v>60.971654756733237</v>
      </c>
      <c r="BQ5" s="11">
        <v>0</v>
      </c>
      <c r="BR5" s="11">
        <v>2</v>
      </c>
      <c r="BS5" s="28"/>
    </row>
    <row r="6" spans="1:71" x14ac:dyDescent="0.25">
      <c r="B6" s="1"/>
      <c r="C6">
        <v>5</v>
      </c>
      <c r="D6">
        <v>0.36837971525060997</v>
      </c>
      <c r="E6">
        <f t="shared" si="0"/>
        <v>70.579347677469457</v>
      </c>
      <c r="I6" s="1"/>
      <c r="J6">
        <v>5</v>
      </c>
      <c r="K6">
        <v>0.39923082033906798</v>
      </c>
      <c r="L6">
        <f t="shared" si="1"/>
        <v>65.125232510651657</v>
      </c>
      <c r="Q6" s="16"/>
      <c r="R6">
        <v>42</v>
      </c>
      <c r="S6">
        <v>0.263504197676173</v>
      </c>
      <c r="T6">
        <f t="shared" si="2"/>
        <v>98.670154894276322</v>
      </c>
      <c r="U6" s="16"/>
      <c r="V6">
        <v>42</v>
      </c>
      <c r="W6">
        <v>0.490474124580624</v>
      </c>
      <c r="X6">
        <f t="shared" si="3"/>
        <v>53.009932016762541</v>
      </c>
      <c r="AB6">
        <v>5</v>
      </c>
      <c r="AC6">
        <v>0.36837971525060997</v>
      </c>
      <c r="AD6">
        <f t="shared" si="4"/>
        <v>70.579347677469457</v>
      </c>
      <c r="AI6">
        <v>5</v>
      </c>
      <c r="AJ6">
        <v>0.39923082033906798</v>
      </c>
      <c r="AK6">
        <f t="shared" si="5"/>
        <v>65.125232510651657</v>
      </c>
      <c r="AO6">
        <v>105</v>
      </c>
      <c r="AP6">
        <v>0.63998062917293097</v>
      </c>
      <c r="AQ6">
        <f t="shared" si="6"/>
        <v>40.626229630732254</v>
      </c>
      <c r="AV6">
        <v>105</v>
      </c>
      <c r="AW6">
        <v>0.63998062917293097</v>
      </c>
      <c r="AX6">
        <f t="shared" si="7"/>
        <v>40.626229630732254</v>
      </c>
      <c r="BB6">
        <v>105</v>
      </c>
      <c r="BC6">
        <v>0.55208059292100398</v>
      </c>
      <c r="BD6">
        <f t="shared" si="8"/>
        <v>47.094573389070902</v>
      </c>
      <c r="BG6" s="11">
        <v>4</v>
      </c>
      <c r="BH6" s="11">
        <v>0.344819219322264</v>
      </c>
      <c r="BI6" s="11">
        <f t="shared" si="9"/>
        <v>75.401829547385816</v>
      </c>
      <c r="BJ6" s="11">
        <v>0</v>
      </c>
      <c r="BK6" s="11">
        <v>2</v>
      </c>
      <c r="BN6" s="11">
        <v>4</v>
      </c>
      <c r="BO6" s="11">
        <v>0.455062506416819</v>
      </c>
      <c r="BP6" s="11">
        <f t="shared" si="10"/>
        <v>57.135008121686568</v>
      </c>
      <c r="BQ6" s="11">
        <v>0</v>
      </c>
      <c r="BR6" s="11">
        <v>2</v>
      </c>
      <c r="BS6" s="28"/>
    </row>
    <row r="7" spans="1:71" x14ac:dyDescent="0.25">
      <c r="B7" s="1"/>
      <c r="C7">
        <v>7</v>
      </c>
      <c r="D7" s="4">
        <v>9.6056957821190003E-2</v>
      </c>
      <c r="E7" s="4">
        <f t="shared" si="0"/>
        <v>270.67274031725003</v>
      </c>
      <c r="I7" s="1"/>
      <c r="J7">
        <v>7</v>
      </c>
      <c r="K7">
        <v>0.435083760823334</v>
      </c>
      <c r="L7">
        <f t="shared" si="1"/>
        <v>59.758608206380089</v>
      </c>
      <c r="Q7" s="16"/>
      <c r="R7">
        <v>43</v>
      </c>
      <c r="S7">
        <v>0.54418746346186497</v>
      </c>
      <c r="T7">
        <f t="shared" si="2"/>
        <v>47.777653374446032</v>
      </c>
      <c r="U7" s="16"/>
      <c r="V7">
        <v>43</v>
      </c>
      <c r="W7">
        <v>0.31206778073235802</v>
      </c>
      <c r="X7">
        <f t="shared" si="3"/>
        <v>83.315233437375113</v>
      </c>
      <c r="AB7">
        <v>7</v>
      </c>
      <c r="AC7" s="4">
        <v>9.6056957821190003E-2</v>
      </c>
      <c r="AD7" s="4">
        <f t="shared" si="4"/>
        <v>270.67274031725003</v>
      </c>
      <c r="AI7">
        <v>7</v>
      </c>
      <c r="AJ7">
        <v>0.435083760823334</v>
      </c>
      <c r="AK7">
        <f t="shared" si="5"/>
        <v>59.758608206380089</v>
      </c>
      <c r="AO7">
        <v>107</v>
      </c>
      <c r="AP7">
        <v>0.56221291146082697</v>
      </c>
      <c r="AQ7">
        <f t="shared" si="6"/>
        <v>46.245825149128734</v>
      </c>
      <c r="AV7">
        <v>107</v>
      </c>
      <c r="AW7">
        <v>0.56221291146082697</v>
      </c>
      <c r="AX7">
        <f t="shared" si="7"/>
        <v>46.245825149128734</v>
      </c>
      <c r="BB7">
        <v>107</v>
      </c>
      <c r="BC7">
        <v>0.49726006240945603</v>
      </c>
      <c r="BD7">
        <f t="shared" si="8"/>
        <v>52.286523623107634</v>
      </c>
      <c r="BG7" s="11">
        <v>5</v>
      </c>
      <c r="BH7" s="11">
        <v>0.36837971525060997</v>
      </c>
      <c r="BI7" s="11">
        <f t="shared" si="9"/>
        <v>70.579347677469457</v>
      </c>
      <c r="BJ7" s="11">
        <v>0</v>
      </c>
      <c r="BK7" s="11">
        <v>2</v>
      </c>
      <c r="BN7" s="11">
        <v>5</v>
      </c>
      <c r="BO7" s="11">
        <v>0.39923082033906798</v>
      </c>
      <c r="BP7" s="11">
        <f t="shared" si="10"/>
        <v>65.125232510651657</v>
      </c>
      <c r="BQ7" s="11">
        <v>0</v>
      </c>
      <c r="BR7" s="11">
        <v>2</v>
      </c>
      <c r="BS7" s="28"/>
    </row>
    <row r="8" spans="1:71" x14ac:dyDescent="0.25">
      <c r="C8">
        <v>8</v>
      </c>
      <c r="D8">
        <v>0.46674690992727502</v>
      </c>
      <c r="E8">
        <f t="shared" si="0"/>
        <v>55.704707298546708</v>
      </c>
      <c r="J8">
        <v>8</v>
      </c>
      <c r="K8">
        <v>0.423327525281185</v>
      </c>
      <c r="L8">
        <f t="shared" si="1"/>
        <v>61.418165480097549</v>
      </c>
      <c r="Q8" s="16"/>
      <c r="R8">
        <v>44</v>
      </c>
      <c r="S8">
        <v>0.37621645060162701</v>
      </c>
      <c r="T8">
        <f t="shared" si="2"/>
        <v>69.109152346799476</v>
      </c>
      <c r="U8" s="16"/>
      <c r="V8">
        <v>44</v>
      </c>
      <c r="W8">
        <v>0.57336452653044401</v>
      </c>
      <c r="X8">
        <f t="shared" si="3"/>
        <v>45.346370061175165</v>
      </c>
      <c r="AB8">
        <v>8</v>
      </c>
      <c r="AC8">
        <v>0.46674690992727502</v>
      </c>
      <c r="AD8">
        <f t="shared" si="4"/>
        <v>55.704707298546708</v>
      </c>
      <c r="AI8">
        <v>8</v>
      </c>
      <c r="AJ8">
        <v>0.423327525281185</v>
      </c>
      <c r="AK8">
        <f t="shared" si="5"/>
        <v>61.418165480097549</v>
      </c>
      <c r="AO8">
        <v>108</v>
      </c>
      <c r="AP8">
        <v>0.47179567558379698</v>
      </c>
      <c r="AQ8">
        <f t="shared" si="6"/>
        <v>55.108601764583284</v>
      </c>
      <c r="AV8">
        <v>108</v>
      </c>
      <c r="AW8">
        <v>0.47179567558379698</v>
      </c>
      <c r="AX8">
        <f t="shared" si="7"/>
        <v>55.108601764583284</v>
      </c>
      <c r="BB8">
        <v>108</v>
      </c>
      <c r="BC8">
        <v>0.55202822394932005</v>
      </c>
      <c r="BD8">
        <f t="shared" si="8"/>
        <v>47.099041085238021</v>
      </c>
      <c r="BG8" s="11">
        <v>7</v>
      </c>
      <c r="BH8" s="11">
        <v>9.6056957821190003E-2</v>
      </c>
      <c r="BI8" s="11">
        <f t="shared" si="9"/>
        <v>270.67274031725003</v>
      </c>
      <c r="BJ8" s="11">
        <v>0</v>
      </c>
      <c r="BK8" s="11">
        <v>2</v>
      </c>
      <c r="BN8" s="11">
        <v>7</v>
      </c>
      <c r="BO8" s="11">
        <v>0.435083760823334</v>
      </c>
      <c r="BP8" s="11">
        <f t="shared" si="10"/>
        <v>59.758608206380089</v>
      </c>
      <c r="BQ8" s="11">
        <v>0</v>
      </c>
      <c r="BR8" s="11">
        <v>2</v>
      </c>
      <c r="BS8" s="28"/>
    </row>
    <row r="9" spans="1:71" x14ac:dyDescent="0.25">
      <c r="C9">
        <v>9</v>
      </c>
      <c r="D9">
        <v>0.26156507364621601</v>
      </c>
      <c r="E9">
        <f t="shared" si="0"/>
        <v>99.401650371588644</v>
      </c>
      <c r="J9">
        <v>9</v>
      </c>
      <c r="K9">
        <v>0.32034091526317998</v>
      </c>
      <c r="L9">
        <f t="shared" si="1"/>
        <v>81.1635316039457</v>
      </c>
      <c r="Q9" s="16"/>
      <c r="R9">
        <v>45</v>
      </c>
      <c r="S9">
        <v>0.24098007284183001</v>
      </c>
      <c r="T9">
        <f t="shared" si="2"/>
        <v>107.89273857123196</v>
      </c>
      <c r="U9" s="16"/>
      <c r="V9">
        <v>45</v>
      </c>
      <c r="W9">
        <v>0.30420774879526902</v>
      </c>
      <c r="X9">
        <f t="shared" si="3"/>
        <v>85.467908371715836</v>
      </c>
      <c r="AB9">
        <v>9</v>
      </c>
      <c r="AC9">
        <v>0.26156507364621601</v>
      </c>
      <c r="AD9">
        <f t="shared" si="4"/>
        <v>99.401650371588644</v>
      </c>
      <c r="AI9">
        <v>9</v>
      </c>
      <c r="AJ9">
        <v>0.32034091526317998</v>
      </c>
      <c r="AK9">
        <f t="shared" si="5"/>
        <v>81.1635316039457</v>
      </c>
      <c r="AO9">
        <v>114</v>
      </c>
      <c r="AP9">
        <v>0.47191091468607799</v>
      </c>
      <c r="AQ9">
        <f t="shared" si="6"/>
        <v>55.095144424230106</v>
      </c>
      <c r="AV9">
        <v>114</v>
      </c>
      <c r="AW9">
        <v>0.47191091468607799</v>
      </c>
      <c r="AX9">
        <f t="shared" si="7"/>
        <v>55.095144424230106</v>
      </c>
      <c r="BB9">
        <v>114</v>
      </c>
      <c r="BC9">
        <v>0.50940726943841597</v>
      </c>
      <c r="BD9">
        <f t="shared" si="8"/>
        <v>51.03971136623764</v>
      </c>
      <c r="BG9" s="11">
        <v>8</v>
      </c>
      <c r="BH9" s="11">
        <v>0.46674690992727502</v>
      </c>
      <c r="BI9" s="11">
        <f t="shared" si="9"/>
        <v>55.704707298546708</v>
      </c>
      <c r="BJ9" s="11">
        <v>0</v>
      </c>
      <c r="BK9" s="11">
        <v>2</v>
      </c>
      <c r="BN9" s="11">
        <v>8</v>
      </c>
      <c r="BO9" s="11">
        <v>0.423327525281185</v>
      </c>
      <c r="BP9" s="11">
        <f t="shared" si="10"/>
        <v>61.418165480097549</v>
      </c>
      <c r="BQ9" s="11">
        <v>0</v>
      </c>
      <c r="BR9" s="11">
        <v>2</v>
      </c>
      <c r="BS9" s="28"/>
    </row>
    <row r="10" spans="1:71" x14ac:dyDescent="0.25">
      <c r="C10">
        <v>11</v>
      </c>
      <c r="D10">
        <v>0.22589882803289801</v>
      </c>
      <c r="E10">
        <f t="shared" si="0"/>
        <v>115.09577197192708</v>
      </c>
      <c r="J10">
        <v>11</v>
      </c>
      <c r="K10">
        <v>0.58452004105322097</v>
      </c>
      <c r="L10">
        <f t="shared" si="1"/>
        <v>44.480938503240608</v>
      </c>
      <c r="Q10" s="16"/>
      <c r="R10">
        <v>46</v>
      </c>
      <c r="S10">
        <v>0.32025787287297602</v>
      </c>
      <c r="T10">
        <f t="shared" si="2"/>
        <v>81.184577186998254</v>
      </c>
      <c r="U10" s="16"/>
      <c r="V10">
        <v>46</v>
      </c>
      <c r="W10">
        <v>0.448688337158271</v>
      </c>
      <c r="X10">
        <f t="shared" si="3"/>
        <v>57.946681129865695</v>
      </c>
      <c r="AB10">
        <v>11</v>
      </c>
      <c r="AC10">
        <v>0.22589882803289801</v>
      </c>
      <c r="AD10">
        <f t="shared" si="4"/>
        <v>115.09577197192708</v>
      </c>
      <c r="AI10">
        <v>11</v>
      </c>
      <c r="AJ10">
        <v>0.58452004105322097</v>
      </c>
      <c r="AK10">
        <f t="shared" si="5"/>
        <v>44.480938503240608</v>
      </c>
      <c r="AO10">
        <v>115</v>
      </c>
      <c r="AP10">
        <v>0.70484669828886604</v>
      </c>
      <c r="AQ10">
        <f t="shared" si="6"/>
        <v>36.887453772741466</v>
      </c>
      <c r="AV10">
        <v>115</v>
      </c>
      <c r="AW10">
        <v>0.70484669828886604</v>
      </c>
      <c r="AX10" s="12">
        <f t="shared" si="7"/>
        <v>36.887453772741466</v>
      </c>
      <c r="BB10">
        <v>115</v>
      </c>
      <c r="BC10">
        <v>0.43789321420025101</v>
      </c>
      <c r="BD10">
        <f t="shared" si="8"/>
        <v>59.375206458691665</v>
      </c>
      <c r="BG10" s="11">
        <v>9</v>
      </c>
      <c r="BH10" s="11">
        <v>0.26156507364621601</v>
      </c>
      <c r="BI10" s="11">
        <f t="shared" si="9"/>
        <v>99.401650371588644</v>
      </c>
      <c r="BJ10" s="11">
        <v>0</v>
      </c>
      <c r="BK10" s="11">
        <v>2</v>
      </c>
      <c r="BN10" s="11">
        <v>9</v>
      </c>
      <c r="BO10" s="11">
        <v>0.32034091526317998</v>
      </c>
      <c r="BP10" s="11">
        <f t="shared" si="10"/>
        <v>81.1635316039457</v>
      </c>
      <c r="BQ10" s="11">
        <v>0</v>
      </c>
      <c r="BR10" s="11">
        <v>2</v>
      </c>
      <c r="BS10" s="28"/>
    </row>
    <row r="11" spans="1:71" x14ac:dyDescent="0.25">
      <c r="D11" s="5" t="s">
        <v>7</v>
      </c>
      <c r="E11" s="2">
        <f>AVERAGE(E2:E6,E8:E10)</f>
        <v>79.098881578243819</v>
      </c>
      <c r="K11" s="5" t="s">
        <v>7</v>
      </c>
      <c r="L11" s="2">
        <f>AVERAGE(L2:L10)</f>
        <v>60.922342484303677</v>
      </c>
      <c r="Q11" s="16"/>
      <c r="R11">
        <v>47</v>
      </c>
      <c r="S11">
        <v>0.42566724349886897</v>
      </c>
      <c r="T11">
        <f t="shared" si="2"/>
        <v>61.080575019790274</v>
      </c>
      <c r="U11" s="16"/>
      <c r="V11">
        <v>47</v>
      </c>
      <c r="W11">
        <v>0.383762442221661</v>
      </c>
      <c r="X11">
        <f t="shared" si="3"/>
        <v>67.750246348970251</v>
      </c>
      <c r="AB11">
        <v>37</v>
      </c>
      <c r="AC11">
        <v>0.42783718275058202</v>
      </c>
      <c r="AD11">
        <f t="shared" si="4"/>
        <v>60.770781615672064</v>
      </c>
      <c r="AI11">
        <v>37</v>
      </c>
      <c r="AJ11">
        <v>0.279886551651226</v>
      </c>
      <c r="AK11">
        <f>(0.026/AJ11)*1000</f>
        <v>92.894781284094279</v>
      </c>
      <c r="AO11">
        <v>116</v>
      </c>
      <c r="AP11">
        <v>0.58808571469528004</v>
      </c>
      <c r="AQ11">
        <f t="shared" si="6"/>
        <v>44.211242256534064</v>
      </c>
      <c r="AV11">
        <v>116</v>
      </c>
      <c r="AW11">
        <v>0.58808571469528004</v>
      </c>
      <c r="AX11">
        <f t="shared" si="7"/>
        <v>44.211242256534064</v>
      </c>
      <c r="BB11">
        <v>116</v>
      </c>
      <c r="BC11">
        <v>0.75218010772501998</v>
      </c>
      <c r="BD11" s="12">
        <f t="shared" si="8"/>
        <v>34.566189311543198</v>
      </c>
      <c r="BG11" s="11">
        <v>11</v>
      </c>
      <c r="BH11" s="11">
        <v>0.22589882803289801</v>
      </c>
      <c r="BI11" s="11">
        <f t="shared" si="9"/>
        <v>115.09577197192708</v>
      </c>
      <c r="BJ11" s="11">
        <v>0</v>
      </c>
      <c r="BK11" s="11">
        <v>2</v>
      </c>
      <c r="BN11" s="11">
        <v>11</v>
      </c>
      <c r="BO11" s="11">
        <v>0.58452004105322097</v>
      </c>
      <c r="BP11" s="11">
        <f t="shared" si="10"/>
        <v>44.480938503240608</v>
      </c>
      <c r="BQ11" s="11">
        <v>0</v>
      </c>
      <c r="BR11" s="11">
        <v>2</v>
      </c>
      <c r="BS11" s="28"/>
    </row>
    <row r="12" spans="1:71" ht="14.25" customHeight="1" x14ac:dyDescent="0.25">
      <c r="B12" s="14" t="s">
        <v>4</v>
      </c>
      <c r="I12" s="14" t="s">
        <v>4</v>
      </c>
      <c r="Q12" s="16"/>
      <c r="R12">
        <v>48</v>
      </c>
      <c r="S12">
        <v>0.31899762677011401</v>
      </c>
      <c r="T12">
        <f t="shared" si="2"/>
        <v>81.505308560608597</v>
      </c>
      <c r="U12" s="16"/>
      <c r="V12">
        <v>48</v>
      </c>
      <c r="W12">
        <v>0.410600223287657</v>
      </c>
      <c r="X12">
        <f t="shared" si="3"/>
        <v>63.321933416935828</v>
      </c>
      <c r="AB12">
        <v>38</v>
      </c>
      <c r="AC12">
        <v>0.36552678027518398</v>
      </c>
      <c r="AD12">
        <f t="shared" si="4"/>
        <v>71.130219187842002</v>
      </c>
      <c r="AI12">
        <v>38</v>
      </c>
      <c r="AJ12">
        <v>0.55195406592802798</v>
      </c>
      <c r="AK12">
        <f t="shared" ref="AK12:AK30" si="11">(0.026/AJ12)*1000</f>
        <v>47.105369096765138</v>
      </c>
      <c r="AO12">
        <v>117</v>
      </c>
      <c r="AP12">
        <v>0.416113536954898</v>
      </c>
      <c r="AQ12">
        <f t="shared" si="6"/>
        <v>62.482946818473984</v>
      </c>
      <c r="AV12">
        <v>117</v>
      </c>
      <c r="AW12">
        <v>0.416113536954898</v>
      </c>
      <c r="AX12">
        <f t="shared" si="7"/>
        <v>62.482946818473984</v>
      </c>
      <c r="BB12">
        <v>117</v>
      </c>
      <c r="BC12">
        <v>0.55987898613375497</v>
      </c>
      <c r="BD12">
        <f t="shared" si="8"/>
        <v>46.438606634521207</v>
      </c>
      <c r="BG12" s="11">
        <v>12</v>
      </c>
      <c r="BH12" s="11">
        <v>0.47788169577804401</v>
      </c>
      <c r="BI12" s="11">
        <f t="shared" ref="BI12:BI22" si="12">(0.026/BH12)*1000</f>
        <v>54.406771026601341</v>
      </c>
      <c r="BJ12" s="11">
        <v>0</v>
      </c>
      <c r="BK12" s="11">
        <v>2</v>
      </c>
      <c r="BN12" s="11">
        <v>12</v>
      </c>
      <c r="BO12" s="11">
        <v>0.40840041862549098</v>
      </c>
      <c r="BP12" s="11">
        <f>(0.026/BO12)*1000</f>
        <v>63.663010159258363</v>
      </c>
      <c r="BQ12" s="11">
        <v>133</v>
      </c>
      <c r="BR12" s="11">
        <v>2</v>
      </c>
      <c r="BS12" s="28"/>
    </row>
    <row r="13" spans="1:71" x14ac:dyDescent="0.25">
      <c r="B13" s="14"/>
      <c r="I13" s="14"/>
      <c r="J13" s="6"/>
      <c r="Q13" s="16"/>
      <c r="R13">
        <v>49</v>
      </c>
      <c r="S13">
        <v>0.43283628127046297</v>
      </c>
      <c r="T13">
        <f t="shared" si="2"/>
        <v>60.068901626464132</v>
      </c>
      <c r="U13" s="16"/>
      <c r="V13">
        <v>49</v>
      </c>
      <c r="W13">
        <v>0.29669463136554702</v>
      </c>
      <c r="X13">
        <f t="shared" si="3"/>
        <v>87.632188962550899</v>
      </c>
      <c r="AB13">
        <v>40</v>
      </c>
      <c r="AC13" s="4">
        <v>0.17883466611728199</v>
      </c>
      <c r="AD13" s="4">
        <f t="shared" si="4"/>
        <v>145.38568256642634</v>
      </c>
      <c r="AI13">
        <v>40</v>
      </c>
      <c r="AJ13">
        <v>0.54315036632878499</v>
      </c>
      <c r="AK13">
        <f t="shared" si="11"/>
        <v>47.868880538067117</v>
      </c>
      <c r="AO13">
        <v>118</v>
      </c>
      <c r="AP13">
        <v>0.71204960395883898</v>
      </c>
      <c r="AQ13">
        <f t="shared" si="6"/>
        <v>36.514310036050475</v>
      </c>
      <c r="AV13">
        <v>118</v>
      </c>
      <c r="AW13">
        <v>0.71204960395883898</v>
      </c>
      <c r="AX13" s="12">
        <f t="shared" si="7"/>
        <v>36.514310036050475</v>
      </c>
      <c r="BB13">
        <v>118</v>
      </c>
      <c r="BC13">
        <v>0.68970040131930299</v>
      </c>
      <c r="BD13" s="12">
        <f t="shared" si="8"/>
        <v>37.697527724016886</v>
      </c>
      <c r="BG13" s="11">
        <v>13</v>
      </c>
      <c r="BH13" s="11">
        <v>0.20441304641437599</v>
      </c>
      <c r="BI13" s="11">
        <f t="shared" si="12"/>
        <v>127.19344707232672</v>
      </c>
      <c r="BJ13" s="11">
        <v>0</v>
      </c>
      <c r="BK13" s="11">
        <v>2</v>
      </c>
      <c r="BN13" s="11">
        <v>13</v>
      </c>
      <c r="BO13" s="11">
        <v>0.41612133586119399</v>
      </c>
      <c r="BP13" s="11">
        <f t="shared" ref="BP13:BP22" si="13">(0.026/BO13)*1000</f>
        <v>62.481775769058011</v>
      </c>
      <c r="BQ13" s="11">
        <v>133</v>
      </c>
      <c r="BR13" s="11">
        <v>2</v>
      </c>
      <c r="BS13" s="28"/>
    </row>
    <row r="14" spans="1:71" x14ac:dyDescent="0.25">
      <c r="C14">
        <v>12</v>
      </c>
      <c r="D14">
        <v>0.47788169577804401</v>
      </c>
      <c r="E14">
        <f t="shared" ref="E14:E37" si="14">(0.026/D14)*1000</f>
        <v>54.406771026601341</v>
      </c>
      <c r="J14">
        <v>12</v>
      </c>
      <c r="K14">
        <v>0.40840041862549098</v>
      </c>
      <c r="L14">
        <f>(0.026/K14)*1000</f>
        <v>63.663010159258363</v>
      </c>
      <c r="N14">
        <v>0.41594866533927899</v>
      </c>
      <c r="O14">
        <f>(0.026/N14)*1000</f>
        <v>62.507713491020453</v>
      </c>
      <c r="Q14" s="16"/>
      <c r="R14">
        <v>50</v>
      </c>
      <c r="S14">
        <v>0.16009000690171701</v>
      </c>
      <c r="T14">
        <f t="shared" si="2"/>
        <v>162.40863813543345</v>
      </c>
      <c r="U14" s="16"/>
      <c r="V14">
        <v>50</v>
      </c>
      <c r="W14">
        <v>0.57268602168246097</v>
      </c>
      <c r="X14">
        <f t="shared" si="3"/>
        <v>45.400095367468737</v>
      </c>
      <c r="AB14">
        <v>41</v>
      </c>
      <c r="AC14">
        <v>0.28155684307050599</v>
      </c>
      <c r="AD14">
        <f t="shared" si="4"/>
        <v>92.343697693361378</v>
      </c>
      <c r="AI14">
        <v>41</v>
      </c>
      <c r="AJ14">
        <v>0.60000230669676402</v>
      </c>
      <c r="AK14">
        <f t="shared" si="11"/>
        <v>43.333166739207513</v>
      </c>
      <c r="AN14">
        <v>0.33595350473565699</v>
      </c>
      <c r="AO14">
        <v>121</v>
      </c>
      <c r="AP14">
        <v>0.31736515363002199</v>
      </c>
      <c r="AQ14">
        <f t="shared" si="6"/>
        <v>81.9245582024745</v>
      </c>
      <c r="AU14">
        <v>0.33595350473565699</v>
      </c>
      <c r="AV14">
        <v>121</v>
      </c>
      <c r="AW14">
        <v>0.31736515363002199</v>
      </c>
      <c r="AX14">
        <f t="shared" si="7"/>
        <v>81.9245582024745</v>
      </c>
      <c r="BB14">
        <v>121</v>
      </c>
      <c r="BC14">
        <v>0.335513482232912</v>
      </c>
      <c r="BD14">
        <f t="shared" si="8"/>
        <v>77.493160116739844</v>
      </c>
      <c r="BG14" s="11">
        <v>14</v>
      </c>
      <c r="BH14" s="11">
        <v>0.92794405897866405</v>
      </c>
      <c r="BI14" s="11">
        <f t="shared" si="12"/>
        <v>28.018930396102476</v>
      </c>
      <c r="BJ14" s="11">
        <v>0</v>
      </c>
      <c r="BK14" s="11">
        <v>2</v>
      </c>
      <c r="BN14" s="11">
        <v>14</v>
      </c>
      <c r="BO14" s="11">
        <v>0.68768089505668895</v>
      </c>
      <c r="BP14" s="11">
        <f t="shared" si="13"/>
        <v>37.808233712609812</v>
      </c>
      <c r="BQ14" s="11">
        <v>133</v>
      </c>
      <c r="BR14" s="11">
        <v>2</v>
      </c>
      <c r="BS14" s="28"/>
    </row>
    <row r="15" spans="1:71" x14ac:dyDescent="0.25">
      <c r="C15">
        <v>13</v>
      </c>
      <c r="D15">
        <v>0.20441304641437599</v>
      </c>
      <c r="E15">
        <f t="shared" si="14"/>
        <v>127.19344707232672</v>
      </c>
      <c r="J15" s="4">
        <v>13</v>
      </c>
      <c r="K15">
        <v>0.41612133586119399</v>
      </c>
      <c r="L15">
        <f t="shared" ref="L15:L24" si="15">(0.026/K15)*1000</f>
        <v>62.481775769058011</v>
      </c>
      <c r="N15">
        <v>0.68757991974355903</v>
      </c>
      <c r="O15">
        <f t="shared" ref="O15:O25" si="16">(0.026/N15)*1000</f>
        <v>37.813786082782933</v>
      </c>
      <c r="Q15" s="16"/>
      <c r="R15">
        <v>51</v>
      </c>
      <c r="S15">
        <v>0.21658903769773599</v>
      </c>
      <c r="T15">
        <f t="shared" si="2"/>
        <v>120.0430099157866</v>
      </c>
      <c r="U15" s="16"/>
      <c r="V15">
        <v>51</v>
      </c>
      <c r="W15">
        <v>0.37375357215916</v>
      </c>
      <c r="X15">
        <f t="shared" si="3"/>
        <v>69.564552519990656</v>
      </c>
      <c r="AB15">
        <v>42</v>
      </c>
      <c r="AC15">
        <v>0.263504197676173</v>
      </c>
      <c r="AD15">
        <f t="shared" si="4"/>
        <v>98.670154894276322</v>
      </c>
      <c r="AI15">
        <v>42</v>
      </c>
      <c r="AJ15">
        <v>0.490474124580624</v>
      </c>
      <c r="AK15">
        <f t="shared" si="11"/>
        <v>53.009932016762541</v>
      </c>
      <c r="AO15">
        <v>122</v>
      </c>
      <c r="AP15">
        <v>0.723413602402182</v>
      </c>
      <c r="AQ15">
        <f t="shared" si="6"/>
        <v>35.940712081807511</v>
      </c>
      <c r="AV15">
        <v>122</v>
      </c>
      <c r="AW15">
        <v>0.723413602402182</v>
      </c>
      <c r="AX15" s="12">
        <f t="shared" si="7"/>
        <v>35.940712081807511</v>
      </c>
      <c r="BB15">
        <v>122</v>
      </c>
      <c r="BC15">
        <v>0.56644812804976796</v>
      </c>
      <c r="BD15">
        <f t="shared" si="8"/>
        <v>45.900054590198323</v>
      </c>
      <c r="BG15" s="11">
        <v>15</v>
      </c>
      <c r="BH15" s="11">
        <v>0.27383357419156001</v>
      </c>
      <c r="BI15" s="11">
        <f t="shared" si="12"/>
        <v>94.94818185374055</v>
      </c>
      <c r="BJ15" s="11">
        <v>0</v>
      </c>
      <c r="BK15" s="11">
        <v>2</v>
      </c>
      <c r="BN15" s="11">
        <v>15</v>
      </c>
      <c r="BO15" s="11">
        <v>0.690205277884957</v>
      </c>
      <c r="BP15" s="11">
        <f t="shared" si="13"/>
        <v>37.669952451933668</v>
      </c>
      <c r="BQ15" s="11">
        <v>133</v>
      </c>
      <c r="BR15" s="11">
        <v>2</v>
      </c>
      <c r="BS15" s="28"/>
    </row>
    <row r="16" spans="1:71" x14ac:dyDescent="0.25">
      <c r="C16" s="4">
        <v>14</v>
      </c>
      <c r="D16" s="4">
        <v>0.92794405897866405</v>
      </c>
      <c r="E16" s="4">
        <f t="shared" si="14"/>
        <v>28.018930396102476</v>
      </c>
      <c r="J16">
        <v>14</v>
      </c>
      <c r="K16">
        <v>0.68768089505668895</v>
      </c>
      <c r="L16">
        <f t="shared" si="15"/>
        <v>37.808233712609812</v>
      </c>
      <c r="N16">
        <v>0.69377635603225096</v>
      </c>
      <c r="O16">
        <f t="shared" si="16"/>
        <v>37.47605373682029</v>
      </c>
      <c r="Q16" s="16"/>
      <c r="R16">
        <v>52</v>
      </c>
      <c r="S16">
        <v>0.34443109293940599</v>
      </c>
      <c r="T16">
        <f t="shared" si="2"/>
        <v>75.486797019727959</v>
      </c>
      <c r="U16" s="16"/>
      <c r="V16">
        <v>52</v>
      </c>
      <c r="W16">
        <v>0.39201286414817099</v>
      </c>
      <c r="X16">
        <f t="shared" si="3"/>
        <v>66.324354065515195</v>
      </c>
      <c r="AB16">
        <v>43</v>
      </c>
      <c r="AC16">
        <v>0.54418746346186497</v>
      </c>
      <c r="AD16">
        <f t="shared" si="4"/>
        <v>47.777653374446032</v>
      </c>
      <c r="AI16">
        <v>43</v>
      </c>
      <c r="AJ16">
        <v>0.31206778073235802</v>
      </c>
      <c r="AK16">
        <f t="shared" si="11"/>
        <v>83.315233437375113</v>
      </c>
      <c r="AO16">
        <v>123</v>
      </c>
      <c r="AV16" s="13">
        <v>135</v>
      </c>
      <c r="AW16" s="13">
        <v>0.40835978221898001</v>
      </c>
      <c r="AX16" s="13">
        <f>1000*(0.026/AW16)</f>
        <v>63.669345347181341</v>
      </c>
      <c r="BB16">
        <v>123</v>
      </c>
      <c r="BC16">
        <v>0.27855369120019902</v>
      </c>
      <c r="BD16">
        <f>1000*(0.026/BC16)</f>
        <v>93.339276489118816</v>
      </c>
      <c r="BG16" s="11">
        <v>16</v>
      </c>
      <c r="BH16" s="11">
        <v>0.373849621847262</v>
      </c>
      <c r="BI16" s="11">
        <f t="shared" si="12"/>
        <v>69.546679949892848</v>
      </c>
      <c r="BJ16" s="11">
        <v>0</v>
      </c>
      <c r="BK16" s="11">
        <v>2</v>
      </c>
      <c r="BN16" s="11">
        <v>16</v>
      </c>
      <c r="BO16" s="11">
        <v>0.72261835339982206</v>
      </c>
      <c r="BP16" s="11">
        <f t="shared" si="13"/>
        <v>35.980265208700416</v>
      </c>
      <c r="BQ16" s="11">
        <v>133</v>
      </c>
      <c r="BR16" s="11">
        <v>2</v>
      </c>
      <c r="BS16" s="28"/>
    </row>
    <row r="17" spans="2:71" x14ac:dyDescent="0.25">
      <c r="C17">
        <v>15</v>
      </c>
      <c r="D17">
        <v>0.27383357419156001</v>
      </c>
      <c r="E17">
        <f t="shared" si="14"/>
        <v>94.94818185374055</v>
      </c>
      <c r="J17">
        <v>15</v>
      </c>
      <c r="K17">
        <v>0.690205277884957</v>
      </c>
      <c r="L17">
        <f t="shared" si="15"/>
        <v>37.669952451933668</v>
      </c>
      <c r="N17">
        <v>0.72736029366380195</v>
      </c>
      <c r="O17">
        <f t="shared" si="16"/>
        <v>35.745696082796663</v>
      </c>
      <c r="Q17" s="16"/>
      <c r="R17">
        <v>53</v>
      </c>
      <c r="S17">
        <v>0.35242283854502199</v>
      </c>
      <c r="T17">
        <f t="shared" si="2"/>
        <v>73.775014432495411</v>
      </c>
      <c r="U17" s="16"/>
      <c r="V17">
        <v>53</v>
      </c>
      <c r="W17">
        <v>0.43207707721081001</v>
      </c>
      <c r="X17">
        <f t="shared" si="3"/>
        <v>60.174448891938376</v>
      </c>
      <c r="AB17">
        <v>44</v>
      </c>
      <c r="AC17">
        <v>0.37621645060162701</v>
      </c>
      <c r="AD17">
        <f t="shared" si="4"/>
        <v>69.109152346799476</v>
      </c>
      <c r="AI17">
        <v>44</v>
      </c>
      <c r="AJ17">
        <v>0.57336452653044401</v>
      </c>
      <c r="AK17">
        <f t="shared" si="11"/>
        <v>45.346370061175165</v>
      </c>
      <c r="AO17" s="3">
        <v>124</v>
      </c>
      <c r="AV17" s="11">
        <v>136</v>
      </c>
      <c r="AW17">
        <v>0.58993515007141195</v>
      </c>
      <c r="AX17">
        <f t="shared" ref="AX17:AX23" si="17">1000*(0.026/AW17)</f>
        <v>44.072640860360131</v>
      </c>
      <c r="BA17" s="24" t="s">
        <v>19</v>
      </c>
      <c r="BB17" s="11">
        <v>135</v>
      </c>
      <c r="BC17">
        <v>0.47868122049658302</v>
      </c>
      <c r="BD17">
        <f>1000*(0.026/BC17)</f>
        <v>54.315897275075145</v>
      </c>
      <c r="BG17" s="11">
        <v>18</v>
      </c>
      <c r="BH17" s="11">
        <v>0.60700161986546397</v>
      </c>
      <c r="BI17" s="11">
        <f t="shared" si="12"/>
        <v>42.833493600499196</v>
      </c>
      <c r="BJ17" s="11">
        <v>0</v>
      </c>
      <c r="BK17" s="11">
        <v>2</v>
      </c>
      <c r="BN17" s="11">
        <v>18</v>
      </c>
      <c r="BO17" s="11">
        <v>0.67758336374364203</v>
      </c>
      <c r="BP17" s="11">
        <f t="shared" si="13"/>
        <v>38.371662279826694</v>
      </c>
      <c r="BQ17" s="11">
        <v>133</v>
      </c>
      <c r="BR17" s="11">
        <v>2</v>
      </c>
      <c r="BS17" s="28"/>
    </row>
    <row r="18" spans="2:71" x14ac:dyDescent="0.25">
      <c r="C18">
        <v>16</v>
      </c>
      <c r="D18">
        <v>0.373849621847262</v>
      </c>
      <c r="E18">
        <f t="shared" si="14"/>
        <v>69.546679949892848</v>
      </c>
      <c r="J18">
        <v>16</v>
      </c>
      <c r="K18">
        <v>0.72261835339982206</v>
      </c>
      <c r="L18">
        <f t="shared" si="15"/>
        <v>35.980265208700416</v>
      </c>
      <c r="N18">
        <v>0.67996326157100095</v>
      </c>
      <c r="O18">
        <f t="shared" si="16"/>
        <v>38.237359971374147</v>
      </c>
      <c r="Q18" s="16"/>
      <c r="R18">
        <v>54</v>
      </c>
      <c r="S18">
        <v>0.30545264365611202</v>
      </c>
      <c r="T18">
        <f t="shared" si="2"/>
        <v>85.119577584247722</v>
      </c>
      <c r="U18" s="16"/>
      <c r="V18">
        <v>54</v>
      </c>
      <c r="W18">
        <v>0.35992816363535002</v>
      </c>
      <c r="X18">
        <f t="shared" si="3"/>
        <v>72.236636714933724</v>
      </c>
      <c r="AB18">
        <v>45</v>
      </c>
      <c r="AC18">
        <v>0.24098007284183001</v>
      </c>
      <c r="AD18">
        <f t="shared" si="4"/>
        <v>107.89273857123196</v>
      </c>
      <c r="AI18">
        <v>45</v>
      </c>
      <c r="AJ18">
        <v>0.30420774879526902</v>
      </c>
      <c r="AK18">
        <f t="shared" si="11"/>
        <v>85.467908371715836</v>
      </c>
      <c r="AO18" s="3">
        <v>125</v>
      </c>
      <c r="AP18" t="s">
        <v>17</v>
      </c>
      <c r="AV18" s="11">
        <v>137</v>
      </c>
      <c r="AW18">
        <v>0.53299040955961796</v>
      </c>
      <c r="AX18">
        <f t="shared" si="17"/>
        <v>48.781365543673544</v>
      </c>
      <c r="BA18" s="24"/>
      <c r="BB18" s="11">
        <v>136</v>
      </c>
      <c r="BC18">
        <v>0.72848785132709004</v>
      </c>
      <c r="BD18" s="12">
        <f t="shared" ref="BD18:BD24" si="18">1000*(0.026/BC18)</f>
        <v>35.690368689931709</v>
      </c>
      <c r="BG18" s="11">
        <v>19</v>
      </c>
      <c r="BH18" s="11">
        <v>0.17230289683889499</v>
      </c>
      <c r="BI18" s="11">
        <f t="shared" si="12"/>
        <v>150.89705673555954</v>
      </c>
      <c r="BJ18" s="11">
        <v>0</v>
      </c>
      <c r="BK18" s="11">
        <v>2</v>
      </c>
      <c r="BN18" s="11">
        <v>19</v>
      </c>
      <c r="BO18" s="11">
        <v>0.69808135230912705</v>
      </c>
      <c r="BP18" s="11">
        <f t="shared" si="13"/>
        <v>37.244942747713708</v>
      </c>
      <c r="BQ18" s="11">
        <v>133</v>
      </c>
      <c r="BR18" s="11">
        <v>2</v>
      </c>
      <c r="BS18" s="28"/>
    </row>
    <row r="19" spans="2:71" x14ac:dyDescent="0.25">
      <c r="C19">
        <v>18</v>
      </c>
      <c r="D19">
        <v>0.60700161986546397</v>
      </c>
      <c r="E19">
        <f t="shared" si="14"/>
        <v>42.833493600499196</v>
      </c>
      <c r="J19">
        <v>18</v>
      </c>
      <c r="K19">
        <v>0.67758336374364203</v>
      </c>
      <c r="L19">
        <f t="shared" si="15"/>
        <v>38.371662279826694</v>
      </c>
      <c r="N19">
        <v>0.69212380883443303</v>
      </c>
      <c r="O19">
        <f t="shared" si="16"/>
        <v>37.565533316626031</v>
      </c>
      <c r="Q19" s="16"/>
      <c r="R19">
        <v>55</v>
      </c>
      <c r="S19">
        <v>0.342131251067463</v>
      </c>
      <c r="T19">
        <f t="shared" si="2"/>
        <v>75.994227124470427</v>
      </c>
      <c r="U19" s="16"/>
      <c r="V19">
        <v>55</v>
      </c>
      <c r="W19">
        <v>0.25833140081351702</v>
      </c>
      <c r="X19">
        <f t="shared" si="3"/>
        <v>100.64591419441398</v>
      </c>
      <c r="AB19">
        <v>46</v>
      </c>
      <c r="AC19">
        <v>0.32025787287297602</v>
      </c>
      <c r="AD19">
        <f t="shared" si="4"/>
        <v>81.184577186998254</v>
      </c>
      <c r="AI19">
        <v>46</v>
      </c>
      <c r="AJ19">
        <v>0.448688337158271</v>
      </c>
      <c r="AK19">
        <f t="shared" si="11"/>
        <v>57.946681129865695</v>
      </c>
      <c r="AO19" s="3">
        <v>126</v>
      </c>
      <c r="AP19" t="s">
        <v>18</v>
      </c>
      <c r="AV19" s="13">
        <v>138</v>
      </c>
      <c r="AW19" s="13">
        <v>0.48000334034858599</v>
      </c>
      <c r="AX19" s="13">
        <f t="shared" si="17"/>
        <v>54.166289720230672</v>
      </c>
      <c r="BA19" s="24"/>
      <c r="BB19" s="11">
        <v>137</v>
      </c>
      <c r="BC19">
        <v>0.34304873076954101</v>
      </c>
      <c r="BD19">
        <f t="shared" si="18"/>
        <v>75.790981478566422</v>
      </c>
      <c r="BG19" s="11">
        <v>20</v>
      </c>
      <c r="BH19" s="11">
        <v>0.318717100878045</v>
      </c>
      <c r="BI19" s="11">
        <f t="shared" si="12"/>
        <v>81.577047257180993</v>
      </c>
      <c r="BJ19" s="11">
        <v>0</v>
      </c>
      <c r="BK19" s="11">
        <v>2</v>
      </c>
      <c r="BN19" s="11">
        <v>20</v>
      </c>
      <c r="BO19" s="11">
        <v>0.63668836192581602</v>
      </c>
      <c r="BP19" s="11">
        <f t="shared" si="13"/>
        <v>40.836304783955505</v>
      </c>
      <c r="BQ19" s="11">
        <v>133</v>
      </c>
      <c r="BR19" s="11">
        <v>2</v>
      </c>
      <c r="BS19" s="28"/>
    </row>
    <row r="20" spans="2:71" x14ac:dyDescent="0.25">
      <c r="C20">
        <v>19</v>
      </c>
      <c r="D20">
        <v>0.17230289683889499</v>
      </c>
      <c r="E20">
        <f t="shared" si="14"/>
        <v>150.89705673555954</v>
      </c>
      <c r="J20">
        <v>19</v>
      </c>
      <c r="K20">
        <v>0.69808135230912705</v>
      </c>
      <c r="L20">
        <f t="shared" si="15"/>
        <v>37.244942747713708</v>
      </c>
      <c r="N20">
        <v>0.96031424050888903</v>
      </c>
      <c r="O20">
        <f t="shared" si="16"/>
        <v>27.074470942159618</v>
      </c>
      <c r="Q20" s="16"/>
      <c r="R20">
        <v>56</v>
      </c>
      <c r="S20">
        <v>0.34795439271792999</v>
      </c>
      <c r="T20">
        <f t="shared" si="2"/>
        <v>74.722436457576094</v>
      </c>
      <c r="U20" s="16"/>
      <c r="V20">
        <v>56</v>
      </c>
      <c r="W20">
        <v>0.42202746812463199</v>
      </c>
      <c r="X20">
        <f t="shared" si="3"/>
        <v>61.60736436312186</v>
      </c>
      <c r="AB20">
        <v>47</v>
      </c>
      <c r="AC20">
        <v>0.42566724349886897</v>
      </c>
      <c r="AD20">
        <f t="shared" si="4"/>
        <v>61.080575019790274</v>
      </c>
      <c r="AI20">
        <v>47</v>
      </c>
      <c r="AJ20">
        <v>0.383762442221661</v>
      </c>
      <c r="AK20">
        <f t="shared" si="11"/>
        <v>67.750246348970251</v>
      </c>
      <c r="AO20" s="3">
        <v>127</v>
      </c>
      <c r="AP20" t="s">
        <v>18</v>
      </c>
      <c r="AV20">
        <v>139</v>
      </c>
      <c r="AW20">
        <v>0.65603375423410304</v>
      </c>
      <c r="AX20" s="12">
        <f t="shared" si="17"/>
        <v>39.632107086249107</v>
      </c>
      <c r="BA20" s="24"/>
      <c r="BB20">
        <v>138</v>
      </c>
      <c r="BC20">
        <v>0.34622917948731702</v>
      </c>
      <c r="BD20">
        <f t="shared" si="18"/>
        <v>75.094768264476755</v>
      </c>
      <c r="BG20" s="11">
        <v>22</v>
      </c>
      <c r="BH20" s="11">
        <v>0.36148014598878703</v>
      </c>
      <c r="BI20" s="11">
        <f t="shared" si="12"/>
        <v>71.926495240506256</v>
      </c>
      <c r="BJ20" s="11">
        <v>0</v>
      </c>
      <c r="BK20" s="11">
        <v>2</v>
      </c>
      <c r="BN20" s="11">
        <v>22</v>
      </c>
      <c r="BO20" s="11">
        <v>0.63512324457229197</v>
      </c>
      <c r="BP20" s="11">
        <f t="shared" si="13"/>
        <v>40.936936605916628</v>
      </c>
      <c r="BQ20" s="11">
        <v>133</v>
      </c>
      <c r="BR20" s="11">
        <v>2</v>
      </c>
      <c r="BS20" s="28"/>
    </row>
    <row r="21" spans="2:71" x14ac:dyDescent="0.25">
      <c r="C21">
        <v>20</v>
      </c>
      <c r="D21">
        <v>0.318717100878045</v>
      </c>
      <c r="E21">
        <f t="shared" si="14"/>
        <v>81.577047257180993</v>
      </c>
      <c r="J21">
        <v>20</v>
      </c>
      <c r="K21">
        <v>0.63668836192581602</v>
      </c>
      <c r="L21">
        <f t="shared" si="15"/>
        <v>40.836304783955505</v>
      </c>
      <c r="N21">
        <v>0.63756019755626303</v>
      </c>
      <c r="O21">
        <f t="shared" si="16"/>
        <v>40.780462926727118</v>
      </c>
      <c r="Q21" s="16"/>
      <c r="R21">
        <v>57</v>
      </c>
      <c r="S21">
        <v>0.40961396576632098</v>
      </c>
      <c r="T21">
        <f t="shared" si="2"/>
        <v>63.47439826998631</v>
      </c>
      <c r="U21" s="16"/>
      <c r="V21">
        <v>57</v>
      </c>
      <c r="W21">
        <v>0.31137915098847702</v>
      </c>
      <c r="X21">
        <f t="shared" si="3"/>
        <v>83.499489023149664</v>
      </c>
      <c r="AB21">
        <v>48</v>
      </c>
      <c r="AC21">
        <v>0.31899762677011401</v>
      </c>
      <c r="AD21">
        <f t="shared" si="4"/>
        <v>81.505308560608597</v>
      </c>
      <c r="AI21">
        <v>48</v>
      </c>
      <c r="AJ21">
        <v>0.410600223287657</v>
      </c>
      <c r="AK21">
        <f t="shared" si="11"/>
        <v>63.321933416935828</v>
      </c>
      <c r="AO21" s="3">
        <v>128</v>
      </c>
      <c r="AP21" t="s">
        <v>18</v>
      </c>
      <c r="AV21">
        <v>140</v>
      </c>
      <c r="AW21">
        <v>0.70381477984492402</v>
      </c>
      <c r="AX21" s="12">
        <f t="shared" si="17"/>
        <v>36.941537382503881</v>
      </c>
      <c r="BA21" s="24"/>
      <c r="BB21">
        <v>139</v>
      </c>
      <c r="BC21">
        <v>0.79249836673977203</v>
      </c>
      <c r="BD21" s="12">
        <f t="shared" si="18"/>
        <v>32.807638591055245</v>
      </c>
      <c r="BG21" s="11">
        <v>23</v>
      </c>
      <c r="BH21" s="11">
        <v>0.23632124536360199</v>
      </c>
      <c r="BI21" s="11">
        <f t="shared" si="12"/>
        <v>110.01973165805133</v>
      </c>
      <c r="BJ21" s="11">
        <v>0</v>
      </c>
      <c r="BK21" s="11">
        <v>2</v>
      </c>
      <c r="BN21" s="11">
        <v>23</v>
      </c>
      <c r="BO21" s="11">
        <v>0.56484442663350498</v>
      </c>
      <c r="BP21" s="11">
        <f t="shared" si="13"/>
        <v>46.030373628648547</v>
      </c>
      <c r="BQ21" s="11">
        <v>133</v>
      </c>
      <c r="BR21" s="11">
        <v>2</v>
      </c>
      <c r="BS21" s="28"/>
    </row>
    <row r="22" spans="2:71" x14ac:dyDescent="0.25">
      <c r="C22">
        <v>22</v>
      </c>
      <c r="D22">
        <v>0.36148014598878703</v>
      </c>
      <c r="E22">
        <f t="shared" si="14"/>
        <v>71.926495240506256</v>
      </c>
      <c r="J22">
        <v>22</v>
      </c>
      <c r="K22">
        <v>0.63512324457229197</v>
      </c>
      <c r="L22">
        <f t="shared" si="15"/>
        <v>40.936936605916628</v>
      </c>
      <c r="N22">
        <v>0.56703612453781305</v>
      </c>
      <c r="O22">
        <f t="shared" si="16"/>
        <v>45.852457850357254</v>
      </c>
      <c r="Q22" s="16" t="s">
        <v>12</v>
      </c>
      <c r="R22">
        <v>58</v>
      </c>
      <c r="S22">
        <v>0.26467714208737497</v>
      </c>
      <c r="T22">
        <f t="shared" si="2"/>
        <v>98.232887792845005</v>
      </c>
      <c r="U22" s="16" t="s">
        <v>12</v>
      </c>
      <c r="V22">
        <v>58</v>
      </c>
      <c r="W22">
        <v>0.36485460960360799</v>
      </c>
      <c r="X22">
        <f t="shared" si="3"/>
        <v>71.261262200434842</v>
      </c>
      <c r="AB22">
        <v>49</v>
      </c>
      <c r="AC22">
        <v>0.43283628127046297</v>
      </c>
      <c r="AD22">
        <f t="shared" si="4"/>
        <v>60.068901626464132</v>
      </c>
      <c r="AI22">
        <v>49</v>
      </c>
      <c r="AJ22">
        <v>0.29669463136554702</v>
      </c>
      <c r="AK22">
        <f t="shared" si="11"/>
        <v>87.632188962550899</v>
      </c>
      <c r="AO22" s="3">
        <v>129</v>
      </c>
      <c r="AV22">
        <v>141</v>
      </c>
      <c r="AW22">
        <v>0.36500853538582001</v>
      </c>
      <c r="AX22">
        <f t="shared" si="17"/>
        <v>71.231210997621119</v>
      </c>
      <c r="BA22" s="24"/>
      <c r="BB22">
        <v>140</v>
      </c>
      <c r="BC22">
        <v>0.50385164328393595</v>
      </c>
      <c r="BD22">
        <f t="shared" si="18"/>
        <v>51.602491222497008</v>
      </c>
      <c r="BG22" s="11">
        <v>24</v>
      </c>
      <c r="BH22" s="11">
        <v>0.20600802536964599</v>
      </c>
      <c r="BI22" s="11">
        <f t="shared" si="12"/>
        <v>126.20867538217246</v>
      </c>
      <c r="BJ22" s="11">
        <v>0</v>
      </c>
      <c r="BK22" s="11">
        <v>2</v>
      </c>
      <c r="BN22" s="11">
        <v>24</v>
      </c>
      <c r="BO22" s="11">
        <v>0.61608269372424895</v>
      </c>
      <c r="BP22" s="11">
        <f t="shared" si="13"/>
        <v>42.202126865192028</v>
      </c>
      <c r="BQ22" s="11">
        <v>133</v>
      </c>
      <c r="BR22" s="11">
        <v>2</v>
      </c>
      <c r="BS22" s="28"/>
    </row>
    <row r="23" spans="2:71" x14ac:dyDescent="0.25">
      <c r="C23">
        <v>23</v>
      </c>
      <c r="D23">
        <v>0.23632124536360199</v>
      </c>
      <c r="E23">
        <f t="shared" si="14"/>
        <v>110.01973165805133</v>
      </c>
      <c r="J23">
        <v>23</v>
      </c>
      <c r="K23">
        <v>0.56484442663350498</v>
      </c>
      <c r="L23">
        <f t="shared" si="15"/>
        <v>46.030373628648547</v>
      </c>
      <c r="N23">
        <v>0.61058624348159896</v>
      </c>
      <c r="O23">
        <f t="shared" si="16"/>
        <v>42.58202715434016</v>
      </c>
      <c r="Q23" s="16"/>
      <c r="R23">
        <v>59</v>
      </c>
      <c r="S23">
        <v>0.36006423212910399</v>
      </c>
      <c r="T23">
        <f t="shared" si="2"/>
        <v>72.209338445695678</v>
      </c>
      <c r="U23" s="16"/>
      <c r="V23">
        <v>59</v>
      </c>
      <c r="W23">
        <v>0.38816745605124298</v>
      </c>
      <c r="X23">
        <f t="shared" si="3"/>
        <v>66.981400925500751</v>
      </c>
      <c r="AB23">
        <v>50</v>
      </c>
      <c r="AC23" s="4">
        <v>0.16009000690171701</v>
      </c>
      <c r="AD23" s="4">
        <f t="shared" si="4"/>
        <v>162.40863813543345</v>
      </c>
      <c r="AI23">
        <v>50</v>
      </c>
      <c r="AJ23">
        <v>0.57268602168246097</v>
      </c>
      <c r="AK23">
        <f t="shared" si="11"/>
        <v>45.400095367468737</v>
      </c>
      <c r="AO23" s="3">
        <v>130</v>
      </c>
      <c r="AV23">
        <v>143</v>
      </c>
      <c r="AW23">
        <v>0.38387326878484901</v>
      </c>
      <c r="AX23">
        <f t="shared" si="17"/>
        <v>67.73068643800859</v>
      </c>
      <c r="BA23" s="24"/>
      <c r="BB23">
        <v>141</v>
      </c>
      <c r="BC23">
        <v>0.51202571802247598</v>
      </c>
      <c r="BD23">
        <f t="shared" si="18"/>
        <v>50.778699359899534</v>
      </c>
      <c r="BG23" s="11">
        <v>25</v>
      </c>
      <c r="BH23" s="11">
        <v>0.32677265276427803</v>
      </c>
      <c r="BI23" s="11">
        <f>1000*(0.026/BH23)</f>
        <v>79.566021758728567</v>
      </c>
      <c r="BJ23" s="11">
        <v>67</v>
      </c>
      <c r="BK23" s="11">
        <v>2</v>
      </c>
      <c r="BN23" s="11">
        <v>25</v>
      </c>
      <c r="BO23" s="11">
        <v>0.43960411637239299</v>
      </c>
      <c r="BP23" s="11">
        <f>(0.026/BO23)*1000</f>
        <v>59.144123159154276</v>
      </c>
      <c r="BQ23" s="11">
        <v>67</v>
      </c>
      <c r="BR23" s="11">
        <v>2</v>
      </c>
      <c r="BS23" s="28"/>
    </row>
    <row r="24" spans="2:71" x14ac:dyDescent="0.25">
      <c r="C24">
        <v>24</v>
      </c>
      <c r="D24">
        <v>0.20600802536964599</v>
      </c>
      <c r="E24">
        <f t="shared" si="14"/>
        <v>126.20867538217246</v>
      </c>
      <c r="J24">
        <v>24</v>
      </c>
      <c r="K24">
        <v>0.61608269372424895</v>
      </c>
      <c r="L24">
        <f t="shared" si="15"/>
        <v>42.202126865192028</v>
      </c>
      <c r="N24">
        <v>0.56792417368397796</v>
      </c>
      <c r="O24">
        <f t="shared" si="16"/>
        <v>45.780759482986419</v>
      </c>
      <c r="Q24" s="16"/>
      <c r="R24">
        <v>60</v>
      </c>
      <c r="S24">
        <v>0.36728685298024599</v>
      </c>
      <c r="T24">
        <f t="shared" si="2"/>
        <v>70.789356572472727</v>
      </c>
      <c r="U24" s="16"/>
      <c r="V24">
        <v>60</v>
      </c>
      <c r="W24">
        <v>0.44663004159855002</v>
      </c>
      <c r="X24">
        <f t="shared" si="3"/>
        <v>58.21372854128316</v>
      </c>
      <c r="AB24">
        <v>51</v>
      </c>
      <c r="AC24">
        <v>0.21658903769773599</v>
      </c>
      <c r="AD24">
        <f t="shared" si="4"/>
        <v>120.0430099157866</v>
      </c>
      <c r="AI24">
        <v>51</v>
      </c>
      <c r="AJ24">
        <v>0.37375357215916</v>
      </c>
      <c r="AK24">
        <f t="shared" si="11"/>
        <v>69.564552519990656</v>
      </c>
      <c r="AO24" s="3">
        <v>131</v>
      </c>
      <c r="AW24" s="5" t="s">
        <v>7</v>
      </c>
      <c r="AX24" s="2">
        <f>AVERAGE(AX2:AX23)</f>
        <v>54.720826121394346</v>
      </c>
      <c r="AY24" s="2">
        <v>60</v>
      </c>
      <c r="BA24" s="24"/>
      <c r="BB24">
        <v>143</v>
      </c>
      <c r="BC24">
        <v>0.352104492388577</v>
      </c>
      <c r="BD24">
        <f t="shared" si="18"/>
        <v>73.841716200845298</v>
      </c>
      <c r="BG24" s="11">
        <v>27</v>
      </c>
      <c r="BH24" s="11">
        <v>0.34048015413892602</v>
      </c>
      <c r="BI24" s="11">
        <f t="shared" ref="BI24:BI52" si="19">1000*(0.026/BH24)</f>
        <v>76.362747384657325</v>
      </c>
      <c r="BJ24" s="11">
        <v>67</v>
      </c>
      <c r="BK24" s="11">
        <v>2</v>
      </c>
      <c r="BN24" s="11">
        <v>27</v>
      </c>
      <c r="BO24" s="11">
        <v>0.39208674852363001</v>
      </c>
      <c r="BP24" s="11">
        <f t="shared" ref="BP24:BP32" si="20">(0.026/BO24)*1000</f>
        <v>66.311855980598253</v>
      </c>
      <c r="BQ24" s="11">
        <v>67</v>
      </c>
      <c r="BR24" s="11">
        <v>2</v>
      </c>
      <c r="BS24" s="28"/>
    </row>
    <row r="25" spans="2:71" x14ac:dyDescent="0.25">
      <c r="D25" s="5" t="s">
        <v>7</v>
      </c>
      <c r="E25" s="2">
        <f>AVERAGE(E14:E15,E17:E24)</f>
        <v>92.955757977653121</v>
      </c>
      <c r="J25" s="5"/>
      <c r="K25" s="7" t="s">
        <v>7</v>
      </c>
      <c r="L25" s="8">
        <f>AVERAGE(L14:L24)</f>
        <v>43.929598564801218</v>
      </c>
      <c r="N25">
        <v>0.43993201249422997</v>
      </c>
      <c r="O25">
        <f t="shared" si="16"/>
        <v>59.100041055414238</v>
      </c>
      <c r="Q25" s="16"/>
      <c r="R25">
        <v>61</v>
      </c>
      <c r="S25">
        <v>0.41592340789170501</v>
      </c>
      <c r="T25">
        <f t="shared" si="2"/>
        <v>62.511509346859562</v>
      </c>
      <c r="U25" s="16"/>
      <c r="V25">
        <v>61</v>
      </c>
      <c r="W25">
        <v>0.41591240726613898</v>
      </c>
      <c r="X25">
        <f t="shared" si="3"/>
        <v>62.513162737563661</v>
      </c>
      <c r="AB25">
        <v>52</v>
      </c>
      <c r="AC25">
        <v>0.34443109293940599</v>
      </c>
      <c r="AD25">
        <f t="shared" si="4"/>
        <v>75.486797019727959</v>
      </c>
      <c r="AI25">
        <v>52</v>
      </c>
      <c r="AJ25">
        <v>0.39201286414817099</v>
      </c>
      <c r="AK25">
        <f t="shared" si="11"/>
        <v>66.324354065515195</v>
      </c>
      <c r="AO25" s="3">
        <v>132</v>
      </c>
      <c r="BC25" s="5" t="s">
        <v>7</v>
      </c>
      <c r="BD25" s="2">
        <f>AVERAGE(BD2:BD24)</f>
        <v>55.032211231215108</v>
      </c>
      <c r="BE25">
        <v>59</v>
      </c>
      <c r="BG25" s="11">
        <v>28</v>
      </c>
      <c r="BH25" s="11">
        <v>0.144650916796461</v>
      </c>
      <c r="BI25" s="11">
        <f t="shared" si="19"/>
        <v>179.74307094496143</v>
      </c>
      <c r="BJ25" s="11">
        <v>67</v>
      </c>
      <c r="BK25" s="11">
        <v>2</v>
      </c>
      <c r="BN25" s="11">
        <v>28</v>
      </c>
      <c r="BO25" s="11">
        <v>0.42365569504886103</v>
      </c>
      <c r="BP25" s="11">
        <f t="shared" si="20"/>
        <v>61.370590089674984</v>
      </c>
      <c r="BQ25" s="11">
        <v>67</v>
      </c>
      <c r="BR25" s="11">
        <v>2</v>
      </c>
    </row>
    <row r="26" spans="2:71" x14ac:dyDescent="0.25">
      <c r="B26" s="18" t="s">
        <v>6</v>
      </c>
      <c r="I26" s="18" t="s">
        <v>6</v>
      </c>
      <c r="Q26" s="16"/>
      <c r="R26">
        <v>62</v>
      </c>
      <c r="S26">
        <v>0.41573146391183602</v>
      </c>
      <c r="T26">
        <f t="shared" si="2"/>
        <v>62.54037102545071</v>
      </c>
      <c r="U26" s="16"/>
      <c r="V26">
        <v>62</v>
      </c>
      <c r="W26">
        <v>0.39204488071087501</v>
      </c>
      <c r="X26">
        <f t="shared" si="3"/>
        <v>66.318937650341255</v>
      </c>
      <c r="AB26">
        <v>53</v>
      </c>
      <c r="AC26">
        <v>0.35242283854502199</v>
      </c>
      <c r="AD26">
        <f t="shared" si="4"/>
        <v>73.775014432495411</v>
      </c>
      <c r="AI26">
        <v>53</v>
      </c>
      <c r="AJ26">
        <v>0.43207707721081001</v>
      </c>
      <c r="AK26">
        <f t="shared" si="11"/>
        <v>60.174448891938376</v>
      </c>
      <c r="AO26" s="3">
        <v>133</v>
      </c>
      <c r="AV26" s="23" t="s">
        <v>27</v>
      </c>
      <c r="AW26" s="23"/>
      <c r="AX26" s="23"/>
      <c r="BG26" s="11">
        <v>29</v>
      </c>
      <c r="BH26" s="11">
        <v>0.50976239332084605</v>
      </c>
      <c r="BI26" s="11">
        <f t="shared" si="19"/>
        <v>51.004154760462129</v>
      </c>
      <c r="BJ26" s="11">
        <v>67</v>
      </c>
      <c r="BK26" s="11">
        <v>2</v>
      </c>
      <c r="BN26" s="11">
        <v>29</v>
      </c>
      <c r="BO26" s="11">
        <v>0.42378430859132499</v>
      </c>
      <c r="BP26" s="11">
        <f t="shared" si="20"/>
        <v>61.351964838964847</v>
      </c>
      <c r="BQ26" s="11">
        <v>67</v>
      </c>
      <c r="BR26" s="11">
        <v>2</v>
      </c>
    </row>
    <row r="27" spans="2:71" x14ac:dyDescent="0.25">
      <c r="B27" s="18"/>
      <c r="I27" s="18"/>
      <c r="Q27" s="16"/>
      <c r="R27">
        <v>63</v>
      </c>
      <c r="S27">
        <v>0.42508584311985298</v>
      </c>
      <c r="T27">
        <f t="shared" si="2"/>
        <v>61.164116426877328</v>
      </c>
      <c r="U27" s="16"/>
      <c r="V27">
        <v>63</v>
      </c>
      <c r="W27">
        <v>0.476528175066469</v>
      </c>
      <c r="X27">
        <f t="shared" si="3"/>
        <v>54.561306886782432</v>
      </c>
      <c r="AB27">
        <v>54</v>
      </c>
      <c r="AC27">
        <v>0.30545264365611202</v>
      </c>
      <c r="AD27">
        <f t="shared" si="4"/>
        <v>85.119577584247722</v>
      </c>
      <c r="AI27">
        <v>54</v>
      </c>
      <c r="AJ27">
        <v>0.35992816363535002</v>
      </c>
      <c r="AK27">
        <f t="shared" si="11"/>
        <v>72.236636714933724</v>
      </c>
      <c r="AO27" s="3">
        <v>134</v>
      </c>
      <c r="AV27" s="23"/>
      <c r="AW27" s="23"/>
      <c r="AX27" s="23"/>
      <c r="BG27" s="11">
        <v>30</v>
      </c>
      <c r="BH27" s="11">
        <v>0.23301122534293101</v>
      </c>
      <c r="BI27" s="11">
        <f t="shared" si="19"/>
        <v>111.582607068543</v>
      </c>
      <c r="BJ27" s="11">
        <v>67</v>
      </c>
      <c r="BK27" s="11">
        <v>2</v>
      </c>
      <c r="BN27" s="11">
        <v>30</v>
      </c>
      <c r="BO27" s="11">
        <v>0.36793394618533598</v>
      </c>
      <c r="BP27" s="11">
        <f t="shared" si="20"/>
        <v>70.664857835387807</v>
      </c>
      <c r="BQ27" s="11">
        <v>67</v>
      </c>
      <c r="BR27" s="11">
        <v>2</v>
      </c>
    </row>
    <row r="28" spans="2:71" ht="15" customHeight="1" x14ac:dyDescent="0.25">
      <c r="C28">
        <v>25</v>
      </c>
      <c r="D28">
        <v>0.32677265276427803</v>
      </c>
      <c r="E28">
        <f t="shared" si="14"/>
        <v>79.566021758728567</v>
      </c>
      <c r="J28">
        <v>25</v>
      </c>
      <c r="K28">
        <v>0.43960411637239299</v>
      </c>
      <c r="L28">
        <f>(0.026/K28)*1000</f>
        <v>59.144123159154276</v>
      </c>
      <c r="Q28" s="16"/>
      <c r="R28">
        <v>64</v>
      </c>
      <c r="S28">
        <v>0.32793266771276602</v>
      </c>
      <c r="T28">
        <f t="shared" si="2"/>
        <v>79.284568327218992</v>
      </c>
      <c r="U28" s="16"/>
      <c r="V28">
        <v>64</v>
      </c>
      <c r="W28">
        <v>0.43149205662122198</v>
      </c>
      <c r="X28">
        <f t="shared" si="3"/>
        <v>60.256033920048871</v>
      </c>
      <c r="AB28">
        <v>55</v>
      </c>
      <c r="AC28">
        <v>0.342131251067463</v>
      </c>
      <c r="AD28">
        <f t="shared" si="4"/>
        <v>75.994227124470427</v>
      </c>
      <c r="AI28">
        <v>55</v>
      </c>
      <c r="AJ28">
        <v>0.25833140081351702</v>
      </c>
      <c r="AK28">
        <f t="shared" si="11"/>
        <v>100.64591419441398</v>
      </c>
      <c r="AN28" s="21" t="s">
        <v>19</v>
      </c>
      <c r="AO28" s="11">
        <v>135</v>
      </c>
      <c r="AP28">
        <v>0.40835978221898001</v>
      </c>
      <c r="AQ28">
        <f>1000*(0.026/AP28)</f>
        <v>63.669345347181341</v>
      </c>
      <c r="BG28" s="11">
        <v>32</v>
      </c>
      <c r="BH28" s="11">
        <v>0.27946397407046403</v>
      </c>
      <c r="BI28" s="11">
        <f t="shared" si="19"/>
        <v>93.035247517965814</v>
      </c>
      <c r="BJ28" s="11">
        <v>67</v>
      </c>
      <c r="BK28" s="11">
        <v>2</v>
      </c>
      <c r="BN28" s="11">
        <v>32</v>
      </c>
      <c r="BO28" s="11">
        <v>0.38355125604846002</v>
      </c>
      <c r="BP28" s="11">
        <f t="shared" si="20"/>
        <v>67.787550138318437</v>
      </c>
      <c r="BQ28" s="11">
        <v>67</v>
      </c>
      <c r="BR28" s="11">
        <v>2</v>
      </c>
    </row>
    <row r="29" spans="2:71" ht="15" customHeight="1" x14ac:dyDescent="0.25">
      <c r="C29">
        <v>27</v>
      </c>
      <c r="D29">
        <v>0.34048015413892602</v>
      </c>
      <c r="E29">
        <f t="shared" si="14"/>
        <v>76.362747384657325</v>
      </c>
      <c r="J29">
        <v>27</v>
      </c>
      <c r="K29">
        <v>0.39208674852363001</v>
      </c>
      <c r="L29">
        <f t="shared" ref="L29:L37" si="21">(0.026/K29)*1000</f>
        <v>66.311855980598253</v>
      </c>
      <c r="Q29" s="16"/>
      <c r="R29">
        <v>65</v>
      </c>
      <c r="S29">
        <v>0.41589174700559101</v>
      </c>
      <c r="T29">
        <f t="shared" si="2"/>
        <v>62.516268204885705</v>
      </c>
      <c r="U29" s="16"/>
      <c r="V29">
        <v>65</v>
      </c>
      <c r="W29">
        <v>0.45597456798501801</v>
      </c>
      <c r="X29">
        <f t="shared" si="3"/>
        <v>57.020724017340989</v>
      </c>
      <c r="AB29">
        <v>56</v>
      </c>
      <c r="AC29">
        <v>0.34795439271792999</v>
      </c>
      <c r="AD29">
        <f t="shared" si="4"/>
        <v>74.722436457576094</v>
      </c>
      <c r="AI29">
        <v>56</v>
      </c>
      <c r="AJ29">
        <v>0.42202746812463199</v>
      </c>
      <c r="AK29">
        <f t="shared" si="11"/>
        <v>61.60736436312186</v>
      </c>
      <c r="AN29" s="21"/>
      <c r="AO29" s="11">
        <v>136</v>
      </c>
      <c r="AP29">
        <v>0.58993515007141195</v>
      </c>
      <c r="AQ29">
        <f t="shared" ref="AQ29:AQ35" si="22">1000*(0.026/AP29)</f>
        <v>44.072640860360131</v>
      </c>
      <c r="BG29" s="11">
        <v>33</v>
      </c>
      <c r="BH29" s="11">
        <v>0.32708943202406798</v>
      </c>
      <c r="BI29" s="11">
        <f t="shared" si="19"/>
        <v>79.48896373419629</v>
      </c>
      <c r="BJ29" s="11">
        <v>67</v>
      </c>
      <c r="BK29" s="11">
        <v>2</v>
      </c>
      <c r="BN29" s="11">
        <v>33</v>
      </c>
      <c r="BO29" s="11">
        <v>0.32011269463675901</v>
      </c>
      <c r="BP29" s="11">
        <f t="shared" si="20"/>
        <v>81.221396200806524</v>
      </c>
      <c r="BQ29" s="11">
        <v>67</v>
      </c>
      <c r="BR29" s="11">
        <v>2</v>
      </c>
    </row>
    <row r="30" spans="2:71" x14ac:dyDescent="0.25">
      <c r="C30">
        <v>28</v>
      </c>
      <c r="D30">
        <v>0.144650916796461</v>
      </c>
      <c r="E30">
        <f t="shared" si="14"/>
        <v>179.74307094496143</v>
      </c>
      <c r="J30">
        <v>28</v>
      </c>
      <c r="K30">
        <v>0.42365569504886103</v>
      </c>
      <c r="L30">
        <f t="shared" si="21"/>
        <v>61.370590089674984</v>
      </c>
      <c r="Q30" s="16"/>
      <c r="R30">
        <v>66</v>
      </c>
      <c r="S30">
        <v>0.33590753223537401</v>
      </c>
      <c r="T30">
        <f t="shared" si="2"/>
        <v>77.402253611215599</v>
      </c>
      <c r="U30" s="16"/>
      <c r="V30">
        <v>66</v>
      </c>
      <c r="W30">
        <v>0.35186163170998502</v>
      </c>
      <c r="X30">
        <f t="shared" si="3"/>
        <v>73.892682966439438</v>
      </c>
      <c r="AB30">
        <v>57</v>
      </c>
      <c r="AC30">
        <v>0.40961396576632098</v>
      </c>
      <c r="AD30">
        <f t="shared" si="4"/>
        <v>63.47439826998631</v>
      </c>
      <c r="AI30">
        <v>57</v>
      </c>
      <c r="AJ30">
        <v>0.31137915098847702</v>
      </c>
      <c r="AK30">
        <f t="shared" si="11"/>
        <v>83.499489023149664</v>
      </c>
      <c r="AN30" s="21"/>
      <c r="AO30" s="11">
        <v>137</v>
      </c>
      <c r="AP30">
        <v>0.53299040955961796</v>
      </c>
      <c r="AQ30">
        <f t="shared" si="22"/>
        <v>48.781365543673544</v>
      </c>
      <c r="BG30" s="11">
        <v>34</v>
      </c>
      <c r="BH30" s="11">
        <v>0.46715902055485098</v>
      </c>
      <c r="BI30" s="11">
        <f t="shared" si="19"/>
        <v>55.655566640069274</v>
      </c>
      <c r="BJ30" s="11">
        <v>67</v>
      </c>
      <c r="BK30" s="11">
        <v>2</v>
      </c>
      <c r="BN30" s="11">
        <v>34</v>
      </c>
      <c r="BO30" s="11">
        <v>0.28024058095031401</v>
      </c>
      <c r="BP30" s="11">
        <f t="shared" si="20"/>
        <v>92.777426851715447</v>
      </c>
      <c r="BQ30" s="11">
        <v>67</v>
      </c>
      <c r="BR30" s="11">
        <v>2</v>
      </c>
    </row>
    <row r="31" spans="2:71" ht="15" customHeight="1" x14ac:dyDescent="0.25">
      <c r="C31">
        <v>29</v>
      </c>
      <c r="D31">
        <v>0.50976239332084605</v>
      </c>
      <c r="E31">
        <f t="shared" si="14"/>
        <v>51.004154760462129</v>
      </c>
      <c r="J31">
        <v>29</v>
      </c>
      <c r="K31">
        <v>0.42378430859132499</v>
      </c>
      <c r="L31">
        <f t="shared" si="21"/>
        <v>61.351964838964847</v>
      </c>
      <c r="Q31" s="16"/>
      <c r="R31">
        <v>67</v>
      </c>
      <c r="S31">
        <v>0.43916833538008898</v>
      </c>
      <c r="T31">
        <f t="shared" si="2"/>
        <v>59.202811098613616</v>
      </c>
      <c r="U31" s="16"/>
      <c r="V31">
        <v>67</v>
      </c>
      <c r="W31">
        <v>0.43999666132276199</v>
      </c>
      <c r="X31">
        <f t="shared" si="3"/>
        <v>59.091357470386697</v>
      </c>
      <c r="AC31" s="5" t="s">
        <v>7</v>
      </c>
      <c r="AD31" s="2">
        <f>AVERAGE(AD2:AD6,AD8:AD12,AD14:AD22,AD24:AD30)</f>
        <v>78.190010519528144</v>
      </c>
      <c r="AJ31" s="5" t="s">
        <v>7</v>
      </c>
      <c r="AK31" s="2">
        <f>AVERAGE(AK2:AK30)</f>
        <v>64.922297548370707</v>
      </c>
      <c r="AL31">
        <f>STDEV(AK2:AK30)</f>
        <v>15.792349442494533</v>
      </c>
      <c r="AN31" s="21"/>
      <c r="AO31">
        <v>138</v>
      </c>
      <c r="AP31">
        <v>0.48000334034858599</v>
      </c>
      <c r="AQ31">
        <f t="shared" si="22"/>
        <v>54.166289720230672</v>
      </c>
      <c r="BG31" s="11">
        <v>35</v>
      </c>
      <c r="BH31" s="11">
        <v>0.406544005280561</v>
      </c>
      <c r="BI31" s="11">
        <f t="shared" si="19"/>
        <v>63.953716356134876</v>
      </c>
      <c r="BJ31" s="11">
        <v>67</v>
      </c>
      <c r="BK31" s="11">
        <v>2</v>
      </c>
      <c r="BN31" s="11">
        <v>35</v>
      </c>
      <c r="BO31" s="11">
        <v>0.392030924773276</v>
      </c>
      <c r="BP31" s="11">
        <f t="shared" si="20"/>
        <v>66.321298543059143</v>
      </c>
      <c r="BQ31" s="11">
        <v>67</v>
      </c>
      <c r="BR31" s="11">
        <v>2</v>
      </c>
    </row>
    <row r="32" spans="2:71" x14ac:dyDescent="0.25">
      <c r="C32">
        <v>30</v>
      </c>
      <c r="D32">
        <v>0.23301122534293101</v>
      </c>
      <c r="E32">
        <f t="shared" si="14"/>
        <v>111.582607068543</v>
      </c>
      <c r="J32">
        <v>30</v>
      </c>
      <c r="K32">
        <v>0.36793394618533598</v>
      </c>
      <c r="L32">
        <f t="shared" si="21"/>
        <v>70.664857835387807</v>
      </c>
      <c r="Q32" s="16"/>
      <c r="R32">
        <v>68</v>
      </c>
      <c r="S32">
        <v>0.35125577983120199</v>
      </c>
      <c r="T32">
        <f t="shared" si="2"/>
        <v>74.020134309233157</v>
      </c>
      <c r="U32" s="16"/>
      <c r="V32">
        <v>68</v>
      </c>
      <c r="W32">
        <v>0.36000461344050999</v>
      </c>
      <c r="X32">
        <f t="shared" si="3"/>
        <v>72.221296698178136</v>
      </c>
      <c r="AN32" s="21"/>
      <c r="AO32">
        <v>139</v>
      </c>
      <c r="AP32">
        <v>0.65603375423410304</v>
      </c>
      <c r="AQ32">
        <f t="shared" si="22"/>
        <v>39.632107086249107</v>
      </c>
      <c r="BG32" s="11">
        <v>36</v>
      </c>
      <c r="BH32" s="11">
        <v>0.31768080410073801</v>
      </c>
      <c r="BI32" s="11">
        <f t="shared" si="19"/>
        <v>81.84315723324373</v>
      </c>
      <c r="BJ32" s="11">
        <v>67</v>
      </c>
      <c r="BK32" s="11">
        <v>2</v>
      </c>
      <c r="BN32" s="11">
        <v>36</v>
      </c>
      <c r="BO32" s="11">
        <v>0.38407214089546798</v>
      </c>
      <c r="BP32" s="11">
        <f t="shared" si="20"/>
        <v>67.695615566858734</v>
      </c>
      <c r="BQ32" s="11">
        <v>67</v>
      </c>
      <c r="BR32" s="11">
        <v>2</v>
      </c>
    </row>
    <row r="33" spans="3:70" x14ac:dyDescent="0.25">
      <c r="C33">
        <v>32</v>
      </c>
      <c r="D33">
        <v>0.27946397407046403</v>
      </c>
      <c r="E33">
        <f t="shared" si="14"/>
        <v>93.035247517965814</v>
      </c>
      <c r="J33">
        <v>32</v>
      </c>
      <c r="K33">
        <v>0.38355125604846002</v>
      </c>
      <c r="L33">
        <f t="shared" si="21"/>
        <v>67.787550138318437</v>
      </c>
      <c r="Q33" s="16"/>
      <c r="R33">
        <v>69</v>
      </c>
      <c r="S33">
        <v>0.46089034176570998</v>
      </c>
      <c r="T33">
        <f t="shared" si="2"/>
        <v>56.412551194698061</v>
      </c>
      <c r="U33" s="16"/>
      <c r="V33">
        <v>69</v>
      </c>
      <c r="W33">
        <v>0.37606550320224302</v>
      </c>
      <c r="X33">
        <f t="shared" si="3"/>
        <v>69.136891787752049</v>
      </c>
      <c r="AA33" s="14" t="s">
        <v>14</v>
      </c>
      <c r="AB33">
        <v>25</v>
      </c>
      <c r="AC33">
        <v>0.32677265276427803</v>
      </c>
      <c r="AD33">
        <f>1000*(0.026/AC33)</f>
        <v>79.566021758728567</v>
      </c>
      <c r="AH33" s="14" t="s">
        <v>14</v>
      </c>
      <c r="AI33">
        <v>25</v>
      </c>
      <c r="AJ33">
        <v>0.43960411637239299</v>
      </c>
      <c r="AK33">
        <f>(0.026/AJ33)*1000</f>
        <v>59.144123159154276</v>
      </c>
      <c r="AN33" s="21"/>
      <c r="AO33">
        <v>140</v>
      </c>
      <c r="AP33">
        <v>0.70381477984492402</v>
      </c>
      <c r="AQ33">
        <f t="shared" si="22"/>
        <v>36.941537382503881</v>
      </c>
      <c r="AW33" t="s">
        <v>20</v>
      </c>
      <c r="AX33">
        <v>55</v>
      </c>
      <c r="BG33" s="11">
        <v>37</v>
      </c>
      <c r="BH33" s="11">
        <v>0.42783718275058202</v>
      </c>
      <c r="BI33" s="11">
        <f t="shared" si="19"/>
        <v>60.770781615672064</v>
      </c>
      <c r="BJ33" s="11">
        <v>0</v>
      </c>
      <c r="BK33" s="11">
        <v>2</v>
      </c>
      <c r="BN33" s="11">
        <v>37</v>
      </c>
      <c r="BO33" s="11">
        <v>0.279886551651226</v>
      </c>
      <c r="BP33" s="11">
        <f>(0.026/BO33)*1000</f>
        <v>92.894781284094279</v>
      </c>
      <c r="BQ33" s="11">
        <v>0</v>
      </c>
      <c r="BR33" s="11">
        <v>2</v>
      </c>
    </row>
    <row r="34" spans="3:70" x14ac:dyDescent="0.25">
      <c r="C34">
        <v>33</v>
      </c>
      <c r="D34">
        <v>0.32708943202406798</v>
      </c>
      <c r="E34">
        <f t="shared" si="14"/>
        <v>79.48896373419629</v>
      </c>
      <c r="J34">
        <v>33</v>
      </c>
      <c r="K34">
        <v>0.32011269463675901</v>
      </c>
      <c r="L34">
        <f t="shared" si="21"/>
        <v>81.221396200806524</v>
      </c>
      <c r="Q34" s="16"/>
      <c r="R34">
        <v>70</v>
      </c>
      <c r="S34">
        <v>0.30417008828721698</v>
      </c>
      <c r="T34">
        <f t="shared" si="2"/>
        <v>85.478490493283232</v>
      </c>
      <c r="U34" s="16"/>
      <c r="V34">
        <v>70</v>
      </c>
      <c r="W34">
        <v>0.42050596307606702</v>
      </c>
      <c r="X34">
        <f t="shared" si="3"/>
        <v>61.830276578733681</v>
      </c>
      <c r="AA34" s="14"/>
      <c r="AB34">
        <v>27</v>
      </c>
      <c r="AC34">
        <v>0.34048015413892602</v>
      </c>
      <c r="AD34">
        <f t="shared" ref="AD34:AD42" si="23">1000*(0.026/AC34)</f>
        <v>76.362747384657325</v>
      </c>
      <c r="AH34" s="14"/>
      <c r="AI34">
        <v>27</v>
      </c>
      <c r="AJ34">
        <v>0.39208674852363001</v>
      </c>
      <c r="AK34">
        <f t="shared" ref="AK34:AK42" si="24">(0.026/AJ34)*1000</f>
        <v>66.311855980598253</v>
      </c>
      <c r="AN34" s="21"/>
      <c r="AO34">
        <v>141</v>
      </c>
      <c r="AP34">
        <v>0.36500853538582001</v>
      </c>
      <c r="AQ34">
        <f t="shared" si="22"/>
        <v>71.231210997621119</v>
      </c>
      <c r="BG34" s="11">
        <v>38</v>
      </c>
      <c r="BH34" s="11">
        <v>0.36552678027518398</v>
      </c>
      <c r="BI34" s="11">
        <f t="shared" si="19"/>
        <v>71.130219187842002</v>
      </c>
      <c r="BJ34" s="11">
        <v>0</v>
      </c>
      <c r="BK34" s="11">
        <v>2</v>
      </c>
      <c r="BN34" s="11">
        <v>38</v>
      </c>
      <c r="BO34" s="11">
        <v>0.55195406592802798</v>
      </c>
      <c r="BP34" s="11">
        <f t="shared" ref="BP34:BP92" si="25">(0.026/BO34)*1000</f>
        <v>47.105369096765138</v>
      </c>
      <c r="BQ34" s="11">
        <v>0</v>
      </c>
      <c r="BR34" s="11">
        <v>2</v>
      </c>
    </row>
    <row r="35" spans="3:70" x14ac:dyDescent="0.25">
      <c r="C35">
        <v>34</v>
      </c>
      <c r="D35">
        <v>0.46715902055485098</v>
      </c>
      <c r="E35">
        <f t="shared" si="14"/>
        <v>55.655566640069274</v>
      </c>
      <c r="J35">
        <v>34</v>
      </c>
      <c r="K35">
        <v>0.28024058095031401</v>
      </c>
      <c r="L35">
        <f t="shared" si="21"/>
        <v>92.777426851715447</v>
      </c>
      <c r="Q35" s="16"/>
      <c r="R35">
        <v>71</v>
      </c>
      <c r="S35">
        <v>0.43990170621799901</v>
      </c>
      <c r="T35">
        <f t="shared" si="2"/>
        <v>59.104112651737161</v>
      </c>
      <c r="U35" s="16"/>
      <c r="V35">
        <v>71</v>
      </c>
      <c r="W35">
        <v>0.37298572194604301</v>
      </c>
      <c r="X35">
        <f t="shared" si="3"/>
        <v>69.707762174770906</v>
      </c>
      <c r="AB35">
        <v>28</v>
      </c>
      <c r="AC35">
        <v>0.144650916796461</v>
      </c>
      <c r="AD35">
        <f t="shared" si="23"/>
        <v>179.74307094496143</v>
      </c>
      <c r="AI35">
        <v>28</v>
      </c>
      <c r="AJ35">
        <v>0.42365569504886103</v>
      </c>
      <c r="AK35">
        <f t="shared" si="24"/>
        <v>61.370590089674984</v>
      </c>
      <c r="AN35" s="21"/>
      <c r="AO35">
        <v>143</v>
      </c>
      <c r="AP35">
        <v>0.38387326878484901</v>
      </c>
      <c r="AQ35">
        <f t="shared" si="22"/>
        <v>67.73068643800859</v>
      </c>
      <c r="BG35" s="11">
        <v>40</v>
      </c>
      <c r="BH35" s="11">
        <v>0.17883466611728199</v>
      </c>
      <c r="BI35" s="11">
        <f t="shared" si="19"/>
        <v>145.38568256642634</v>
      </c>
      <c r="BJ35" s="11">
        <v>0</v>
      </c>
      <c r="BK35" s="11">
        <v>2</v>
      </c>
      <c r="BN35" s="11">
        <v>40</v>
      </c>
      <c r="BO35" s="11">
        <v>0.54315036632878499</v>
      </c>
      <c r="BP35" s="11">
        <f t="shared" si="25"/>
        <v>47.868880538067117</v>
      </c>
      <c r="BQ35" s="11">
        <v>0</v>
      </c>
      <c r="BR35" s="11">
        <v>2</v>
      </c>
    </row>
    <row r="36" spans="3:70" x14ac:dyDescent="0.25">
      <c r="C36">
        <v>35</v>
      </c>
      <c r="D36">
        <v>0.406544005280561</v>
      </c>
      <c r="E36">
        <f t="shared" si="14"/>
        <v>63.953716356134876</v>
      </c>
      <c r="J36">
        <v>35</v>
      </c>
      <c r="K36">
        <v>0.392030924773276</v>
      </c>
      <c r="L36">
        <f t="shared" si="21"/>
        <v>66.321298543059143</v>
      </c>
      <c r="Q36" s="16"/>
      <c r="R36">
        <v>72</v>
      </c>
      <c r="S36">
        <v>0.41561290189968603</v>
      </c>
      <c r="T36">
        <f t="shared" si="2"/>
        <v>62.558211935094022</v>
      </c>
      <c r="U36" s="16"/>
      <c r="V36">
        <v>72</v>
      </c>
      <c r="W36">
        <v>0.439936322416137</v>
      </c>
      <c r="X36">
        <f t="shared" si="3"/>
        <v>59.099462070346007</v>
      </c>
      <c r="AB36">
        <v>29</v>
      </c>
      <c r="AC36">
        <v>0.50976239332084605</v>
      </c>
      <c r="AD36">
        <f t="shared" si="23"/>
        <v>51.004154760462129</v>
      </c>
      <c r="AI36">
        <v>29</v>
      </c>
      <c r="AJ36">
        <v>0.42378430859132499</v>
      </c>
      <c r="AK36">
        <f t="shared" si="24"/>
        <v>61.351964838964847</v>
      </c>
      <c r="AN36" s="1"/>
      <c r="BG36" s="11">
        <v>41</v>
      </c>
      <c r="BH36" s="11">
        <v>0.28155684307050599</v>
      </c>
      <c r="BI36" s="11">
        <f t="shared" si="19"/>
        <v>92.343697693361378</v>
      </c>
      <c r="BJ36" s="11">
        <v>0</v>
      </c>
      <c r="BK36" s="11">
        <v>2</v>
      </c>
      <c r="BN36" s="11">
        <v>41</v>
      </c>
      <c r="BO36" s="11">
        <v>0.60000230669676402</v>
      </c>
      <c r="BP36" s="11">
        <f t="shared" si="25"/>
        <v>43.333166739207513</v>
      </c>
      <c r="BQ36" s="11">
        <v>0</v>
      </c>
      <c r="BR36" s="11">
        <v>2</v>
      </c>
    </row>
    <row r="37" spans="3:70" x14ac:dyDescent="0.25">
      <c r="C37">
        <v>36</v>
      </c>
      <c r="D37">
        <v>0.31768080410073801</v>
      </c>
      <c r="E37">
        <f t="shared" si="14"/>
        <v>81.84315723324373</v>
      </c>
      <c r="J37">
        <v>36</v>
      </c>
      <c r="K37">
        <v>0.38407214089546798</v>
      </c>
      <c r="L37">
        <f t="shared" si="21"/>
        <v>67.695615566858734</v>
      </c>
      <c r="Q37" s="16"/>
      <c r="R37">
        <v>73</v>
      </c>
      <c r="S37">
        <v>0.47978777584202598</v>
      </c>
      <c r="T37">
        <f t="shared" si="2"/>
        <v>54.190626166683977</v>
      </c>
      <c r="U37" s="16"/>
      <c r="V37">
        <v>73</v>
      </c>
      <c r="W37">
        <v>0.40015584587869302</v>
      </c>
      <c r="X37">
        <f t="shared" si="3"/>
        <v>64.974684907844335</v>
      </c>
      <c r="AB37">
        <v>30</v>
      </c>
      <c r="AC37">
        <v>0.23301122534293101</v>
      </c>
      <c r="AD37">
        <f t="shared" si="23"/>
        <v>111.582607068543</v>
      </c>
      <c r="AI37">
        <v>30</v>
      </c>
      <c r="AJ37">
        <v>0.36793394618533598</v>
      </c>
      <c r="AK37">
        <f t="shared" si="24"/>
        <v>70.664857835387807</v>
      </c>
      <c r="AN37" s="1"/>
      <c r="BG37" s="11">
        <v>42</v>
      </c>
      <c r="BH37" s="11">
        <v>0.263504197676173</v>
      </c>
      <c r="BI37" s="11">
        <f t="shared" si="19"/>
        <v>98.670154894276322</v>
      </c>
      <c r="BJ37" s="11">
        <v>0</v>
      </c>
      <c r="BK37" s="11">
        <v>2</v>
      </c>
      <c r="BN37" s="11">
        <v>42</v>
      </c>
      <c r="BO37" s="11">
        <v>0.490474124580624</v>
      </c>
      <c r="BP37" s="11">
        <f t="shared" si="25"/>
        <v>53.009932016762541</v>
      </c>
      <c r="BQ37" s="11">
        <v>0</v>
      </c>
      <c r="BR37" s="11">
        <v>2</v>
      </c>
    </row>
    <row r="38" spans="3:70" x14ac:dyDescent="0.25">
      <c r="D38" s="5" t="s">
        <v>7</v>
      </c>
      <c r="E38" s="2">
        <f>AVERAGE(E28:E37)</f>
        <v>87.223525339896256</v>
      </c>
      <c r="J38" s="5"/>
      <c r="K38" s="5" t="s">
        <v>7</v>
      </c>
      <c r="L38" s="2">
        <f>AVERAGE(L28:L37)</f>
        <v>69.464667920453834</v>
      </c>
      <c r="Q38" s="16"/>
      <c r="R38">
        <v>75</v>
      </c>
      <c r="S38">
        <v>0.31991457505218202</v>
      </c>
      <c r="T38">
        <f t="shared" si="2"/>
        <v>81.2716957198936</v>
      </c>
      <c r="U38" s="16"/>
      <c r="V38">
        <v>75</v>
      </c>
      <c r="W38">
        <v>0.28788227771677199</v>
      </c>
      <c r="X38">
        <f t="shared" si="3"/>
        <v>90.314694625209441</v>
      </c>
      <c r="AB38">
        <v>32</v>
      </c>
      <c r="AC38">
        <v>0.27946397407046403</v>
      </c>
      <c r="AD38">
        <f t="shared" si="23"/>
        <v>93.035247517965814</v>
      </c>
      <c r="AI38">
        <v>32</v>
      </c>
      <c r="AJ38">
        <v>0.38355125604846002</v>
      </c>
      <c r="AK38">
        <f t="shared" si="24"/>
        <v>67.787550138318437</v>
      </c>
      <c r="BG38" s="11">
        <v>43</v>
      </c>
      <c r="BH38" s="11">
        <v>0.54418746346186497</v>
      </c>
      <c r="BI38" s="11">
        <f t="shared" si="19"/>
        <v>47.777653374446032</v>
      </c>
      <c r="BJ38" s="11">
        <v>0</v>
      </c>
      <c r="BK38" s="11">
        <v>2</v>
      </c>
      <c r="BN38" s="11">
        <v>43</v>
      </c>
      <c r="BO38" s="11">
        <v>0.31206778073235802</v>
      </c>
      <c r="BP38" s="11">
        <f t="shared" si="25"/>
        <v>83.315233437375113</v>
      </c>
      <c r="BQ38" s="11">
        <v>0</v>
      </c>
      <c r="BR38" s="11">
        <v>2</v>
      </c>
    </row>
    <row r="39" spans="3:70" x14ac:dyDescent="0.25">
      <c r="Q39" s="16"/>
      <c r="R39">
        <v>76</v>
      </c>
      <c r="S39">
        <v>0.42116025026765402</v>
      </c>
      <c r="T39">
        <f t="shared" si="2"/>
        <v>61.734221079687806</v>
      </c>
      <c r="U39" s="16"/>
      <c r="V39">
        <v>76</v>
      </c>
      <c r="W39">
        <v>0.43197446002266898</v>
      </c>
      <c r="X39">
        <f t="shared" si="3"/>
        <v>60.188743562838368</v>
      </c>
      <c r="AB39">
        <v>33</v>
      </c>
      <c r="AC39">
        <v>0.32708943202406798</v>
      </c>
      <c r="AD39">
        <f t="shared" si="23"/>
        <v>79.48896373419629</v>
      </c>
      <c r="AI39">
        <v>33</v>
      </c>
      <c r="AJ39">
        <v>0.32011269463675901</v>
      </c>
      <c r="AK39">
        <f t="shared" si="24"/>
        <v>81.221396200806524</v>
      </c>
      <c r="AM39" t="s">
        <v>22</v>
      </c>
      <c r="AN39">
        <v>762</v>
      </c>
      <c r="AO39" t="s">
        <v>21</v>
      </c>
      <c r="AP39">
        <v>414</v>
      </c>
      <c r="AW39" s="28"/>
      <c r="AX39" s="28"/>
      <c r="AY39" s="28"/>
      <c r="AZ39" s="28"/>
      <c r="BA39" s="28"/>
      <c r="BB39" s="28"/>
      <c r="BG39" s="11">
        <v>44</v>
      </c>
      <c r="BH39" s="11">
        <v>0.37621645060162701</v>
      </c>
      <c r="BI39" s="11">
        <f t="shared" si="19"/>
        <v>69.109152346799476</v>
      </c>
      <c r="BJ39" s="11">
        <v>0</v>
      </c>
      <c r="BK39" s="11">
        <v>2</v>
      </c>
      <c r="BN39" s="11">
        <v>44</v>
      </c>
      <c r="BO39" s="11">
        <v>0.57336452653044401</v>
      </c>
      <c r="BP39" s="11">
        <f t="shared" si="25"/>
        <v>45.346370061175165</v>
      </c>
      <c r="BQ39" s="11">
        <v>0</v>
      </c>
      <c r="BR39" s="11">
        <v>2</v>
      </c>
    </row>
    <row r="40" spans="3:70" x14ac:dyDescent="0.25">
      <c r="Q40" s="16"/>
      <c r="R40">
        <v>77</v>
      </c>
      <c r="S40">
        <v>0.41574206273382802</v>
      </c>
      <c r="T40">
        <f t="shared" si="2"/>
        <v>62.538776637200812</v>
      </c>
      <c r="U40" s="16"/>
      <c r="V40">
        <v>77</v>
      </c>
      <c r="W40">
        <v>0.47484422700908402</v>
      </c>
      <c r="X40">
        <f t="shared" si="3"/>
        <v>54.754798565767558</v>
      </c>
      <c r="AB40">
        <v>34</v>
      </c>
      <c r="AC40">
        <v>0.46715902055485098</v>
      </c>
      <c r="AD40">
        <f t="shared" si="23"/>
        <v>55.655566640069274</v>
      </c>
      <c r="AI40">
        <v>34</v>
      </c>
      <c r="AJ40">
        <v>0.28024058095031401</v>
      </c>
      <c r="AK40">
        <f t="shared" si="24"/>
        <v>92.777426851715447</v>
      </c>
      <c r="AM40" t="s">
        <v>23</v>
      </c>
      <c r="AN40">
        <v>859</v>
      </c>
      <c r="AO40" t="s">
        <v>24</v>
      </c>
      <c r="AP40">
        <v>350</v>
      </c>
      <c r="AW40" s="28"/>
      <c r="AX40" s="28"/>
      <c r="AY40" s="28"/>
      <c r="AZ40" s="28"/>
      <c r="BA40" s="28"/>
      <c r="BB40" s="28"/>
      <c r="BG40" s="11">
        <v>45</v>
      </c>
      <c r="BH40" s="11">
        <v>0.24098007284183001</v>
      </c>
      <c r="BI40" s="11">
        <f t="shared" si="19"/>
        <v>107.89273857123196</v>
      </c>
      <c r="BJ40" s="11">
        <v>0</v>
      </c>
      <c r="BK40" s="11">
        <v>2</v>
      </c>
      <c r="BN40" s="11">
        <v>45</v>
      </c>
      <c r="BO40" s="11">
        <v>0.30420774879526902</v>
      </c>
      <c r="BP40" s="11">
        <f t="shared" si="25"/>
        <v>85.467908371715836</v>
      </c>
      <c r="BQ40" s="11">
        <v>0</v>
      </c>
      <c r="BR40" s="11">
        <v>2</v>
      </c>
    </row>
    <row r="41" spans="3:70" x14ac:dyDescent="0.25">
      <c r="Q41" s="16"/>
      <c r="R41">
        <v>78</v>
      </c>
      <c r="S41">
        <v>0.40030679576245598</v>
      </c>
      <c r="T41">
        <f t="shared" si="2"/>
        <v>64.950183897024147</v>
      </c>
      <c r="U41" s="16"/>
      <c r="V41">
        <v>78</v>
      </c>
      <c r="W41">
        <v>0.39570482534308998</v>
      </c>
      <c r="X41">
        <f t="shared" si="3"/>
        <v>65.705541946467505</v>
      </c>
      <c r="AB41">
        <v>35</v>
      </c>
      <c r="AC41">
        <v>0.406544005280561</v>
      </c>
      <c r="AD41">
        <f t="shared" si="23"/>
        <v>63.953716356134876</v>
      </c>
      <c r="AI41">
        <v>35</v>
      </c>
      <c r="AJ41">
        <v>0.392030924773276</v>
      </c>
      <c r="AK41">
        <f t="shared" si="24"/>
        <v>66.321298543059143</v>
      </c>
      <c r="AM41" t="s">
        <v>25</v>
      </c>
      <c r="AN41">
        <v>420</v>
      </c>
      <c r="AO41" t="s">
        <v>26</v>
      </c>
      <c r="AP41">
        <v>317</v>
      </c>
      <c r="AW41" s="28"/>
      <c r="AX41" s="29"/>
      <c r="AY41" s="29"/>
      <c r="AZ41" s="29"/>
      <c r="BA41" s="29"/>
      <c r="BB41" s="29"/>
      <c r="BG41" s="11">
        <v>46</v>
      </c>
      <c r="BH41" s="11">
        <v>0.32025787287297602</v>
      </c>
      <c r="BI41" s="11">
        <f t="shared" si="19"/>
        <v>81.184577186998254</v>
      </c>
      <c r="BJ41" s="11">
        <v>0</v>
      </c>
      <c r="BK41" s="11">
        <v>2</v>
      </c>
      <c r="BN41" s="11">
        <v>46</v>
      </c>
      <c r="BO41" s="11">
        <v>0.448688337158271</v>
      </c>
      <c r="BP41" s="11">
        <f t="shared" si="25"/>
        <v>57.946681129865695</v>
      </c>
      <c r="BQ41" s="11">
        <v>0</v>
      </c>
      <c r="BR41" s="11">
        <v>2</v>
      </c>
    </row>
    <row r="42" spans="3:70" x14ac:dyDescent="0.25">
      <c r="Q42" s="16"/>
      <c r="R42">
        <v>79</v>
      </c>
      <c r="S42">
        <v>0.311779358022229</v>
      </c>
      <c r="T42">
        <f t="shared" si="2"/>
        <v>83.392307190992014</v>
      </c>
      <c r="U42" s="16"/>
      <c r="V42">
        <v>79</v>
      </c>
      <c r="W42">
        <v>0.40794096726845003</v>
      </c>
      <c r="X42">
        <f t="shared" si="3"/>
        <v>63.734711848369997</v>
      </c>
      <c r="AB42">
        <v>36</v>
      </c>
      <c r="AC42">
        <v>0.31768080410073801</v>
      </c>
      <c r="AD42">
        <f t="shared" si="23"/>
        <v>81.84315723324373</v>
      </c>
      <c r="AI42">
        <v>36</v>
      </c>
      <c r="AJ42">
        <v>0.38407214089546798</v>
      </c>
      <c r="AK42">
        <f t="shared" si="24"/>
        <v>67.695615566858734</v>
      </c>
      <c r="AP42">
        <f>SUM(AP39:AP41)/3</f>
        <v>360.33333333333331</v>
      </c>
      <c r="AW42" s="28"/>
      <c r="AX42" s="28"/>
      <c r="AY42" s="28"/>
      <c r="AZ42" s="28"/>
      <c r="BA42" s="28"/>
      <c r="BB42" s="28"/>
      <c r="BG42" s="11">
        <v>47</v>
      </c>
      <c r="BH42" s="11">
        <v>0.42566724349886897</v>
      </c>
      <c r="BI42" s="11">
        <f t="shared" si="19"/>
        <v>61.080575019790274</v>
      </c>
      <c r="BJ42" s="11">
        <v>0</v>
      </c>
      <c r="BK42" s="11">
        <v>2</v>
      </c>
      <c r="BN42" s="11">
        <v>47</v>
      </c>
      <c r="BO42" s="11">
        <v>0.383762442221661</v>
      </c>
      <c r="BP42" s="11">
        <f t="shared" si="25"/>
        <v>67.750246348970251</v>
      </c>
      <c r="BQ42" s="11">
        <v>0</v>
      </c>
      <c r="BR42" s="11">
        <v>2</v>
      </c>
    </row>
    <row r="43" spans="3:70" x14ac:dyDescent="0.25">
      <c r="Q43" s="16"/>
      <c r="R43">
        <v>80</v>
      </c>
      <c r="S43">
        <v>0.33620088057053299</v>
      </c>
      <c r="T43">
        <f t="shared" si="2"/>
        <v>77.334717136605917</v>
      </c>
      <c r="U43" s="16"/>
      <c r="V43">
        <v>80</v>
      </c>
      <c r="W43">
        <v>0.38395474683223202</v>
      </c>
      <c r="X43">
        <f t="shared" si="3"/>
        <v>67.716313483579953</v>
      </c>
      <c r="AC43" s="5" t="s">
        <v>7</v>
      </c>
      <c r="AD43" s="2">
        <f>AVERAGE(AD33:AD42)</f>
        <v>87.223525339896256</v>
      </c>
      <c r="AJ43" s="5" t="s">
        <v>7</v>
      </c>
      <c r="AK43" s="2">
        <f>AVERAGE(AK33:AK42)</f>
        <v>69.464667920453834</v>
      </c>
      <c r="AW43" s="28"/>
      <c r="AX43" s="28"/>
      <c r="AY43" s="28"/>
      <c r="AZ43" s="28"/>
      <c r="BA43" s="28"/>
      <c r="BB43" s="28"/>
      <c r="BG43" s="11">
        <v>48</v>
      </c>
      <c r="BH43" s="11">
        <v>0.31899762677011401</v>
      </c>
      <c r="BI43" s="11">
        <f t="shared" si="19"/>
        <v>81.505308560608597</v>
      </c>
      <c r="BJ43" s="11">
        <v>0</v>
      </c>
      <c r="BK43" s="11">
        <v>2</v>
      </c>
      <c r="BN43" s="11">
        <v>48</v>
      </c>
      <c r="BO43" s="11">
        <v>0.410600223287657</v>
      </c>
      <c r="BP43" s="11">
        <f t="shared" si="25"/>
        <v>63.321933416935828</v>
      </c>
      <c r="BQ43" s="11">
        <v>0</v>
      </c>
      <c r="BR43" s="11">
        <v>2</v>
      </c>
    </row>
    <row r="44" spans="3:70" x14ac:dyDescent="0.25">
      <c r="Q44" s="16"/>
      <c r="R44">
        <v>81</v>
      </c>
      <c r="S44">
        <v>0.38323348482252401</v>
      </c>
      <c r="T44">
        <f t="shared" si="2"/>
        <v>67.843758517188647</v>
      </c>
      <c r="U44" s="16"/>
      <c r="V44">
        <v>81</v>
      </c>
      <c r="W44">
        <v>0.39632237558132699</v>
      </c>
      <c r="X44">
        <f t="shared" si="3"/>
        <v>65.603159452864872</v>
      </c>
      <c r="AW44" s="28"/>
      <c r="AX44" s="28"/>
      <c r="AY44" s="28"/>
      <c r="AZ44" s="28"/>
      <c r="BA44" s="28"/>
      <c r="BB44" s="28"/>
      <c r="BG44" s="11">
        <v>49</v>
      </c>
      <c r="BH44" s="11">
        <v>0.43283628127046297</v>
      </c>
      <c r="BI44" s="11">
        <f t="shared" si="19"/>
        <v>60.068901626464132</v>
      </c>
      <c r="BJ44" s="11">
        <v>0</v>
      </c>
      <c r="BK44" s="11">
        <v>2</v>
      </c>
      <c r="BN44" s="11">
        <v>49</v>
      </c>
      <c r="BO44" s="11">
        <v>0.29669463136554702</v>
      </c>
      <c r="BP44" s="11">
        <f t="shared" si="25"/>
        <v>87.632188962550899</v>
      </c>
      <c r="BQ44" s="11">
        <v>0</v>
      </c>
      <c r="BR44" s="11">
        <v>2</v>
      </c>
    </row>
    <row r="45" spans="3:70" x14ac:dyDescent="0.25">
      <c r="Q45" s="16"/>
      <c r="R45">
        <v>82</v>
      </c>
      <c r="S45">
        <v>0.27775560312230002</v>
      </c>
      <c r="T45">
        <f t="shared" si="2"/>
        <v>93.607472568435654</v>
      </c>
      <c r="U45" s="16"/>
      <c r="V45">
        <v>82</v>
      </c>
      <c r="W45">
        <v>0.37596025217294299</v>
      </c>
      <c r="X45">
        <f t="shared" si="3"/>
        <v>69.156246836540348</v>
      </c>
      <c r="AA45" s="22" t="s">
        <v>12</v>
      </c>
      <c r="AB45">
        <v>58</v>
      </c>
      <c r="AC45">
        <v>0.26467714208737497</v>
      </c>
      <c r="AD45">
        <f>1000*(0.026/AC45)</f>
        <v>98.232887792845005</v>
      </c>
      <c r="AH45" s="14" t="s">
        <v>12</v>
      </c>
      <c r="AI45">
        <v>58</v>
      </c>
      <c r="AJ45">
        <v>0.36485460960360799</v>
      </c>
      <c r="AK45">
        <f t="shared" ref="AK45:AK74" si="26">(0.026/AJ45)*1000</f>
        <v>71.261262200434842</v>
      </c>
      <c r="AW45" s="28"/>
      <c r="AX45" s="28"/>
      <c r="AY45" s="28"/>
      <c r="AZ45" s="28"/>
      <c r="BA45" s="28"/>
      <c r="BB45" s="28"/>
      <c r="BG45" s="11">
        <v>50</v>
      </c>
      <c r="BH45" s="11">
        <v>0.16009000690171701</v>
      </c>
      <c r="BI45" s="11">
        <f t="shared" si="19"/>
        <v>162.40863813543345</v>
      </c>
      <c r="BJ45" s="11">
        <v>0</v>
      </c>
      <c r="BK45" s="11">
        <v>2</v>
      </c>
      <c r="BN45" s="11">
        <v>50</v>
      </c>
      <c r="BO45" s="11">
        <v>0.57268602168246097</v>
      </c>
      <c r="BP45" s="11">
        <f t="shared" si="25"/>
        <v>45.400095367468737</v>
      </c>
      <c r="BQ45" s="11">
        <v>0</v>
      </c>
      <c r="BR45" s="11">
        <v>2</v>
      </c>
    </row>
    <row r="46" spans="3:70" x14ac:dyDescent="0.25">
      <c r="Q46" s="16"/>
      <c r="R46">
        <v>83</v>
      </c>
      <c r="S46">
        <v>0.37553911123281197</v>
      </c>
      <c r="T46">
        <f t="shared" si="2"/>
        <v>69.233800747537956</v>
      </c>
      <c r="U46" s="16"/>
      <c r="V46">
        <v>83</v>
      </c>
      <c r="W46">
        <v>0.33599106262651901</v>
      </c>
      <c r="X46">
        <f t="shared" si="3"/>
        <v>77.383010716868625</v>
      </c>
      <c r="AA46" s="22"/>
      <c r="AB46">
        <v>59</v>
      </c>
      <c r="AC46">
        <v>0.36006423212910399</v>
      </c>
      <c r="AD46">
        <f t="shared" ref="AD46:AD74" si="27">1000*(0.026/AC46)</f>
        <v>72.209338445695678</v>
      </c>
      <c r="AH46" s="14"/>
      <c r="AI46">
        <v>59</v>
      </c>
      <c r="AJ46">
        <v>0.38816745605124298</v>
      </c>
      <c r="AK46">
        <f t="shared" si="26"/>
        <v>66.981400925500751</v>
      </c>
      <c r="BG46" s="11">
        <v>51</v>
      </c>
      <c r="BH46" s="11">
        <v>0.21658903769773599</v>
      </c>
      <c r="BI46" s="11">
        <f t="shared" si="19"/>
        <v>120.0430099157866</v>
      </c>
      <c r="BJ46" s="11">
        <v>0</v>
      </c>
      <c r="BK46" s="11">
        <v>2</v>
      </c>
      <c r="BN46" s="11">
        <v>51</v>
      </c>
      <c r="BO46" s="11">
        <v>0.37375357215916</v>
      </c>
      <c r="BP46" s="11">
        <f t="shared" si="25"/>
        <v>69.564552519990656</v>
      </c>
      <c r="BQ46" s="11">
        <v>0</v>
      </c>
      <c r="BR46" s="11">
        <v>2</v>
      </c>
    </row>
    <row r="47" spans="3:70" x14ac:dyDescent="0.25">
      <c r="Q47" s="16"/>
      <c r="R47">
        <v>84</v>
      </c>
      <c r="S47">
        <v>0.40511311120913401</v>
      </c>
      <c r="T47">
        <f t="shared" si="2"/>
        <v>64.179606338580982</v>
      </c>
      <c r="U47" s="16"/>
      <c r="V47">
        <v>84</v>
      </c>
      <c r="W47">
        <v>0.40008866582619601</v>
      </c>
      <c r="X47">
        <f t="shared" si="3"/>
        <v>64.985594996322035</v>
      </c>
      <c r="AB47">
        <v>60</v>
      </c>
      <c r="AC47">
        <v>0.36728685298024599</v>
      </c>
      <c r="AD47">
        <f t="shared" si="27"/>
        <v>70.789356572472727</v>
      </c>
      <c r="AI47">
        <v>60</v>
      </c>
      <c r="AJ47">
        <v>0.44663004159855002</v>
      </c>
      <c r="AK47">
        <f t="shared" si="26"/>
        <v>58.21372854128316</v>
      </c>
      <c r="BG47" s="11">
        <v>52</v>
      </c>
      <c r="BH47" s="11">
        <v>0.34443109293940599</v>
      </c>
      <c r="BI47" s="11">
        <f t="shared" si="19"/>
        <v>75.486797019727959</v>
      </c>
      <c r="BJ47" s="11">
        <v>0</v>
      </c>
      <c r="BK47" s="11">
        <v>2</v>
      </c>
      <c r="BN47" s="11">
        <v>52</v>
      </c>
      <c r="BO47" s="11">
        <v>0.39201286414817099</v>
      </c>
      <c r="BP47" s="11">
        <f t="shared" si="25"/>
        <v>66.324354065515195</v>
      </c>
      <c r="BQ47" s="11">
        <v>0</v>
      </c>
      <c r="BR47" s="11">
        <v>2</v>
      </c>
    </row>
    <row r="48" spans="3:70" x14ac:dyDescent="0.25">
      <c r="Q48" s="16"/>
      <c r="R48">
        <v>85</v>
      </c>
      <c r="S48">
        <v>0.26108509885155201</v>
      </c>
      <c r="T48">
        <f t="shared" si="2"/>
        <v>99.584388823289771</v>
      </c>
      <c r="U48" s="16"/>
      <c r="V48">
        <v>85</v>
      </c>
      <c r="W48">
        <v>0.39018012116797801</v>
      </c>
      <c r="X48">
        <f t="shared" si="3"/>
        <v>66.635890937167034</v>
      </c>
      <c r="AB48">
        <v>61</v>
      </c>
      <c r="AC48">
        <v>0.41592340789170501</v>
      </c>
      <c r="AD48">
        <f t="shared" si="27"/>
        <v>62.511509346859562</v>
      </c>
      <c r="AI48">
        <v>61</v>
      </c>
      <c r="AJ48">
        <v>0.41591240726613898</v>
      </c>
      <c r="AK48">
        <f t="shared" si="26"/>
        <v>62.513162737563661</v>
      </c>
      <c r="BG48" s="11">
        <v>53</v>
      </c>
      <c r="BH48" s="11">
        <v>0.35242283854502199</v>
      </c>
      <c r="BI48" s="11">
        <f t="shared" si="19"/>
        <v>73.775014432495411</v>
      </c>
      <c r="BJ48" s="11">
        <v>0</v>
      </c>
      <c r="BK48" s="11">
        <v>2</v>
      </c>
      <c r="BN48" s="11">
        <v>53</v>
      </c>
      <c r="BO48" s="11">
        <v>0.43207707721081001</v>
      </c>
      <c r="BP48" s="11">
        <f t="shared" si="25"/>
        <v>60.174448891938376</v>
      </c>
      <c r="BQ48" s="11">
        <v>0</v>
      </c>
      <c r="BR48" s="11">
        <v>2</v>
      </c>
    </row>
    <row r="49" spans="17:70" x14ac:dyDescent="0.25">
      <c r="Q49" s="16"/>
      <c r="R49">
        <v>86</v>
      </c>
      <c r="S49">
        <v>0.38396220368123501</v>
      </c>
      <c r="T49">
        <f t="shared" si="2"/>
        <v>67.71499837933311</v>
      </c>
      <c r="U49" s="16"/>
      <c r="V49">
        <v>86</v>
      </c>
      <c r="W49">
        <v>0.41992176342398202</v>
      </c>
      <c r="X49">
        <f t="shared" si="3"/>
        <v>61.916295521336444</v>
      </c>
      <c r="AB49">
        <v>62</v>
      </c>
      <c r="AC49">
        <v>0.41573146391183602</v>
      </c>
      <c r="AD49">
        <f t="shared" si="27"/>
        <v>62.54037102545071</v>
      </c>
      <c r="AI49">
        <v>62</v>
      </c>
      <c r="AJ49">
        <v>0.39204488071087501</v>
      </c>
      <c r="AK49">
        <f t="shared" si="26"/>
        <v>66.318937650341255</v>
      </c>
      <c r="BG49" s="11">
        <v>54</v>
      </c>
      <c r="BH49" s="11">
        <v>0.30545264365611202</v>
      </c>
      <c r="BI49" s="11">
        <f t="shared" si="19"/>
        <v>85.119577584247722</v>
      </c>
      <c r="BJ49" s="11">
        <v>0</v>
      </c>
      <c r="BK49" s="11">
        <v>2</v>
      </c>
      <c r="BN49" s="11">
        <v>54</v>
      </c>
      <c r="BO49" s="11">
        <v>0.35992816363535002</v>
      </c>
      <c r="BP49" s="11">
        <f t="shared" si="25"/>
        <v>72.236636714933724</v>
      </c>
      <c r="BQ49" s="11">
        <v>0</v>
      </c>
      <c r="BR49" s="11">
        <v>2</v>
      </c>
    </row>
    <row r="50" spans="17:70" x14ac:dyDescent="0.25">
      <c r="Q50" s="16"/>
      <c r="R50">
        <v>87</v>
      </c>
      <c r="S50">
        <v>0.44012452233917698</v>
      </c>
      <c r="T50">
        <f t="shared" si="2"/>
        <v>59.074190780861315</v>
      </c>
      <c r="U50" s="16"/>
      <c r="V50">
        <v>87</v>
      </c>
      <c r="W50">
        <v>0.38928488881864098</v>
      </c>
      <c r="X50">
        <f t="shared" si="3"/>
        <v>66.789132449764338</v>
      </c>
      <c r="AB50">
        <v>63</v>
      </c>
      <c r="AC50">
        <v>0.42508584311985298</v>
      </c>
      <c r="AD50">
        <f t="shared" si="27"/>
        <v>61.164116426877328</v>
      </c>
      <c r="AI50">
        <v>63</v>
      </c>
      <c r="AJ50">
        <v>0.476528175066469</v>
      </c>
      <c r="AK50">
        <f t="shared" si="26"/>
        <v>54.561306886782432</v>
      </c>
      <c r="BG50" s="11">
        <v>55</v>
      </c>
      <c r="BH50" s="11">
        <v>0.342131251067463</v>
      </c>
      <c r="BI50" s="11">
        <f t="shared" si="19"/>
        <v>75.994227124470427</v>
      </c>
      <c r="BJ50" s="11">
        <v>0</v>
      </c>
      <c r="BK50" s="11">
        <v>2</v>
      </c>
      <c r="BN50" s="11">
        <v>55</v>
      </c>
      <c r="BO50" s="11">
        <v>0.25833140081351702</v>
      </c>
      <c r="BP50" s="11">
        <f t="shared" si="25"/>
        <v>100.64591419441398</v>
      </c>
      <c r="BQ50" s="11">
        <v>0</v>
      </c>
      <c r="BR50" s="11">
        <v>2</v>
      </c>
    </row>
    <row r="51" spans="17:70" x14ac:dyDescent="0.25">
      <c r="Q51" s="16"/>
      <c r="R51">
        <v>88</v>
      </c>
      <c r="S51">
        <v>0.41564423434779801</v>
      </c>
      <c r="T51">
        <f t="shared" si="2"/>
        <v>62.553496118615755</v>
      </c>
      <c r="U51" s="16"/>
      <c r="V51">
        <v>88</v>
      </c>
      <c r="W51">
        <v>0.39209358966950703</v>
      </c>
      <c r="X51">
        <f t="shared" si="3"/>
        <v>66.310698988767498</v>
      </c>
      <c r="AB51">
        <v>64</v>
      </c>
      <c r="AC51">
        <v>0.32793266771276602</v>
      </c>
      <c r="AD51">
        <f t="shared" si="27"/>
        <v>79.284568327218992</v>
      </c>
      <c r="AI51">
        <v>64</v>
      </c>
      <c r="AJ51">
        <v>0.43149205662122198</v>
      </c>
      <c r="AK51">
        <f t="shared" si="26"/>
        <v>60.256033920048871</v>
      </c>
      <c r="BG51" s="11">
        <v>56</v>
      </c>
      <c r="BH51" s="11">
        <v>0.34795439271792999</v>
      </c>
      <c r="BI51" s="11">
        <f t="shared" si="19"/>
        <v>74.722436457576094</v>
      </c>
      <c r="BJ51" s="11">
        <v>0</v>
      </c>
      <c r="BK51" s="11">
        <v>2</v>
      </c>
      <c r="BN51" s="11">
        <v>56</v>
      </c>
      <c r="BO51" s="11">
        <v>0.42202746812463199</v>
      </c>
      <c r="BP51" s="11">
        <f t="shared" si="25"/>
        <v>61.60736436312186</v>
      </c>
      <c r="BQ51" s="11">
        <v>0</v>
      </c>
      <c r="BR51" s="11">
        <v>2</v>
      </c>
    </row>
    <row r="52" spans="17:70" x14ac:dyDescent="0.25">
      <c r="Q52" s="16" t="s">
        <v>13</v>
      </c>
      <c r="R52">
        <v>90</v>
      </c>
      <c r="S52">
        <v>0.32938046336649102</v>
      </c>
      <c r="T52">
        <f t="shared" si="2"/>
        <v>78.936072085947117</v>
      </c>
      <c r="U52" s="16" t="s">
        <v>13</v>
      </c>
      <c r="V52">
        <v>90</v>
      </c>
      <c r="W52">
        <v>0.70416668838879104</v>
      </c>
      <c r="X52">
        <f t="shared" si="3"/>
        <v>36.923075784074349</v>
      </c>
      <c r="AB52">
        <v>65</v>
      </c>
      <c r="AC52">
        <v>0.41589174700559101</v>
      </c>
      <c r="AD52">
        <f t="shared" si="27"/>
        <v>62.516268204885705</v>
      </c>
      <c r="AI52">
        <v>65</v>
      </c>
      <c r="AJ52">
        <v>0.45597456798501801</v>
      </c>
      <c r="AK52">
        <f t="shared" si="26"/>
        <v>57.020724017340989</v>
      </c>
      <c r="BG52" s="11">
        <v>57</v>
      </c>
      <c r="BH52" s="11">
        <v>0.40961396576632098</v>
      </c>
      <c r="BI52" s="11">
        <f t="shared" si="19"/>
        <v>63.47439826998631</v>
      </c>
      <c r="BJ52" s="11">
        <v>0</v>
      </c>
      <c r="BK52" s="11">
        <v>2</v>
      </c>
      <c r="BN52" s="11">
        <v>57</v>
      </c>
      <c r="BO52" s="11">
        <v>0.31137915098847702</v>
      </c>
      <c r="BP52" s="11">
        <f t="shared" si="25"/>
        <v>83.499489023149664</v>
      </c>
      <c r="BQ52" s="11">
        <v>0</v>
      </c>
      <c r="BR52" s="11">
        <v>2</v>
      </c>
    </row>
    <row r="53" spans="17:70" x14ac:dyDescent="0.25">
      <c r="Q53" s="16"/>
      <c r="R53">
        <v>91</v>
      </c>
      <c r="S53">
        <v>0.71998232307086896</v>
      </c>
      <c r="T53">
        <f t="shared" si="2"/>
        <v>36.11199770725591</v>
      </c>
      <c r="U53" s="16"/>
      <c r="V53">
        <v>91</v>
      </c>
      <c r="W53">
        <v>0.53620212231405195</v>
      </c>
      <c r="X53">
        <f t="shared" si="3"/>
        <v>48.489177714913772</v>
      </c>
      <c r="AB53">
        <v>66</v>
      </c>
      <c r="AC53">
        <v>0.33590753223537401</v>
      </c>
      <c r="AD53">
        <f t="shared" si="27"/>
        <v>77.402253611215599</v>
      </c>
      <c r="AI53">
        <v>66</v>
      </c>
      <c r="AJ53">
        <v>0.35186163170998502</v>
      </c>
      <c r="AK53">
        <f t="shared" si="26"/>
        <v>73.892682966439438</v>
      </c>
      <c r="BG53" s="11">
        <v>58</v>
      </c>
      <c r="BH53" s="11">
        <v>0.26467714208737497</v>
      </c>
      <c r="BI53" s="11">
        <f>1000*(0.026/BH53)</f>
        <v>98.232887792845005</v>
      </c>
      <c r="BJ53" s="11">
        <v>100</v>
      </c>
      <c r="BK53" s="11">
        <v>2</v>
      </c>
      <c r="BN53" s="11">
        <v>58</v>
      </c>
      <c r="BO53" s="11">
        <v>0.36485460960360799</v>
      </c>
      <c r="BP53" s="11">
        <f t="shared" si="25"/>
        <v>71.261262200434842</v>
      </c>
      <c r="BQ53" s="11">
        <v>100</v>
      </c>
      <c r="BR53" s="11">
        <v>2</v>
      </c>
    </row>
    <row r="54" spans="17:70" x14ac:dyDescent="0.25">
      <c r="Q54" s="16"/>
      <c r="R54">
        <v>92</v>
      </c>
      <c r="S54">
        <v>0.247395692307744</v>
      </c>
      <c r="T54">
        <f t="shared" si="2"/>
        <v>105.0947967503723</v>
      </c>
      <c r="U54" s="16"/>
      <c r="V54">
        <v>92</v>
      </c>
      <c r="W54">
        <v>0.63683695161424103</v>
      </c>
      <c r="X54">
        <f t="shared" si="3"/>
        <v>40.826776671949922</v>
      </c>
      <c r="AB54">
        <v>67</v>
      </c>
      <c r="AC54">
        <v>0.43916833538008898</v>
      </c>
      <c r="AD54">
        <f t="shared" si="27"/>
        <v>59.202811098613616</v>
      </c>
      <c r="AI54">
        <v>67</v>
      </c>
      <c r="AJ54">
        <v>0.43999666132276199</v>
      </c>
      <c r="AK54">
        <f t="shared" si="26"/>
        <v>59.091357470386697</v>
      </c>
      <c r="BG54" s="11">
        <v>59</v>
      </c>
      <c r="BH54" s="11">
        <v>0.36006423212910399</v>
      </c>
      <c r="BI54" s="11">
        <f t="shared" ref="BI54:BI82" si="28">1000*(0.026/BH54)</f>
        <v>72.209338445695678</v>
      </c>
      <c r="BJ54" s="11">
        <v>100</v>
      </c>
      <c r="BK54" s="11">
        <v>2</v>
      </c>
      <c r="BN54" s="11">
        <v>59</v>
      </c>
      <c r="BO54" s="11">
        <v>0.38816745605124298</v>
      </c>
      <c r="BP54" s="11">
        <f t="shared" si="25"/>
        <v>66.981400925500751</v>
      </c>
      <c r="BQ54" s="11">
        <v>100</v>
      </c>
      <c r="BR54" s="11">
        <v>2</v>
      </c>
    </row>
    <row r="55" spans="17:70" x14ac:dyDescent="0.25">
      <c r="Q55" s="16"/>
      <c r="R55">
        <v>93</v>
      </c>
      <c r="S55">
        <v>0.42140222159728802</v>
      </c>
      <c r="T55">
        <f t="shared" si="2"/>
        <v>61.698772971460116</v>
      </c>
      <c r="U55" s="16"/>
      <c r="V55">
        <v>93</v>
      </c>
      <c r="W55">
        <v>0.42585190810944401</v>
      </c>
      <c r="X55">
        <f t="shared" si="3"/>
        <v>61.054088298972694</v>
      </c>
      <c r="AB55">
        <v>68</v>
      </c>
      <c r="AC55">
        <v>0.35125577983120199</v>
      </c>
      <c r="AD55">
        <f t="shared" si="27"/>
        <v>74.020134309233157</v>
      </c>
      <c r="AI55">
        <v>68</v>
      </c>
      <c r="AJ55">
        <v>0.36000461344050999</v>
      </c>
      <c r="AK55">
        <f t="shared" si="26"/>
        <v>72.221296698178136</v>
      </c>
      <c r="BG55" s="11">
        <v>60</v>
      </c>
      <c r="BH55" s="11">
        <v>0.36728685298024599</v>
      </c>
      <c r="BI55" s="11">
        <f t="shared" si="28"/>
        <v>70.789356572472727</v>
      </c>
      <c r="BJ55" s="11">
        <v>100</v>
      </c>
      <c r="BK55" s="11">
        <v>2</v>
      </c>
      <c r="BN55" s="11">
        <v>60</v>
      </c>
      <c r="BO55" s="11">
        <v>0.44663004159855002</v>
      </c>
      <c r="BP55" s="11">
        <f t="shared" si="25"/>
        <v>58.21372854128316</v>
      </c>
      <c r="BQ55" s="11">
        <v>100</v>
      </c>
      <c r="BR55" s="11">
        <v>2</v>
      </c>
    </row>
    <row r="56" spans="17:70" x14ac:dyDescent="0.25">
      <c r="Q56" s="16"/>
      <c r="R56">
        <v>94</v>
      </c>
      <c r="S56">
        <v>0.29771423574690897</v>
      </c>
      <c r="T56">
        <f t="shared" si="2"/>
        <v>87.332068400326548</v>
      </c>
      <c r="U56" s="16"/>
      <c r="V56">
        <v>94</v>
      </c>
      <c r="W56">
        <v>0.70897717693444695</v>
      </c>
      <c r="X56">
        <f t="shared" si="3"/>
        <v>36.672548631849679</v>
      </c>
      <c r="AB56">
        <v>69</v>
      </c>
      <c r="AC56">
        <v>0.46089034176570998</v>
      </c>
      <c r="AD56">
        <f t="shared" si="27"/>
        <v>56.412551194698061</v>
      </c>
      <c r="AI56">
        <v>69</v>
      </c>
      <c r="AJ56">
        <v>0.37606550320224302</v>
      </c>
      <c r="AK56">
        <f t="shared" si="26"/>
        <v>69.136891787752049</v>
      </c>
      <c r="BG56" s="11">
        <v>61</v>
      </c>
      <c r="BH56" s="11">
        <v>0.41592340789170501</v>
      </c>
      <c r="BI56" s="11">
        <f t="shared" si="28"/>
        <v>62.511509346859562</v>
      </c>
      <c r="BJ56" s="11">
        <v>100</v>
      </c>
      <c r="BK56" s="11">
        <v>2</v>
      </c>
      <c r="BN56" s="11">
        <v>61</v>
      </c>
      <c r="BO56" s="11">
        <v>0.41591240726613898</v>
      </c>
      <c r="BP56" s="11">
        <f t="shared" si="25"/>
        <v>62.513162737563661</v>
      </c>
      <c r="BQ56" s="11">
        <v>100</v>
      </c>
      <c r="BR56" s="11">
        <v>2</v>
      </c>
    </row>
    <row r="57" spans="17:70" x14ac:dyDescent="0.25">
      <c r="Q57" s="16"/>
      <c r="R57">
        <v>95</v>
      </c>
      <c r="S57">
        <v>0.103878166255434</v>
      </c>
      <c r="T57">
        <f t="shared" si="2"/>
        <v>250.29321307103746</v>
      </c>
      <c r="U57" s="16"/>
      <c r="V57">
        <v>95</v>
      </c>
      <c r="W57">
        <v>0.53436766904738497</v>
      </c>
      <c r="X57">
        <f t="shared" si="3"/>
        <v>48.655638254369116</v>
      </c>
      <c r="AB57">
        <v>70</v>
      </c>
      <c r="AC57">
        <v>0.30417008828721698</v>
      </c>
      <c r="AD57">
        <f t="shared" si="27"/>
        <v>85.478490493283232</v>
      </c>
      <c r="AI57">
        <v>70</v>
      </c>
      <c r="AJ57">
        <v>0.42050596307606702</v>
      </c>
      <c r="AK57">
        <f t="shared" si="26"/>
        <v>61.830276578733681</v>
      </c>
      <c r="BG57" s="11">
        <v>62</v>
      </c>
      <c r="BH57" s="11">
        <v>0.41573146391183602</v>
      </c>
      <c r="BI57" s="11">
        <f t="shared" si="28"/>
        <v>62.54037102545071</v>
      </c>
      <c r="BJ57" s="11">
        <v>100</v>
      </c>
      <c r="BK57" s="11">
        <v>2</v>
      </c>
      <c r="BN57" s="11">
        <v>62</v>
      </c>
      <c r="BO57" s="11">
        <v>0.39204488071087501</v>
      </c>
      <c r="BP57" s="11">
        <f t="shared" si="25"/>
        <v>66.318937650341255</v>
      </c>
      <c r="BQ57" s="11">
        <v>100</v>
      </c>
      <c r="BR57" s="11">
        <v>2</v>
      </c>
    </row>
    <row r="58" spans="17:70" x14ac:dyDescent="0.25">
      <c r="Q58" s="16"/>
      <c r="R58">
        <v>96</v>
      </c>
      <c r="S58">
        <v>0.16024099889900401</v>
      </c>
      <c r="T58">
        <f t="shared" si="2"/>
        <v>162.25560361357435</v>
      </c>
      <c r="U58" s="16"/>
      <c r="V58">
        <v>96</v>
      </c>
      <c r="W58">
        <v>0.58415226105092799</v>
      </c>
      <c r="X58">
        <f t="shared" si="3"/>
        <v>44.508943529935678</v>
      </c>
      <c r="AB58">
        <v>71</v>
      </c>
      <c r="AC58">
        <v>0.43990170621799901</v>
      </c>
      <c r="AD58">
        <f t="shared" si="27"/>
        <v>59.104112651737161</v>
      </c>
      <c r="AI58">
        <v>71</v>
      </c>
      <c r="AJ58">
        <v>0.37298572194604301</v>
      </c>
      <c r="AK58">
        <f t="shared" si="26"/>
        <v>69.707762174770906</v>
      </c>
      <c r="BG58" s="11">
        <v>63</v>
      </c>
      <c r="BH58" s="11">
        <v>0.42508584311985298</v>
      </c>
      <c r="BI58" s="11">
        <f t="shared" si="28"/>
        <v>61.164116426877328</v>
      </c>
      <c r="BJ58" s="11">
        <v>100</v>
      </c>
      <c r="BK58" s="11">
        <v>2</v>
      </c>
      <c r="BN58" s="11">
        <v>63</v>
      </c>
      <c r="BO58" s="11">
        <v>0.476528175066469</v>
      </c>
      <c r="BP58" s="11">
        <f t="shared" si="25"/>
        <v>54.561306886782432</v>
      </c>
      <c r="BQ58" s="11">
        <v>100</v>
      </c>
      <c r="BR58" s="11">
        <v>2</v>
      </c>
    </row>
    <row r="59" spans="17:70" x14ac:dyDescent="0.25">
      <c r="Q59" s="16"/>
      <c r="R59">
        <v>97</v>
      </c>
      <c r="S59">
        <v>0.43850173412592602</v>
      </c>
      <c r="T59">
        <f t="shared" si="2"/>
        <v>59.292809985863116</v>
      </c>
      <c r="U59" s="16"/>
      <c r="V59">
        <v>97</v>
      </c>
      <c r="W59">
        <v>0.56738734896709098</v>
      </c>
      <c r="X59">
        <f t="shared" si="3"/>
        <v>45.824074236642922</v>
      </c>
      <c r="AB59">
        <v>72</v>
      </c>
      <c r="AC59">
        <v>0.41561290189968603</v>
      </c>
      <c r="AD59">
        <f t="shared" si="27"/>
        <v>62.558211935094022</v>
      </c>
      <c r="AI59">
        <v>72</v>
      </c>
      <c r="AJ59">
        <v>0.439936322416137</v>
      </c>
      <c r="AK59">
        <f t="shared" si="26"/>
        <v>59.099462070346007</v>
      </c>
      <c r="BG59" s="11">
        <v>64</v>
      </c>
      <c r="BH59" s="11">
        <v>0.32793266771276602</v>
      </c>
      <c r="BI59" s="11">
        <f t="shared" si="28"/>
        <v>79.284568327218992</v>
      </c>
      <c r="BJ59" s="11">
        <v>100</v>
      </c>
      <c r="BK59" s="11">
        <v>2</v>
      </c>
      <c r="BN59" s="11">
        <v>64</v>
      </c>
      <c r="BO59" s="11">
        <v>0.43149205662122198</v>
      </c>
      <c r="BP59" s="11">
        <f t="shared" si="25"/>
        <v>60.256033920048871</v>
      </c>
      <c r="BQ59" s="11">
        <v>100</v>
      </c>
      <c r="BR59" s="11">
        <v>2</v>
      </c>
    </row>
    <row r="60" spans="17:70" x14ac:dyDescent="0.25">
      <c r="Q60" s="16"/>
      <c r="R60" s="3">
        <v>98</v>
      </c>
      <c r="S60" s="3">
        <v>3.1897579074246799E-2</v>
      </c>
      <c r="T60" s="3">
        <f t="shared" si="2"/>
        <v>815.10888144460034</v>
      </c>
      <c r="U60" s="16"/>
      <c r="V60" s="3">
        <v>98</v>
      </c>
      <c r="W60">
        <v>0.58745537151426397</v>
      </c>
      <c r="X60">
        <f t="shared" si="3"/>
        <v>44.258681187952497</v>
      </c>
      <c r="AB60">
        <v>73</v>
      </c>
      <c r="AC60">
        <v>0.47978777584202598</v>
      </c>
      <c r="AD60">
        <f t="shared" si="27"/>
        <v>54.190626166683977</v>
      </c>
      <c r="AI60">
        <v>73</v>
      </c>
      <c r="AJ60">
        <v>0.40015584587869302</v>
      </c>
      <c r="AK60">
        <f t="shared" si="26"/>
        <v>64.974684907844335</v>
      </c>
      <c r="BG60" s="11">
        <v>65</v>
      </c>
      <c r="BH60" s="11">
        <v>0.41589174700559101</v>
      </c>
      <c r="BI60" s="11">
        <f t="shared" si="28"/>
        <v>62.516268204885705</v>
      </c>
      <c r="BJ60" s="11">
        <v>100</v>
      </c>
      <c r="BK60" s="11">
        <v>2</v>
      </c>
      <c r="BN60" s="11">
        <v>65</v>
      </c>
      <c r="BO60" s="11">
        <v>0.45597456798501801</v>
      </c>
      <c r="BP60" s="11">
        <f t="shared" si="25"/>
        <v>57.020724017340989</v>
      </c>
      <c r="BQ60" s="11">
        <v>100</v>
      </c>
      <c r="BR60" s="11">
        <v>2</v>
      </c>
    </row>
    <row r="61" spans="17:70" x14ac:dyDescent="0.25">
      <c r="Q61" s="16"/>
      <c r="R61">
        <v>99</v>
      </c>
      <c r="S61">
        <v>8.0497866109458097E-2</v>
      </c>
      <c r="T61">
        <f t="shared" si="2"/>
        <v>322.98992826277077</v>
      </c>
      <c r="U61" s="16"/>
      <c r="V61">
        <v>99</v>
      </c>
      <c r="W61">
        <v>0.59987670325847997</v>
      </c>
      <c r="X61">
        <f t="shared" si="3"/>
        <v>43.342239928255552</v>
      </c>
      <c r="AB61">
        <v>75</v>
      </c>
      <c r="AC61">
        <v>0.31991457505218202</v>
      </c>
      <c r="AD61">
        <f t="shared" si="27"/>
        <v>81.2716957198936</v>
      </c>
      <c r="AI61">
        <v>75</v>
      </c>
      <c r="AJ61">
        <v>0.28788227771677199</v>
      </c>
      <c r="AK61">
        <f t="shared" si="26"/>
        <v>90.314694625209441</v>
      </c>
      <c r="BG61" s="11">
        <v>66</v>
      </c>
      <c r="BH61" s="11">
        <v>0.33590753223537401</v>
      </c>
      <c r="BI61" s="11">
        <f t="shared" si="28"/>
        <v>77.402253611215599</v>
      </c>
      <c r="BJ61" s="11">
        <v>100</v>
      </c>
      <c r="BK61" s="11">
        <v>2</v>
      </c>
      <c r="BN61" s="11">
        <v>66</v>
      </c>
      <c r="BO61" s="11">
        <v>0.35186163170998502</v>
      </c>
      <c r="BP61" s="11">
        <f t="shared" si="25"/>
        <v>73.892682966439438</v>
      </c>
      <c r="BQ61" s="11">
        <v>100</v>
      </c>
      <c r="BR61" s="11">
        <v>2</v>
      </c>
    </row>
    <row r="62" spans="17:70" x14ac:dyDescent="0.25">
      <c r="W62">
        <v>0.52797242905954</v>
      </c>
      <c r="X62">
        <f t="shared" si="3"/>
        <v>49.244995702356938</v>
      </c>
      <c r="AB62">
        <v>76</v>
      </c>
      <c r="AC62">
        <v>0.42116025026765402</v>
      </c>
      <c r="AD62">
        <f t="shared" si="27"/>
        <v>61.734221079687806</v>
      </c>
      <c r="AI62">
        <v>76</v>
      </c>
      <c r="AJ62">
        <v>0.43197446002266898</v>
      </c>
      <c r="AK62">
        <f t="shared" si="26"/>
        <v>60.188743562838368</v>
      </c>
      <c r="BG62" s="11">
        <v>67</v>
      </c>
      <c r="BH62" s="11">
        <v>0.43916833538008898</v>
      </c>
      <c r="BI62" s="11">
        <f t="shared" si="28"/>
        <v>59.202811098613616</v>
      </c>
      <c r="BJ62" s="11">
        <v>100</v>
      </c>
      <c r="BK62" s="11">
        <v>2</v>
      </c>
      <c r="BN62" s="11">
        <v>67</v>
      </c>
      <c r="BO62" s="11">
        <v>0.43999666132276199</v>
      </c>
      <c r="BP62" s="11">
        <f t="shared" si="25"/>
        <v>59.091357470386697</v>
      </c>
      <c r="BQ62" s="11">
        <v>100</v>
      </c>
      <c r="BR62" s="11">
        <v>2</v>
      </c>
    </row>
    <row r="63" spans="17:70" x14ac:dyDescent="0.25">
      <c r="AB63">
        <v>77</v>
      </c>
      <c r="AC63">
        <v>0.41574206273382802</v>
      </c>
      <c r="AD63">
        <f t="shared" si="27"/>
        <v>62.538776637200812</v>
      </c>
      <c r="AI63">
        <v>77</v>
      </c>
      <c r="AJ63">
        <v>0.47484422700908402</v>
      </c>
      <c r="AK63">
        <f t="shared" si="26"/>
        <v>54.754798565767558</v>
      </c>
      <c r="BG63" s="11">
        <v>68</v>
      </c>
      <c r="BH63" s="11">
        <v>0.35125577983120199</v>
      </c>
      <c r="BI63" s="11">
        <f t="shared" si="28"/>
        <v>74.020134309233157</v>
      </c>
      <c r="BJ63" s="11">
        <v>100</v>
      </c>
      <c r="BK63" s="11">
        <v>2</v>
      </c>
      <c r="BN63" s="11">
        <v>68</v>
      </c>
      <c r="BO63" s="11">
        <v>0.36000461344050999</v>
      </c>
      <c r="BP63" s="11">
        <f t="shared" si="25"/>
        <v>72.221296698178136</v>
      </c>
      <c r="BQ63" s="11">
        <v>100</v>
      </c>
      <c r="BR63" s="11">
        <v>2</v>
      </c>
    </row>
    <row r="64" spans="17:70" x14ac:dyDescent="0.25">
      <c r="AB64">
        <v>78</v>
      </c>
      <c r="AC64">
        <v>0.40030679576245598</v>
      </c>
      <c r="AD64">
        <f t="shared" si="27"/>
        <v>64.950183897024147</v>
      </c>
      <c r="AI64">
        <v>78</v>
      </c>
      <c r="AJ64">
        <v>0.39570482534308998</v>
      </c>
      <c r="AK64">
        <f t="shared" si="26"/>
        <v>65.705541946467505</v>
      </c>
      <c r="BG64" s="11">
        <v>69</v>
      </c>
      <c r="BH64" s="11">
        <v>0.46089034176570998</v>
      </c>
      <c r="BI64" s="11">
        <f t="shared" si="28"/>
        <v>56.412551194698061</v>
      </c>
      <c r="BJ64" s="11">
        <v>100</v>
      </c>
      <c r="BK64" s="11">
        <v>2</v>
      </c>
      <c r="BN64" s="11">
        <v>69</v>
      </c>
      <c r="BO64" s="11">
        <v>0.37606550320224302</v>
      </c>
      <c r="BP64" s="11">
        <f t="shared" si="25"/>
        <v>69.136891787752049</v>
      </c>
      <c r="BQ64" s="11">
        <v>100</v>
      </c>
      <c r="BR64" s="11">
        <v>2</v>
      </c>
    </row>
    <row r="65" spans="27:70" x14ac:dyDescent="0.25">
      <c r="AB65">
        <v>79</v>
      </c>
      <c r="AC65">
        <v>0.311779358022229</v>
      </c>
      <c r="AD65">
        <f t="shared" si="27"/>
        <v>83.392307190992014</v>
      </c>
      <c r="AI65">
        <v>79</v>
      </c>
      <c r="AJ65">
        <v>0.40794096726845003</v>
      </c>
      <c r="AK65">
        <f t="shared" si="26"/>
        <v>63.734711848369997</v>
      </c>
      <c r="BG65" s="11">
        <v>70</v>
      </c>
      <c r="BH65" s="11">
        <v>0.30417008828721698</v>
      </c>
      <c r="BI65" s="11">
        <f t="shared" si="28"/>
        <v>85.478490493283232</v>
      </c>
      <c r="BJ65" s="11">
        <v>100</v>
      </c>
      <c r="BK65" s="11">
        <v>2</v>
      </c>
      <c r="BN65" s="11">
        <v>70</v>
      </c>
      <c r="BO65" s="11">
        <v>0.42050596307606702</v>
      </c>
      <c r="BP65" s="11">
        <f t="shared" si="25"/>
        <v>61.830276578733681</v>
      </c>
      <c r="BQ65" s="11">
        <v>100</v>
      </c>
      <c r="BR65" s="11">
        <v>2</v>
      </c>
    </row>
    <row r="66" spans="27:70" x14ac:dyDescent="0.25">
      <c r="AB66">
        <v>80</v>
      </c>
      <c r="AC66">
        <v>0.33620088057053299</v>
      </c>
      <c r="AD66">
        <f t="shared" si="27"/>
        <v>77.334717136605917</v>
      </c>
      <c r="AI66">
        <v>80</v>
      </c>
      <c r="AJ66">
        <v>0.38395474683223202</v>
      </c>
      <c r="AK66">
        <f t="shared" si="26"/>
        <v>67.716313483579953</v>
      </c>
      <c r="BG66" s="11">
        <v>71</v>
      </c>
      <c r="BH66" s="11">
        <v>0.43990170621799901</v>
      </c>
      <c r="BI66" s="11">
        <f t="shared" si="28"/>
        <v>59.104112651737161</v>
      </c>
      <c r="BJ66" s="11">
        <v>100</v>
      </c>
      <c r="BK66" s="11">
        <v>2</v>
      </c>
      <c r="BN66" s="11">
        <v>71</v>
      </c>
      <c r="BO66" s="11">
        <v>0.37298572194604301</v>
      </c>
      <c r="BP66" s="11">
        <f t="shared" si="25"/>
        <v>69.707762174770906</v>
      </c>
      <c r="BQ66" s="11">
        <v>100</v>
      </c>
      <c r="BR66" s="11">
        <v>2</v>
      </c>
    </row>
    <row r="67" spans="27:70" x14ac:dyDescent="0.25">
      <c r="AB67">
        <v>81</v>
      </c>
      <c r="AC67">
        <v>0.38323348482252401</v>
      </c>
      <c r="AD67">
        <f t="shared" si="27"/>
        <v>67.843758517188647</v>
      </c>
      <c r="AI67">
        <v>81</v>
      </c>
      <c r="AJ67">
        <v>0.39632237558132699</v>
      </c>
      <c r="AK67">
        <f t="shared" si="26"/>
        <v>65.603159452864872</v>
      </c>
      <c r="BG67" s="11">
        <v>72</v>
      </c>
      <c r="BH67" s="11">
        <v>0.41561290189968603</v>
      </c>
      <c r="BI67" s="11">
        <f t="shared" si="28"/>
        <v>62.558211935094022</v>
      </c>
      <c r="BJ67" s="11">
        <v>100</v>
      </c>
      <c r="BK67" s="11">
        <v>2</v>
      </c>
      <c r="BN67" s="11">
        <v>72</v>
      </c>
      <c r="BO67" s="11">
        <v>0.439936322416137</v>
      </c>
      <c r="BP67" s="11">
        <f t="shared" si="25"/>
        <v>59.099462070346007</v>
      </c>
      <c r="BQ67" s="11">
        <v>100</v>
      </c>
      <c r="BR67" s="11">
        <v>2</v>
      </c>
    </row>
    <row r="68" spans="27:70" x14ac:dyDescent="0.25">
      <c r="AB68">
        <v>82</v>
      </c>
      <c r="AC68">
        <v>0.27775560312230002</v>
      </c>
      <c r="AD68">
        <f t="shared" si="27"/>
        <v>93.607472568435654</v>
      </c>
      <c r="AI68">
        <v>82</v>
      </c>
      <c r="AJ68">
        <v>0.37596025217294299</v>
      </c>
      <c r="AK68">
        <f t="shared" si="26"/>
        <v>69.156246836540348</v>
      </c>
      <c r="BG68" s="11">
        <v>73</v>
      </c>
      <c r="BH68" s="11">
        <v>0.47978777584202598</v>
      </c>
      <c r="BI68" s="11">
        <f t="shared" si="28"/>
        <v>54.190626166683977</v>
      </c>
      <c r="BJ68" s="11">
        <v>100</v>
      </c>
      <c r="BK68" s="11">
        <v>2</v>
      </c>
      <c r="BN68" s="11">
        <v>73</v>
      </c>
      <c r="BO68" s="11">
        <v>0.40015584587869302</v>
      </c>
      <c r="BP68" s="11">
        <f t="shared" si="25"/>
        <v>64.974684907844335</v>
      </c>
      <c r="BQ68" s="11">
        <v>100</v>
      </c>
      <c r="BR68" s="11">
        <v>2</v>
      </c>
    </row>
    <row r="69" spans="27:70" x14ac:dyDescent="0.25">
      <c r="AB69">
        <v>83</v>
      </c>
      <c r="AC69">
        <v>0.37553911123281197</v>
      </c>
      <c r="AD69">
        <f t="shared" si="27"/>
        <v>69.233800747537956</v>
      </c>
      <c r="AI69">
        <v>83</v>
      </c>
      <c r="AJ69">
        <v>0.33599106262651901</v>
      </c>
      <c r="AK69">
        <f t="shared" si="26"/>
        <v>77.383010716868625</v>
      </c>
      <c r="BG69" s="11">
        <v>75</v>
      </c>
      <c r="BH69" s="11">
        <v>0.31991457505218202</v>
      </c>
      <c r="BI69" s="11">
        <f t="shared" si="28"/>
        <v>81.2716957198936</v>
      </c>
      <c r="BJ69" s="11">
        <v>100</v>
      </c>
      <c r="BK69" s="11">
        <v>2</v>
      </c>
      <c r="BN69" s="11">
        <v>75</v>
      </c>
      <c r="BO69" s="11">
        <v>0.28788227771677199</v>
      </c>
      <c r="BP69" s="11">
        <f t="shared" si="25"/>
        <v>90.314694625209441</v>
      </c>
      <c r="BQ69" s="11">
        <v>100</v>
      </c>
      <c r="BR69" s="11">
        <v>2</v>
      </c>
    </row>
    <row r="70" spans="27:70" x14ac:dyDescent="0.25">
      <c r="AB70">
        <v>84</v>
      </c>
      <c r="AC70">
        <v>0.40511311120913401</v>
      </c>
      <c r="AD70">
        <f t="shared" si="27"/>
        <v>64.179606338580982</v>
      </c>
      <c r="AI70">
        <v>84</v>
      </c>
      <c r="AJ70">
        <v>0.40008866582619601</v>
      </c>
      <c r="AK70">
        <f t="shared" si="26"/>
        <v>64.985594996322035</v>
      </c>
      <c r="BG70" s="11">
        <v>76</v>
      </c>
      <c r="BH70" s="11">
        <v>0.42116025026765402</v>
      </c>
      <c r="BI70" s="11">
        <f t="shared" si="28"/>
        <v>61.734221079687806</v>
      </c>
      <c r="BJ70" s="11">
        <v>100</v>
      </c>
      <c r="BK70" s="11">
        <v>2</v>
      </c>
      <c r="BN70" s="11">
        <v>76</v>
      </c>
      <c r="BO70" s="11">
        <v>0.43197446002266898</v>
      </c>
      <c r="BP70" s="11">
        <f t="shared" si="25"/>
        <v>60.188743562838368</v>
      </c>
      <c r="BQ70" s="11">
        <v>100</v>
      </c>
      <c r="BR70" s="11">
        <v>2</v>
      </c>
    </row>
    <row r="71" spans="27:70" x14ac:dyDescent="0.25">
      <c r="AB71">
        <v>85</v>
      </c>
      <c r="AC71">
        <v>0.26108509885155201</v>
      </c>
      <c r="AD71">
        <f t="shared" si="27"/>
        <v>99.584388823289771</v>
      </c>
      <c r="AI71">
        <v>85</v>
      </c>
      <c r="AJ71">
        <v>0.39018012116797801</v>
      </c>
      <c r="AK71">
        <f t="shared" si="26"/>
        <v>66.635890937167034</v>
      </c>
      <c r="BG71" s="11">
        <v>77</v>
      </c>
      <c r="BH71" s="11">
        <v>0.41574206273382802</v>
      </c>
      <c r="BI71" s="11">
        <f t="shared" si="28"/>
        <v>62.538776637200812</v>
      </c>
      <c r="BJ71" s="11">
        <v>100</v>
      </c>
      <c r="BK71" s="11">
        <v>2</v>
      </c>
      <c r="BN71" s="11">
        <v>77</v>
      </c>
      <c r="BO71" s="11">
        <v>0.47484422700908402</v>
      </c>
      <c r="BP71" s="11">
        <f t="shared" si="25"/>
        <v>54.754798565767558</v>
      </c>
      <c r="BQ71" s="11">
        <v>100</v>
      </c>
      <c r="BR71" s="11">
        <v>2</v>
      </c>
    </row>
    <row r="72" spans="27:70" x14ac:dyDescent="0.25">
      <c r="AB72">
        <v>86</v>
      </c>
      <c r="AC72">
        <v>0.38396220368123501</v>
      </c>
      <c r="AD72">
        <f t="shared" si="27"/>
        <v>67.71499837933311</v>
      </c>
      <c r="AI72">
        <v>86</v>
      </c>
      <c r="AJ72">
        <v>0.41992176342398202</v>
      </c>
      <c r="AK72">
        <f t="shared" si="26"/>
        <v>61.916295521336444</v>
      </c>
      <c r="BG72" s="11">
        <v>78</v>
      </c>
      <c r="BH72" s="11">
        <v>0.40030679576245598</v>
      </c>
      <c r="BI72" s="11">
        <f t="shared" si="28"/>
        <v>64.950183897024147</v>
      </c>
      <c r="BJ72" s="11">
        <v>100</v>
      </c>
      <c r="BK72" s="11">
        <v>2</v>
      </c>
      <c r="BN72" s="11">
        <v>78</v>
      </c>
      <c r="BO72" s="11">
        <v>0.39570482534308998</v>
      </c>
      <c r="BP72" s="11">
        <f t="shared" si="25"/>
        <v>65.705541946467505</v>
      </c>
      <c r="BQ72" s="11">
        <v>100</v>
      </c>
      <c r="BR72" s="11">
        <v>2</v>
      </c>
    </row>
    <row r="73" spans="27:70" x14ac:dyDescent="0.25">
      <c r="AB73">
        <v>87</v>
      </c>
      <c r="AC73">
        <v>0.44012452233917698</v>
      </c>
      <c r="AD73">
        <f t="shared" si="27"/>
        <v>59.074190780861315</v>
      </c>
      <c r="AI73">
        <v>87</v>
      </c>
      <c r="AJ73">
        <v>0.38928488881864098</v>
      </c>
      <c r="AK73">
        <f t="shared" si="26"/>
        <v>66.789132449764338</v>
      </c>
      <c r="BG73" s="11">
        <v>79</v>
      </c>
      <c r="BH73" s="11">
        <v>0.311779358022229</v>
      </c>
      <c r="BI73" s="11">
        <f t="shared" si="28"/>
        <v>83.392307190992014</v>
      </c>
      <c r="BJ73" s="11">
        <v>100</v>
      </c>
      <c r="BK73" s="11">
        <v>2</v>
      </c>
      <c r="BN73" s="11">
        <v>79</v>
      </c>
      <c r="BO73" s="11">
        <v>0.40794096726845003</v>
      </c>
      <c r="BP73" s="11">
        <f t="shared" si="25"/>
        <v>63.734711848369997</v>
      </c>
      <c r="BQ73" s="11">
        <v>100</v>
      </c>
      <c r="BR73" s="11">
        <v>2</v>
      </c>
    </row>
    <row r="74" spans="27:70" x14ac:dyDescent="0.25">
      <c r="AB74">
        <v>88</v>
      </c>
      <c r="AC74">
        <v>0.41564423434779801</v>
      </c>
      <c r="AD74">
        <f t="shared" si="27"/>
        <v>62.553496118615755</v>
      </c>
      <c r="AI74">
        <v>88</v>
      </c>
      <c r="AJ74">
        <v>0.39209358966950703</v>
      </c>
      <c r="AK74">
        <f t="shared" si="26"/>
        <v>66.310698988767498</v>
      </c>
      <c r="BG74" s="11">
        <v>80</v>
      </c>
      <c r="BH74" s="11">
        <v>0.33620088057053299</v>
      </c>
      <c r="BI74" s="11">
        <f t="shared" si="28"/>
        <v>77.334717136605917</v>
      </c>
      <c r="BJ74" s="11">
        <v>100</v>
      </c>
      <c r="BK74" s="11">
        <v>2</v>
      </c>
      <c r="BN74" s="11">
        <v>80</v>
      </c>
      <c r="BO74" s="11">
        <v>0.38395474683223202</v>
      </c>
      <c r="BP74" s="11">
        <f t="shared" si="25"/>
        <v>67.716313483579953</v>
      </c>
      <c r="BQ74" s="11">
        <v>100</v>
      </c>
      <c r="BR74" s="11">
        <v>2</v>
      </c>
    </row>
    <row r="75" spans="27:70" x14ac:dyDescent="0.25">
      <c r="AC75" s="7" t="s">
        <v>7</v>
      </c>
      <c r="AD75" s="8">
        <f>AVERAGE(AD45:AD74)</f>
        <v>70.421040717937075</v>
      </c>
      <c r="AE75">
        <f>STDEV(AD45:AD74)</f>
        <v>12.214272495358047</v>
      </c>
      <c r="AJ75" s="5" t="s">
        <v>7</v>
      </c>
      <c r="AK75" s="2">
        <f>AVERAGE(AK45:AK74)</f>
        <v>65.609193515520374</v>
      </c>
      <c r="AL75">
        <f>STDEV(AK45:AK74)</f>
        <v>7.1869099053403485</v>
      </c>
      <c r="BG75" s="11">
        <v>81</v>
      </c>
      <c r="BH75" s="11">
        <v>0.38323348482252401</v>
      </c>
      <c r="BI75" s="11">
        <f t="shared" si="28"/>
        <v>67.843758517188647</v>
      </c>
      <c r="BJ75" s="11">
        <v>100</v>
      </c>
      <c r="BK75" s="11">
        <v>2</v>
      </c>
      <c r="BN75" s="11">
        <v>81</v>
      </c>
      <c r="BO75" s="11">
        <v>0.39632237558132699</v>
      </c>
      <c r="BP75" s="11">
        <f t="shared" si="25"/>
        <v>65.603159452864872</v>
      </c>
      <c r="BQ75" s="11">
        <v>100</v>
      </c>
      <c r="BR75" s="11">
        <v>2</v>
      </c>
    </row>
    <row r="76" spans="27:70" x14ac:dyDescent="0.25">
      <c r="BG76" s="11">
        <v>82</v>
      </c>
      <c r="BH76" s="11">
        <v>0.27775560312230002</v>
      </c>
      <c r="BI76" s="11">
        <f t="shared" si="28"/>
        <v>93.607472568435654</v>
      </c>
      <c r="BJ76" s="11">
        <v>100</v>
      </c>
      <c r="BK76" s="11">
        <v>2</v>
      </c>
      <c r="BN76" s="11">
        <v>82</v>
      </c>
      <c r="BO76" s="11">
        <v>0.37596025217294299</v>
      </c>
      <c r="BP76" s="11">
        <f t="shared" si="25"/>
        <v>69.156246836540348</v>
      </c>
      <c r="BQ76" s="11">
        <v>100</v>
      </c>
      <c r="BR76" s="11">
        <v>2</v>
      </c>
    </row>
    <row r="77" spans="27:70" x14ac:dyDescent="0.25">
      <c r="AA77" s="14" t="s">
        <v>15</v>
      </c>
      <c r="AB77">
        <v>90</v>
      </c>
      <c r="AC77">
        <v>0.32938046336649102</v>
      </c>
      <c r="AD77">
        <f t="shared" ref="AD77:AD86" si="29">(0.026/AC77)*1000</f>
        <v>78.936072085947117</v>
      </c>
      <c r="AH77" s="14" t="s">
        <v>15</v>
      </c>
      <c r="AI77">
        <v>90</v>
      </c>
      <c r="AJ77">
        <v>0.70416668838879104</v>
      </c>
      <c r="AK77">
        <f t="shared" ref="AK77:AK86" si="30">(0.026/AJ77)*1000</f>
        <v>36.923075784074349</v>
      </c>
      <c r="BG77" s="11">
        <v>83</v>
      </c>
      <c r="BH77" s="11">
        <v>0.37553911123281197</v>
      </c>
      <c r="BI77" s="11">
        <f t="shared" si="28"/>
        <v>69.233800747537956</v>
      </c>
      <c r="BJ77" s="11">
        <v>100</v>
      </c>
      <c r="BK77" s="11">
        <v>2</v>
      </c>
      <c r="BN77" s="11">
        <v>83</v>
      </c>
      <c r="BO77" s="11">
        <v>0.33599106262651901</v>
      </c>
      <c r="BP77" s="11">
        <f t="shared" si="25"/>
        <v>77.383010716868625</v>
      </c>
      <c r="BQ77" s="11">
        <v>100</v>
      </c>
      <c r="BR77" s="11">
        <v>2</v>
      </c>
    </row>
    <row r="78" spans="27:70" x14ac:dyDescent="0.25">
      <c r="AA78" s="14"/>
      <c r="AB78">
        <v>91</v>
      </c>
      <c r="AC78">
        <v>0.71998232307086896</v>
      </c>
      <c r="AD78">
        <f t="shared" si="29"/>
        <v>36.11199770725591</v>
      </c>
      <c r="AH78" s="14"/>
      <c r="AI78">
        <v>91</v>
      </c>
      <c r="AJ78">
        <v>0.53620212231405195</v>
      </c>
      <c r="AK78">
        <f t="shared" si="30"/>
        <v>48.489177714913772</v>
      </c>
      <c r="BG78" s="11">
        <v>84</v>
      </c>
      <c r="BH78" s="11">
        <v>0.40511311120913401</v>
      </c>
      <c r="BI78" s="11">
        <f t="shared" si="28"/>
        <v>64.179606338580982</v>
      </c>
      <c r="BJ78" s="11">
        <v>100</v>
      </c>
      <c r="BK78" s="11">
        <v>2</v>
      </c>
      <c r="BN78" s="11">
        <v>84</v>
      </c>
      <c r="BO78" s="11">
        <v>0.40008866582619601</v>
      </c>
      <c r="BP78" s="11">
        <f t="shared" si="25"/>
        <v>64.985594996322035</v>
      </c>
      <c r="BQ78" s="11">
        <v>100</v>
      </c>
      <c r="BR78" s="11">
        <v>2</v>
      </c>
    </row>
    <row r="79" spans="27:70" x14ac:dyDescent="0.25">
      <c r="AB79">
        <v>92</v>
      </c>
      <c r="AC79">
        <v>0.247395692307744</v>
      </c>
      <c r="AD79">
        <f t="shared" si="29"/>
        <v>105.0947967503723</v>
      </c>
      <c r="AI79">
        <v>92</v>
      </c>
      <c r="AJ79">
        <v>0.63683695161424103</v>
      </c>
      <c r="AK79">
        <f t="shared" si="30"/>
        <v>40.826776671949922</v>
      </c>
      <c r="BG79" s="11">
        <v>85</v>
      </c>
      <c r="BH79" s="11">
        <v>0.26108509885155201</v>
      </c>
      <c r="BI79" s="11">
        <f t="shared" si="28"/>
        <v>99.584388823289771</v>
      </c>
      <c r="BJ79" s="11">
        <v>100</v>
      </c>
      <c r="BK79" s="11">
        <v>2</v>
      </c>
      <c r="BN79" s="11">
        <v>85</v>
      </c>
      <c r="BO79" s="11">
        <v>0.39018012116797801</v>
      </c>
      <c r="BP79" s="11">
        <f t="shared" si="25"/>
        <v>66.635890937167034</v>
      </c>
      <c r="BQ79" s="11">
        <v>100</v>
      </c>
      <c r="BR79" s="11">
        <v>2</v>
      </c>
    </row>
    <row r="80" spans="27:70" x14ac:dyDescent="0.25">
      <c r="AB80">
        <v>93</v>
      </c>
      <c r="AC80">
        <v>0.42140222159728802</v>
      </c>
      <c r="AD80">
        <f t="shared" si="29"/>
        <v>61.698772971460116</v>
      </c>
      <c r="AI80">
        <v>93</v>
      </c>
      <c r="AJ80">
        <v>0.42585190810944401</v>
      </c>
      <c r="AK80">
        <f t="shared" si="30"/>
        <v>61.054088298972694</v>
      </c>
      <c r="BG80" s="11">
        <v>86</v>
      </c>
      <c r="BH80" s="11">
        <v>0.38396220368123501</v>
      </c>
      <c r="BI80" s="11">
        <f t="shared" si="28"/>
        <v>67.71499837933311</v>
      </c>
      <c r="BJ80" s="11">
        <v>100</v>
      </c>
      <c r="BK80" s="11">
        <v>2</v>
      </c>
      <c r="BN80" s="11">
        <v>86</v>
      </c>
      <c r="BO80" s="11">
        <v>0.41992176342398202</v>
      </c>
      <c r="BP80" s="11">
        <f t="shared" si="25"/>
        <v>61.916295521336444</v>
      </c>
      <c r="BQ80" s="11">
        <v>100</v>
      </c>
      <c r="BR80" s="11">
        <v>2</v>
      </c>
    </row>
    <row r="81" spans="27:70" x14ac:dyDescent="0.25">
      <c r="AB81">
        <v>94</v>
      </c>
      <c r="AC81">
        <v>0.29771423574690897</v>
      </c>
      <c r="AD81">
        <f t="shared" si="29"/>
        <v>87.332068400326548</v>
      </c>
      <c r="AI81">
        <v>94</v>
      </c>
      <c r="AJ81">
        <v>0.70897717693444695</v>
      </c>
      <c r="AK81">
        <f t="shared" si="30"/>
        <v>36.672548631849679</v>
      </c>
      <c r="BG81" s="11">
        <v>87</v>
      </c>
      <c r="BH81" s="11">
        <v>0.44012452233917698</v>
      </c>
      <c r="BI81" s="11">
        <f t="shared" si="28"/>
        <v>59.074190780861315</v>
      </c>
      <c r="BJ81" s="11">
        <v>100</v>
      </c>
      <c r="BK81" s="11">
        <v>2</v>
      </c>
      <c r="BN81" s="11">
        <v>87</v>
      </c>
      <c r="BO81" s="11">
        <v>0.38928488881864098</v>
      </c>
      <c r="BP81" s="11">
        <f t="shared" si="25"/>
        <v>66.789132449764338</v>
      </c>
      <c r="BQ81" s="11">
        <v>100</v>
      </c>
      <c r="BR81" s="11">
        <v>2</v>
      </c>
    </row>
    <row r="82" spans="27:70" x14ac:dyDescent="0.25">
      <c r="AB82">
        <v>95</v>
      </c>
      <c r="AC82">
        <v>0.103878166255434</v>
      </c>
      <c r="AD82">
        <f t="shared" si="29"/>
        <v>250.29321307103746</v>
      </c>
      <c r="AI82">
        <v>95</v>
      </c>
      <c r="AJ82">
        <v>0.53436766904738497</v>
      </c>
      <c r="AK82">
        <f t="shared" si="30"/>
        <v>48.655638254369116</v>
      </c>
      <c r="BG82" s="11">
        <v>88</v>
      </c>
      <c r="BH82" s="11">
        <v>0.41564423434779801</v>
      </c>
      <c r="BI82" s="11">
        <f t="shared" si="28"/>
        <v>62.553496118615755</v>
      </c>
      <c r="BJ82" s="11">
        <v>100</v>
      </c>
      <c r="BK82" s="11">
        <v>2</v>
      </c>
      <c r="BN82" s="11">
        <v>88</v>
      </c>
      <c r="BO82" s="11">
        <v>0.39209358966950703</v>
      </c>
      <c r="BP82" s="11">
        <f t="shared" si="25"/>
        <v>66.310698988767498</v>
      </c>
      <c r="BQ82" s="11">
        <v>100</v>
      </c>
      <c r="BR82" s="11">
        <v>2</v>
      </c>
    </row>
    <row r="83" spans="27:70" x14ac:dyDescent="0.25">
      <c r="AB83">
        <v>96</v>
      </c>
      <c r="AC83">
        <v>0.16024099889900401</v>
      </c>
      <c r="AD83">
        <f t="shared" si="29"/>
        <v>162.25560361357435</v>
      </c>
      <c r="AI83">
        <v>96</v>
      </c>
      <c r="AJ83">
        <v>0.58415226105092799</v>
      </c>
      <c r="AK83">
        <f t="shared" si="30"/>
        <v>44.508943529935678</v>
      </c>
      <c r="BG83" s="11">
        <v>90</v>
      </c>
      <c r="BH83" s="11">
        <v>0.32938046336649102</v>
      </c>
      <c r="BI83" s="11">
        <f t="shared" ref="BI83:BI92" si="31">(0.026/BH83)*1000</f>
        <v>78.936072085947117</v>
      </c>
      <c r="BJ83" s="11">
        <v>124</v>
      </c>
      <c r="BK83" s="11">
        <v>2</v>
      </c>
      <c r="BN83" s="11">
        <v>90</v>
      </c>
      <c r="BO83" s="11">
        <v>0.70416668838879104</v>
      </c>
      <c r="BP83" s="11">
        <f t="shared" si="25"/>
        <v>36.923075784074349</v>
      </c>
      <c r="BQ83" s="11">
        <v>124</v>
      </c>
      <c r="BR83" s="11">
        <v>2</v>
      </c>
    </row>
    <row r="84" spans="27:70" x14ac:dyDescent="0.25">
      <c r="AB84">
        <v>97</v>
      </c>
      <c r="AC84">
        <v>0.43850173412592602</v>
      </c>
      <c r="AD84">
        <f t="shared" si="29"/>
        <v>59.292809985863116</v>
      </c>
      <c r="AI84">
        <v>97</v>
      </c>
      <c r="AJ84">
        <v>0.56738734896709098</v>
      </c>
      <c r="AK84">
        <f t="shared" si="30"/>
        <v>45.824074236642922</v>
      </c>
      <c r="BG84" s="11">
        <v>91</v>
      </c>
      <c r="BH84" s="11">
        <v>0.71998232307086896</v>
      </c>
      <c r="BI84" s="11">
        <f t="shared" si="31"/>
        <v>36.11199770725591</v>
      </c>
      <c r="BJ84" s="11">
        <v>124</v>
      </c>
      <c r="BK84" s="11">
        <v>2</v>
      </c>
      <c r="BN84" s="11">
        <v>91</v>
      </c>
      <c r="BO84" s="11">
        <v>0.53620212231405195</v>
      </c>
      <c r="BP84" s="11">
        <f t="shared" si="25"/>
        <v>48.489177714913772</v>
      </c>
      <c r="BQ84" s="11">
        <v>124</v>
      </c>
      <c r="BR84" s="11">
        <v>2</v>
      </c>
    </row>
    <row r="85" spans="27:70" x14ac:dyDescent="0.25">
      <c r="AB85" s="3">
        <v>98</v>
      </c>
      <c r="AC85" s="3">
        <v>3.1897579074246799E-2</v>
      </c>
      <c r="AD85" s="3">
        <f t="shared" si="29"/>
        <v>815.10888144460034</v>
      </c>
      <c r="AI85" s="3">
        <v>98</v>
      </c>
      <c r="AJ85">
        <v>0.58745537151426397</v>
      </c>
      <c r="AK85">
        <f t="shared" si="30"/>
        <v>44.258681187952497</v>
      </c>
      <c r="BG85" s="11">
        <v>92</v>
      </c>
      <c r="BH85" s="11">
        <v>0.247395692307744</v>
      </c>
      <c r="BI85" s="11">
        <f t="shared" si="31"/>
        <v>105.0947967503723</v>
      </c>
      <c r="BJ85" s="11">
        <v>124</v>
      </c>
      <c r="BK85" s="11">
        <v>2</v>
      </c>
      <c r="BN85" s="11">
        <v>92</v>
      </c>
      <c r="BO85" s="11">
        <v>0.63683695161424103</v>
      </c>
      <c r="BP85" s="11">
        <f t="shared" si="25"/>
        <v>40.826776671949922</v>
      </c>
      <c r="BQ85" s="11">
        <v>124</v>
      </c>
      <c r="BR85" s="11">
        <v>2</v>
      </c>
    </row>
    <row r="86" spans="27:70" x14ac:dyDescent="0.25">
      <c r="AB86" s="9">
        <v>99</v>
      </c>
      <c r="AC86" s="9">
        <v>8.0497866109458097E-2</v>
      </c>
      <c r="AD86" s="9">
        <f t="shared" si="29"/>
        <v>322.98992826277077</v>
      </c>
      <c r="AI86" s="9">
        <v>99</v>
      </c>
      <c r="AJ86">
        <v>0.59987670325847997</v>
      </c>
      <c r="AK86">
        <f t="shared" si="30"/>
        <v>43.342239928255552</v>
      </c>
      <c r="BG86" s="11">
        <v>93</v>
      </c>
      <c r="BH86" s="11">
        <v>0.42140222159728802</v>
      </c>
      <c r="BI86" s="11">
        <f t="shared" si="31"/>
        <v>61.698772971460116</v>
      </c>
      <c r="BJ86" s="11">
        <v>124</v>
      </c>
      <c r="BK86" s="11">
        <v>2</v>
      </c>
      <c r="BN86" s="11">
        <v>93</v>
      </c>
      <c r="BO86" s="11">
        <v>0.42585190810944401</v>
      </c>
      <c r="BP86" s="11">
        <f t="shared" si="25"/>
        <v>61.054088298972694</v>
      </c>
      <c r="BQ86" s="11">
        <v>124</v>
      </c>
      <c r="BR86" s="11">
        <v>2</v>
      </c>
    </row>
    <row r="87" spans="27:70" x14ac:dyDescent="0.25">
      <c r="AC87" s="10" t="s">
        <v>7</v>
      </c>
      <c r="AD87" s="2">
        <f>AVERAGE(AD77,AD79,AD80,AD81,AD83,AD84)</f>
        <v>92.4350206345906</v>
      </c>
      <c r="AJ87" s="5" t="s">
        <v>7</v>
      </c>
      <c r="AK87" s="2">
        <f>AVERAGE(AK77:AK86)</f>
        <v>45.055524423891612</v>
      </c>
      <c r="BG87" s="11">
        <v>94</v>
      </c>
      <c r="BH87" s="11">
        <v>0.29771423574690897</v>
      </c>
      <c r="BI87" s="11">
        <f t="shared" si="31"/>
        <v>87.332068400326548</v>
      </c>
      <c r="BJ87" s="11">
        <v>124</v>
      </c>
      <c r="BK87" s="11">
        <v>2</v>
      </c>
      <c r="BN87" s="11">
        <v>94</v>
      </c>
      <c r="BO87" s="11">
        <v>0.70897717693444695</v>
      </c>
      <c r="BP87" s="11">
        <f t="shared" si="25"/>
        <v>36.672548631849679</v>
      </c>
      <c r="BQ87" s="11">
        <v>124</v>
      </c>
      <c r="BR87" s="11">
        <v>2</v>
      </c>
    </row>
    <row r="88" spans="27:70" x14ac:dyDescent="0.25">
      <c r="BG88" s="11">
        <v>95</v>
      </c>
      <c r="BH88" s="11">
        <v>0.103878166255434</v>
      </c>
      <c r="BI88" s="11">
        <f t="shared" si="31"/>
        <v>250.29321307103746</v>
      </c>
      <c r="BJ88" s="11">
        <v>124</v>
      </c>
      <c r="BK88" s="11">
        <v>2</v>
      </c>
      <c r="BN88" s="11">
        <v>95</v>
      </c>
      <c r="BO88" s="11">
        <v>0.53436766904738497</v>
      </c>
      <c r="BP88" s="11">
        <f t="shared" si="25"/>
        <v>48.655638254369116</v>
      </c>
      <c r="BQ88" s="11">
        <v>124</v>
      </c>
      <c r="BR88" s="11">
        <v>2</v>
      </c>
    </row>
    <row r="89" spans="27:70" x14ac:dyDescent="0.25">
      <c r="AA89" s="14" t="s">
        <v>4</v>
      </c>
      <c r="AB89">
        <v>12</v>
      </c>
      <c r="AC89">
        <v>0.47788169577804401</v>
      </c>
      <c r="AD89">
        <f t="shared" ref="AD89:AD99" si="32">(0.026/AC89)*1000</f>
        <v>54.406771026601341</v>
      </c>
      <c r="AH89" s="14" t="s">
        <v>4</v>
      </c>
      <c r="AI89">
        <v>12</v>
      </c>
      <c r="AJ89">
        <v>0.40840041862549098</v>
      </c>
      <c r="AK89">
        <f>(0.026/AJ89)*1000</f>
        <v>63.663010159258363</v>
      </c>
      <c r="BG89" s="11">
        <v>96</v>
      </c>
      <c r="BH89" s="11">
        <v>0.16024099889900401</v>
      </c>
      <c r="BI89" s="11">
        <f t="shared" si="31"/>
        <v>162.25560361357435</v>
      </c>
      <c r="BJ89" s="11">
        <v>124</v>
      </c>
      <c r="BK89" s="11">
        <v>2</v>
      </c>
      <c r="BN89" s="11">
        <v>96</v>
      </c>
      <c r="BO89" s="11">
        <v>0.58415226105092799</v>
      </c>
      <c r="BP89" s="11">
        <f t="shared" si="25"/>
        <v>44.508943529935678</v>
      </c>
      <c r="BQ89" s="11">
        <v>124</v>
      </c>
      <c r="BR89" s="11">
        <v>2</v>
      </c>
    </row>
    <row r="90" spans="27:70" x14ac:dyDescent="0.25">
      <c r="AA90" s="14"/>
      <c r="AB90">
        <v>13</v>
      </c>
      <c r="AC90">
        <v>0.20441304641437599</v>
      </c>
      <c r="AD90">
        <f t="shared" si="32"/>
        <v>127.19344707232672</v>
      </c>
      <c r="AH90" s="14"/>
      <c r="AI90">
        <v>13</v>
      </c>
      <c r="AJ90">
        <v>0.41612133586119399</v>
      </c>
      <c r="AK90">
        <f t="shared" ref="AK90:AK99" si="33">(0.026/AJ90)*1000</f>
        <v>62.481775769058011</v>
      </c>
      <c r="BG90" s="11">
        <v>97</v>
      </c>
      <c r="BH90" s="11">
        <v>0.43850173412592602</v>
      </c>
      <c r="BI90" s="11">
        <f t="shared" si="31"/>
        <v>59.292809985863116</v>
      </c>
      <c r="BJ90" s="11">
        <v>124</v>
      </c>
      <c r="BK90" s="11">
        <v>2</v>
      </c>
      <c r="BN90" s="11">
        <v>97</v>
      </c>
      <c r="BO90" s="11">
        <v>0.56738734896709098</v>
      </c>
      <c r="BP90" s="11">
        <f t="shared" si="25"/>
        <v>45.824074236642922</v>
      </c>
      <c r="BQ90" s="11">
        <v>124</v>
      </c>
      <c r="BR90" s="11">
        <v>2</v>
      </c>
    </row>
    <row r="91" spans="27:70" x14ac:dyDescent="0.25">
      <c r="AB91" s="4">
        <v>14</v>
      </c>
      <c r="AC91" s="4">
        <v>0.92794405897866405</v>
      </c>
      <c r="AD91" s="4">
        <f t="shared" si="32"/>
        <v>28.018930396102476</v>
      </c>
      <c r="AI91" s="4">
        <v>14</v>
      </c>
      <c r="AJ91">
        <v>0.68768089505668895</v>
      </c>
      <c r="AK91">
        <f t="shared" si="33"/>
        <v>37.808233712609812</v>
      </c>
      <c r="BG91" s="11">
        <v>98</v>
      </c>
      <c r="BH91" s="11">
        <v>3.1897579074246799E-2</v>
      </c>
      <c r="BI91" s="11">
        <f t="shared" si="31"/>
        <v>815.10888144460034</v>
      </c>
      <c r="BJ91" s="11">
        <v>124</v>
      </c>
      <c r="BK91" s="11">
        <v>2</v>
      </c>
      <c r="BN91" s="11">
        <v>98</v>
      </c>
      <c r="BO91" s="11">
        <v>0.58745537151426397</v>
      </c>
      <c r="BP91" s="11">
        <f t="shared" si="25"/>
        <v>44.258681187952497</v>
      </c>
      <c r="BQ91" s="11">
        <v>124</v>
      </c>
      <c r="BR91" s="11">
        <v>2</v>
      </c>
    </row>
    <row r="92" spans="27:70" x14ac:dyDescent="0.25">
      <c r="AB92">
        <v>15</v>
      </c>
      <c r="AC92">
        <v>0.27383357419156001</v>
      </c>
      <c r="AD92">
        <f t="shared" si="32"/>
        <v>94.94818185374055</v>
      </c>
      <c r="AI92">
        <v>15</v>
      </c>
      <c r="AJ92">
        <v>0.690205277884957</v>
      </c>
      <c r="AK92">
        <f t="shared" si="33"/>
        <v>37.669952451933668</v>
      </c>
      <c r="BG92" s="27">
        <v>99</v>
      </c>
      <c r="BH92" s="27">
        <v>8.0497866109458097E-2</v>
      </c>
      <c r="BI92" s="27">
        <f t="shared" si="31"/>
        <v>322.98992826277077</v>
      </c>
      <c r="BJ92" s="11">
        <v>124</v>
      </c>
      <c r="BK92" s="11">
        <v>2</v>
      </c>
      <c r="BN92" s="27">
        <v>99</v>
      </c>
      <c r="BO92" s="11">
        <v>0.59987670325847997</v>
      </c>
      <c r="BP92" s="11">
        <f t="shared" si="25"/>
        <v>43.342239928255552</v>
      </c>
      <c r="BQ92" s="11">
        <v>124</v>
      </c>
      <c r="BR92" s="11">
        <v>2</v>
      </c>
    </row>
    <row r="93" spans="27:70" x14ac:dyDescent="0.25">
      <c r="AB93">
        <v>16</v>
      </c>
      <c r="AC93">
        <v>0.373849621847262</v>
      </c>
      <c r="AD93">
        <f t="shared" si="32"/>
        <v>69.546679949892848</v>
      </c>
      <c r="AI93">
        <v>16</v>
      </c>
      <c r="AJ93">
        <v>0.72261835339982206</v>
      </c>
      <c r="AK93">
        <f t="shared" si="33"/>
        <v>35.980265208700416</v>
      </c>
      <c r="BG93" s="11">
        <v>100</v>
      </c>
      <c r="BH93" s="11">
        <v>0.25539326548267799</v>
      </c>
      <c r="BI93" s="11">
        <f>1000*(0.026/BH93)</f>
        <v>101.80378073345652</v>
      </c>
      <c r="BJ93" s="11">
        <v>0</v>
      </c>
      <c r="BK93" s="11">
        <v>3.5</v>
      </c>
      <c r="BN93" s="11">
        <v>100</v>
      </c>
      <c r="BO93" s="11">
        <v>0.47094278992743099</v>
      </c>
      <c r="BP93" s="11">
        <f>1000*(0.026/BO93)</f>
        <v>55.208404409389978</v>
      </c>
      <c r="BQ93" s="11">
        <v>0</v>
      </c>
      <c r="BR93" s="11">
        <v>3.5</v>
      </c>
    </row>
    <row r="94" spans="27:70" x14ac:dyDescent="0.25">
      <c r="AB94">
        <v>18</v>
      </c>
      <c r="AC94">
        <v>0.60700161986546397</v>
      </c>
      <c r="AD94">
        <f t="shared" si="32"/>
        <v>42.833493600499196</v>
      </c>
      <c r="AI94">
        <v>18</v>
      </c>
      <c r="AJ94">
        <v>0.67758336374364203</v>
      </c>
      <c r="AK94">
        <f t="shared" si="33"/>
        <v>38.371662279826694</v>
      </c>
      <c r="BG94" s="11">
        <v>101</v>
      </c>
      <c r="BH94" s="11">
        <v>0.51224504515925995</v>
      </c>
      <c r="BI94" s="11">
        <f t="shared" ref="BI94:BI106" si="34">1000*(0.026/BH94)</f>
        <v>50.756957525897491</v>
      </c>
      <c r="BJ94" s="11">
        <v>0</v>
      </c>
      <c r="BK94" s="11">
        <v>3.5</v>
      </c>
      <c r="BN94" s="11">
        <v>101</v>
      </c>
      <c r="BO94" s="11">
        <v>0.45621086116357101</v>
      </c>
      <c r="BP94" s="11">
        <f t="shared" ref="BP94:BP106" si="35">1000*(0.026/BO94)</f>
        <v>56.991190287944271</v>
      </c>
      <c r="BQ94" s="11">
        <v>0</v>
      </c>
      <c r="BR94" s="11">
        <v>3.5</v>
      </c>
    </row>
    <row r="95" spans="27:70" x14ac:dyDescent="0.25">
      <c r="AB95">
        <v>19</v>
      </c>
      <c r="AC95">
        <v>0.17230289683889499</v>
      </c>
      <c r="AD95">
        <f t="shared" si="32"/>
        <v>150.89705673555954</v>
      </c>
      <c r="AI95">
        <v>19</v>
      </c>
      <c r="AJ95">
        <v>0.69808135230912705</v>
      </c>
      <c r="AK95">
        <f t="shared" si="33"/>
        <v>37.244942747713708</v>
      </c>
      <c r="BG95" s="11">
        <v>102</v>
      </c>
      <c r="BH95" s="11">
        <v>0.45568559798321401</v>
      </c>
      <c r="BI95" s="11">
        <f t="shared" si="34"/>
        <v>57.056883331559128</v>
      </c>
      <c r="BJ95" s="11">
        <v>0</v>
      </c>
      <c r="BK95" s="11">
        <v>3.5</v>
      </c>
      <c r="BN95" s="11">
        <v>102</v>
      </c>
      <c r="BO95" s="11">
        <v>0.36768930680880302</v>
      </c>
      <c r="BP95" s="11">
        <f t="shared" si="35"/>
        <v>70.711874178924376</v>
      </c>
      <c r="BQ95" s="11">
        <v>0</v>
      </c>
      <c r="BR95" s="11">
        <v>3.5</v>
      </c>
    </row>
    <row r="96" spans="27:70" x14ac:dyDescent="0.25">
      <c r="AB96">
        <v>20</v>
      </c>
      <c r="AC96">
        <v>0.318717100878045</v>
      </c>
      <c r="AD96">
        <f t="shared" si="32"/>
        <v>81.577047257180993</v>
      </c>
      <c r="AI96">
        <v>20</v>
      </c>
      <c r="AJ96">
        <v>0.63668836192581602</v>
      </c>
      <c r="AK96">
        <f t="shared" si="33"/>
        <v>40.836304783955505</v>
      </c>
      <c r="BG96" s="11">
        <v>104</v>
      </c>
      <c r="BH96" s="11">
        <v>0.35627006611251</v>
      </c>
      <c r="BI96" s="11">
        <f t="shared" si="34"/>
        <v>72.978345567177698</v>
      </c>
      <c r="BJ96" s="11">
        <v>0</v>
      </c>
      <c r="BK96" s="11">
        <v>3.5</v>
      </c>
      <c r="BN96" s="11">
        <v>104</v>
      </c>
      <c r="BO96" s="11">
        <v>0.64075774913871897</v>
      </c>
      <c r="BP96" s="11">
        <f t="shared" si="35"/>
        <v>40.576957570857573</v>
      </c>
      <c r="BQ96" s="11">
        <v>0</v>
      </c>
      <c r="BR96" s="11">
        <v>3.5</v>
      </c>
    </row>
    <row r="97" spans="28:70" x14ac:dyDescent="0.25">
      <c r="AB97">
        <v>22</v>
      </c>
      <c r="AC97">
        <v>0.36148014598878703</v>
      </c>
      <c r="AD97">
        <f t="shared" si="32"/>
        <v>71.926495240506256</v>
      </c>
      <c r="AI97">
        <v>22</v>
      </c>
      <c r="AJ97">
        <v>0.63512324457229197</v>
      </c>
      <c r="AK97">
        <f t="shared" si="33"/>
        <v>40.936936605916628</v>
      </c>
      <c r="BG97" s="11">
        <v>105</v>
      </c>
      <c r="BH97" s="11">
        <v>0.63998062917293097</v>
      </c>
      <c r="BI97" s="11">
        <f t="shared" si="34"/>
        <v>40.626229630732254</v>
      </c>
      <c r="BJ97" s="11">
        <v>0</v>
      </c>
      <c r="BK97" s="11">
        <v>3.5</v>
      </c>
      <c r="BN97" s="11">
        <v>105</v>
      </c>
      <c r="BO97" s="11">
        <v>0.55208059292100398</v>
      </c>
      <c r="BP97" s="11">
        <f t="shared" si="35"/>
        <v>47.094573389070902</v>
      </c>
      <c r="BQ97" s="11">
        <v>0</v>
      </c>
      <c r="BR97" s="11">
        <v>3.5</v>
      </c>
    </row>
    <row r="98" spans="28:70" x14ac:dyDescent="0.25">
      <c r="AB98">
        <v>23</v>
      </c>
      <c r="AC98">
        <v>0.23632124536360199</v>
      </c>
      <c r="AD98">
        <f t="shared" si="32"/>
        <v>110.01973165805133</v>
      </c>
      <c r="AI98">
        <v>23</v>
      </c>
      <c r="AJ98">
        <v>0.56484442663350498</v>
      </c>
      <c r="AK98">
        <f t="shared" si="33"/>
        <v>46.030373628648547</v>
      </c>
      <c r="BG98" s="11">
        <v>107</v>
      </c>
      <c r="BH98" s="11">
        <v>0.56221291146082697</v>
      </c>
      <c r="BI98" s="11">
        <f t="shared" si="34"/>
        <v>46.245825149128734</v>
      </c>
      <c r="BJ98" s="11">
        <v>0</v>
      </c>
      <c r="BK98" s="11">
        <v>3.5</v>
      </c>
      <c r="BN98" s="11">
        <v>107</v>
      </c>
      <c r="BO98" s="11">
        <v>0.49726006240945603</v>
      </c>
      <c r="BP98" s="11">
        <f t="shared" si="35"/>
        <v>52.286523623107634</v>
      </c>
      <c r="BQ98" s="11">
        <v>0</v>
      </c>
      <c r="BR98" s="11">
        <v>3.5</v>
      </c>
    </row>
    <row r="99" spans="28:70" x14ac:dyDescent="0.25">
      <c r="AB99">
        <v>24</v>
      </c>
      <c r="AC99">
        <v>0.20600802536964599</v>
      </c>
      <c r="AD99">
        <f t="shared" si="32"/>
        <v>126.20867538217246</v>
      </c>
      <c r="AI99">
        <v>24</v>
      </c>
      <c r="AJ99">
        <v>0.61608269372424895</v>
      </c>
      <c r="AK99">
        <f t="shared" si="33"/>
        <v>42.202126865192028</v>
      </c>
      <c r="BG99" s="11">
        <v>108</v>
      </c>
      <c r="BH99" s="11">
        <v>0.47179567558379698</v>
      </c>
      <c r="BI99" s="11">
        <f t="shared" si="34"/>
        <v>55.108601764583284</v>
      </c>
      <c r="BJ99" s="11">
        <v>0</v>
      </c>
      <c r="BK99" s="11">
        <v>3.5</v>
      </c>
      <c r="BN99" s="11">
        <v>108</v>
      </c>
      <c r="BO99" s="11">
        <v>0.55202822394932005</v>
      </c>
      <c r="BP99" s="11">
        <f t="shared" si="35"/>
        <v>47.099041085238021</v>
      </c>
      <c r="BQ99" s="11">
        <v>0</v>
      </c>
      <c r="BR99" s="11">
        <v>3.5</v>
      </c>
    </row>
    <row r="100" spans="28:70" x14ac:dyDescent="0.25">
      <c r="AC100" s="5" t="s">
        <v>7</v>
      </c>
      <c r="AD100" s="2">
        <f>AVERAGE(AD89:AD90,AD92:AD99)</f>
        <v>92.955757977653121</v>
      </c>
      <c r="AJ100" s="5" t="s">
        <v>7</v>
      </c>
      <c r="AK100" s="2">
        <f>AVERAGE(AK89:AK99)</f>
        <v>43.929598564801218</v>
      </c>
      <c r="BG100" s="11">
        <v>114</v>
      </c>
      <c r="BH100" s="11">
        <v>0.47191091468607799</v>
      </c>
      <c r="BI100" s="11">
        <f t="shared" si="34"/>
        <v>55.095144424230106</v>
      </c>
      <c r="BJ100" s="11">
        <v>0</v>
      </c>
      <c r="BK100" s="11">
        <v>3.5</v>
      </c>
      <c r="BN100" s="11">
        <v>114</v>
      </c>
      <c r="BO100" s="11">
        <v>0.50940726943841597</v>
      </c>
      <c r="BP100" s="11">
        <f t="shared" si="35"/>
        <v>51.03971136623764</v>
      </c>
      <c r="BQ100" s="11">
        <v>0</v>
      </c>
      <c r="BR100" s="11">
        <v>3.5</v>
      </c>
    </row>
    <row r="101" spans="28:70" ht="15" customHeight="1" x14ac:dyDescent="0.25">
      <c r="BG101" s="11">
        <v>115</v>
      </c>
      <c r="BH101" s="11">
        <v>0.70484669828886604</v>
      </c>
      <c r="BI101" s="11">
        <f t="shared" si="34"/>
        <v>36.887453772741466</v>
      </c>
      <c r="BJ101" s="11">
        <v>0</v>
      </c>
      <c r="BK101" s="11">
        <v>3.5</v>
      </c>
      <c r="BN101" s="11">
        <v>115</v>
      </c>
      <c r="BO101" s="11">
        <v>0.43789321420025101</v>
      </c>
      <c r="BP101" s="11">
        <f t="shared" si="35"/>
        <v>59.375206458691665</v>
      </c>
      <c r="BQ101" s="11">
        <v>0</v>
      </c>
      <c r="BR101" s="11">
        <v>3.5</v>
      </c>
    </row>
    <row r="102" spans="28:70" ht="14.25" customHeight="1" x14ac:dyDescent="0.25">
      <c r="BG102" s="11">
        <v>116</v>
      </c>
      <c r="BH102" s="11">
        <v>0.58808571469528004</v>
      </c>
      <c r="BI102" s="11">
        <f t="shared" si="34"/>
        <v>44.211242256534064</v>
      </c>
      <c r="BJ102" s="11">
        <v>0</v>
      </c>
      <c r="BK102" s="11">
        <v>3.5</v>
      </c>
      <c r="BN102" s="11">
        <v>116</v>
      </c>
      <c r="BO102" s="11">
        <v>0.75218010772501998</v>
      </c>
      <c r="BP102" s="11">
        <f t="shared" si="35"/>
        <v>34.566189311543198</v>
      </c>
      <c r="BQ102" s="11">
        <v>0</v>
      </c>
      <c r="BR102" s="11">
        <v>3.5</v>
      </c>
    </row>
    <row r="103" spans="28:70" x14ac:dyDescent="0.25">
      <c r="BG103" s="11">
        <v>117</v>
      </c>
      <c r="BH103" s="11">
        <v>0.416113536954898</v>
      </c>
      <c r="BI103" s="11">
        <f t="shared" si="34"/>
        <v>62.482946818473984</v>
      </c>
      <c r="BJ103" s="11">
        <v>0</v>
      </c>
      <c r="BK103" s="11">
        <v>3.5</v>
      </c>
      <c r="BN103" s="11">
        <v>117</v>
      </c>
      <c r="BO103" s="11">
        <v>0.55987898613375497</v>
      </c>
      <c r="BP103" s="11">
        <f t="shared" si="35"/>
        <v>46.438606634521207</v>
      </c>
      <c r="BQ103" s="11">
        <v>0</v>
      </c>
      <c r="BR103" s="11">
        <v>3.5</v>
      </c>
    </row>
    <row r="104" spans="28:70" x14ac:dyDescent="0.25">
      <c r="BG104" s="11">
        <v>118</v>
      </c>
      <c r="BH104" s="11">
        <v>0.71204960395883898</v>
      </c>
      <c r="BI104" s="11">
        <f t="shared" si="34"/>
        <v>36.514310036050475</v>
      </c>
      <c r="BJ104" s="11">
        <v>0</v>
      </c>
      <c r="BK104" s="11">
        <v>3.5</v>
      </c>
      <c r="BN104" s="11">
        <v>118</v>
      </c>
      <c r="BO104" s="11">
        <v>0.68970040131930299</v>
      </c>
      <c r="BP104" s="11">
        <f t="shared" si="35"/>
        <v>37.697527724016886</v>
      </c>
      <c r="BQ104" s="11">
        <v>0</v>
      </c>
      <c r="BR104" s="11">
        <v>3.5</v>
      </c>
    </row>
    <row r="105" spans="28:70" x14ac:dyDescent="0.25">
      <c r="BG105" s="11">
        <v>121</v>
      </c>
      <c r="BH105" s="11">
        <v>0.31736515363002199</v>
      </c>
      <c r="BI105" s="11">
        <f t="shared" si="34"/>
        <v>81.9245582024745</v>
      </c>
      <c r="BJ105" s="11">
        <v>0</v>
      </c>
      <c r="BK105" s="11">
        <v>3.5</v>
      </c>
      <c r="BN105" s="11">
        <v>121</v>
      </c>
      <c r="BO105" s="11">
        <v>0.335513482232912</v>
      </c>
      <c r="BP105" s="11">
        <f t="shared" si="35"/>
        <v>77.493160116739844</v>
      </c>
      <c r="BQ105" s="11">
        <v>0</v>
      </c>
      <c r="BR105" s="11">
        <v>3.5</v>
      </c>
    </row>
    <row r="106" spans="28:70" x14ac:dyDescent="0.25">
      <c r="BG106" s="11">
        <v>122</v>
      </c>
      <c r="BH106" s="11">
        <v>0.723413602402182</v>
      </c>
      <c r="BI106" s="11">
        <f t="shared" si="34"/>
        <v>35.940712081807511</v>
      </c>
      <c r="BJ106" s="11">
        <v>0</v>
      </c>
      <c r="BK106" s="11">
        <v>3.5</v>
      </c>
      <c r="BN106" s="11">
        <v>122</v>
      </c>
      <c r="BO106" s="11">
        <v>0.56644812804976796</v>
      </c>
      <c r="BP106" s="11">
        <f t="shared" si="35"/>
        <v>45.900054590198323</v>
      </c>
      <c r="BQ106" s="11">
        <v>0</v>
      </c>
      <c r="BR106" s="11">
        <v>3.5</v>
      </c>
    </row>
    <row r="107" spans="28:70" x14ac:dyDescent="0.25">
      <c r="BG107" s="11">
        <v>135</v>
      </c>
      <c r="BH107" s="11">
        <v>0.40835978221898001</v>
      </c>
      <c r="BI107" s="11">
        <f>1000*(0.026/BH107)</f>
        <v>63.669345347181341</v>
      </c>
      <c r="BJ107" s="11">
        <v>0</v>
      </c>
      <c r="BK107" s="11">
        <v>3.5</v>
      </c>
      <c r="BN107" s="11">
        <v>123</v>
      </c>
      <c r="BO107" s="11">
        <v>0.27855369120019902</v>
      </c>
      <c r="BP107" s="11">
        <f>1000*(0.026/BO107)</f>
        <v>93.339276489118816</v>
      </c>
      <c r="BQ107" s="11">
        <v>0</v>
      </c>
      <c r="BR107" s="11">
        <v>3.5</v>
      </c>
    </row>
    <row r="108" spans="28:70" x14ac:dyDescent="0.25">
      <c r="BG108" s="11">
        <v>136</v>
      </c>
      <c r="BH108" s="11">
        <v>0.58993515007141195</v>
      </c>
      <c r="BI108" s="11">
        <f t="shared" ref="BI108:BI114" si="36">1000*(0.026/BH108)</f>
        <v>44.072640860360131</v>
      </c>
      <c r="BJ108" s="11">
        <v>0</v>
      </c>
      <c r="BK108" s="11">
        <v>3.5</v>
      </c>
      <c r="BN108" s="11">
        <v>135</v>
      </c>
      <c r="BO108" s="11">
        <v>0.47868122049658302</v>
      </c>
      <c r="BP108" s="11">
        <f>1000*(0.026/BO108)</f>
        <v>54.315897275075145</v>
      </c>
      <c r="BQ108" s="11">
        <v>0</v>
      </c>
      <c r="BR108" s="11">
        <v>3.5</v>
      </c>
    </row>
    <row r="109" spans="28:70" x14ac:dyDescent="0.25">
      <c r="BG109" s="11">
        <v>137</v>
      </c>
      <c r="BH109" s="11">
        <v>0.53299040955961796</v>
      </c>
      <c r="BI109" s="11">
        <f t="shared" si="36"/>
        <v>48.781365543673544</v>
      </c>
      <c r="BJ109" s="11">
        <v>0</v>
      </c>
      <c r="BK109" s="11">
        <v>3.5</v>
      </c>
      <c r="BN109" s="11">
        <v>136</v>
      </c>
      <c r="BO109" s="11">
        <v>0.72848785132709004</v>
      </c>
      <c r="BP109" s="11">
        <f t="shared" ref="BP109:BP115" si="37">1000*(0.026/BO109)</f>
        <v>35.690368689931709</v>
      </c>
      <c r="BQ109" s="11">
        <v>0</v>
      </c>
      <c r="BR109" s="11">
        <v>3.5</v>
      </c>
    </row>
    <row r="110" spans="28:70" x14ac:dyDescent="0.25">
      <c r="BG110" s="11">
        <v>138</v>
      </c>
      <c r="BH110" s="11">
        <v>0.48000334034858599</v>
      </c>
      <c r="BI110" s="11">
        <f t="shared" si="36"/>
        <v>54.166289720230672</v>
      </c>
      <c r="BJ110" s="11">
        <v>0</v>
      </c>
      <c r="BK110" s="11">
        <v>3.5</v>
      </c>
      <c r="BN110" s="11">
        <v>137</v>
      </c>
      <c r="BO110" s="11">
        <v>0.34304873076954101</v>
      </c>
      <c r="BP110" s="11">
        <f t="shared" si="37"/>
        <v>75.790981478566422</v>
      </c>
      <c r="BQ110" s="11">
        <v>0</v>
      </c>
      <c r="BR110" s="11">
        <v>3.5</v>
      </c>
    </row>
    <row r="111" spans="28:70" x14ac:dyDescent="0.25">
      <c r="BG111" s="11">
        <v>139</v>
      </c>
      <c r="BH111" s="11">
        <v>0.65603375423410304</v>
      </c>
      <c r="BI111" s="11">
        <f t="shared" si="36"/>
        <v>39.632107086249107</v>
      </c>
      <c r="BJ111" s="11">
        <v>0</v>
      </c>
      <c r="BK111" s="11">
        <v>3.5</v>
      </c>
      <c r="BN111" s="11">
        <v>138</v>
      </c>
      <c r="BO111" s="11">
        <v>0.34622917948731702</v>
      </c>
      <c r="BP111" s="11">
        <f t="shared" si="37"/>
        <v>75.094768264476755</v>
      </c>
      <c r="BQ111" s="11">
        <v>0</v>
      </c>
      <c r="BR111" s="11">
        <v>3.5</v>
      </c>
    </row>
    <row r="112" spans="28:70" x14ac:dyDescent="0.25">
      <c r="BG112" s="11">
        <v>140</v>
      </c>
      <c r="BH112" s="11">
        <v>0.70381477984492402</v>
      </c>
      <c r="BI112" s="11">
        <f t="shared" si="36"/>
        <v>36.941537382503881</v>
      </c>
      <c r="BJ112" s="11">
        <v>0</v>
      </c>
      <c r="BK112" s="11">
        <v>3.5</v>
      </c>
      <c r="BN112" s="11">
        <v>139</v>
      </c>
      <c r="BO112" s="11">
        <v>0.79249836673977203</v>
      </c>
      <c r="BP112" s="11">
        <f t="shared" si="37"/>
        <v>32.807638591055245</v>
      </c>
      <c r="BQ112" s="11">
        <v>0</v>
      </c>
      <c r="BR112" s="11">
        <v>3.5</v>
      </c>
    </row>
    <row r="113" spans="59:70" x14ac:dyDescent="0.25">
      <c r="BG113" s="11">
        <v>141</v>
      </c>
      <c r="BH113" s="11">
        <v>0.36500853538582001</v>
      </c>
      <c r="BI113" s="11">
        <f t="shared" si="36"/>
        <v>71.231210997621119</v>
      </c>
      <c r="BJ113" s="11">
        <v>0</v>
      </c>
      <c r="BK113" s="11">
        <v>3.5</v>
      </c>
      <c r="BN113" s="11">
        <v>140</v>
      </c>
      <c r="BO113" s="11">
        <v>0.50385164328393595</v>
      </c>
      <c r="BP113" s="11">
        <f t="shared" si="37"/>
        <v>51.602491222497008</v>
      </c>
      <c r="BQ113" s="11">
        <v>0</v>
      </c>
      <c r="BR113" s="11">
        <v>3.5</v>
      </c>
    </row>
    <row r="114" spans="59:70" x14ac:dyDescent="0.25">
      <c r="BG114" s="11">
        <v>143</v>
      </c>
      <c r="BH114" s="11">
        <v>0.38387326878484901</v>
      </c>
      <c r="BI114" s="11">
        <f t="shared" si="36"/>
        <v>67.73068643800859</v>
      </c>
      <c r="BJ114" s="11">
        <v>0</v>
      </c>
      <c r="BK114" s="11">
        <v>3.5</v>
      </c>
      <c r="BN114" s="11">
        <v>141</v>
      </c>
      <c r="BO114" s="11">
        <v>0.51202571802247598</v>
      </c>
      <c r="BP114" s="11">
        <f t="shared" si="37"/>
        <v>50.778699359899534</v>
      </c>
      <c r="BQ114" s="11">
        <v>0</v>
      </c>
      <c r="BR114" s="11">
        <v>3.5</v>
      </c>
    </row>
    <row r="115" spans="59:70" x14ac:dyDescent="0.25">
      <c r="BN115" s="11">
        <v>143</v>
      </c>
      <c r="BO115" s="11">
        <v>0.352104492388577</v>
      </c>
      <c r="BP115" s="11">
        <f t="shared" si="37"/>
        <v>73.841716200845298</v>
      </c>
      <c r="BQ115" s="11">
        <v>0</v>
      </c>
      <c r="BR115" s="11">
        <v>3.5</v>
      </c>
    </row>
  </sheetData>
  <mergeCells count="39">
    <mergeCell ref="BG1:BK1"/>
    <mergeCell ref="BN1:BR1"/>
    <mergeCell ref="AV26:AX27"/>
    <mergeCell ref="BA2:BA3"/>
    <mergeCell ref="BA17:BA24"/>
    <mergeCell ref="AT1:AT3"/>
    <mergeCell ref="AU2:AU3"/>
    <mergeCell ref="AZ1:AZ3"/>
    <mergeCell ref="AM1:AM3"/>
    <mergeCell ref="AN2:AN3"/>
    <mergeCell ref="AN28:AN35"/>
    <mergeCell ref="V1:X1"/>
    <mergeCell ref="Q2:Q21"/>
    <mergeCell ref="U2:U21"/>
    <mergeCell ref="Q22:Q51"/>
    <mergeCell ref="Z1:Z3"/>
    <mergeCell ref="AA2:AA3"/>
    <mergeCell ref="AA45:AA46"/>
    <mergeCell ref="AA33:AA34"/>
    <mergeCell ref="Q52:Q61"/>
    <mergeCell ref="U52:U61"/>
    <mergeCell ref="B12:B13"/>
    <mergeCell ref="B2:B3"/>
    <mergeCell ref="B26:B27"/>
    <mergeCell ref="A1:A3"/>
    <mergeCell ref="U22:U51"/>
    <mergeCell ref="H1:H3"/>
    <mergeCell ref="I2:I3"/>
    <mergeCell ref="I12:I13"/>
    <mergeCell ref="I26:I27"/>
    <mergeCell ref="R1:T1"/>
    <mergeCell ref="AA77:AA78"/>
    <mergeCell ref="AA89:AA90"/>
    <mergeCell ref="AG1:AG3"/>
    <mergeCell ref="AH2:AH3"/>
    <mergeCell ref="AH33:AH34"/>
    <mergeCell ref="AH45:AH46"/>
    <mergeCell ref="AH77:AH78"/>
    <mergeCell ref="AH89:AH9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Carlson</dc:creator>
  <cp:lastModifiedBy>Joshua M Carlson</cp:lastModifiedBy>
  <dcterms:created xsi:type="dcterms:W3CDTF">2022-09-25T20:38:24Z</dcterms:created>
  <dcterms:modified xsi:type="dcterms:W3CDTF">2023-01-31T18:04:28Z</dcterms:modified>
</cp:coreProperties>
</file>