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515" windowHeight="697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M14" i="1"/>
  <c r="M30"/>
  <c r="K19"/>
  <c r="M19" s="1"/>
  <c r="K20"/>
  <c r="K21"/>
  <c r="K22"/>
  <c r="K23"/>
  <c r="M23" s="1"/>
  <c r="K24"/>
  <c r="K25"/>
  <c r="K26"/>
  <c r="K27"/>
  <c r="M27" s="1"/>
  <c r="K28"/>
  <c r="K29"/>
  <c r="K18"/>
  <c r="L19"/>
  <c r="L20"/>
  <c r="M20" s="1"/>
  <c r="L21"/>
  <c r="L22"/>
  <c r="M22" s="1"/>
  <c r="L23"/>
  <c r="L24"/>
  <c r="M24" s="1"/>
  <c r="L25"/>
  <c r="L26"/>
  <c r="M26" s="1"/>
  <c r="L27"/>
  <c r="L28"/>
  <c r="M28" s="1"/>
  <c r="L29"/>
  <c r="L18"/>
  <c r="J19"/>
  <c r="J20"/>
  <c r="J21"/>
  <c r="J22"/>
  <c r="J23"/>
  <c r="J24"/>
  <c r="J25"/>
  <c r="J26"/>
  <c r="J27"/>
  <c r="J28"/>
  <c r="J29"/>
  <c r="J18"/>
  <c r="M29"/>
  <c r="M25"/>
  <c r="M21"/>
  <c r="M3"/>
  <c r="M4"/>
  <c r="M5"/>
  <c r="M6"/>
  <c r="M7"/>
  <c r="M8"/>
  <c r="M9"/>
  <c r="M10"/>
  <c r="M11"/>
  <c r="M12"/>
  <c r="M13"/>
  <c r="M2"/>
  <c r="E65"/>
  <c r="F65"/>
  <c r="D65"/>
  <c r="K14"/>
  <c r="J14"/>
  <c r="L2"/>
  <c r="L3"/>
  <c r="L4"/>
  <c r="L5"/>
  <c r="L6"/>
  <c r="L7"/>
  <c r="L8"/>
  <c r="L9"/>
  <c r="L10"/>
  <c r="L11"/>
  <c r="L12"/>
  <c r="L13"/>
  <c r="K2"/>
  <c r="K3"/>
  <c r="K4"/>
  <c r="K5"/>
  <c r="K6"/>
  <c r="K7"/>
  <c r="K8"/>
  <c r="K9"/>
  <c r="K10"/>
  <c r="K11"/>
  <c r="K12"/>
  <c r="K13"/>
  <c r="J13"/>
  <c r="J12"/>
  <c r="J11"/>
  <c r="J10"/>
  <c r="J9"/>
  <c r="J8"/>
  <c r="J7"/>
  <c r="J6"/>
  <c r="J5"/>
  <c r="J4"/>
  <c r="J3"/>
  <c r="J2"/>
  <c r="E2"/>
  <c r="E14"/>
  <c r="E40"/>
  <c r="E57"/>
  <c r="E8"/>
  <c r="E19"/>
  <c r="E32"/>
  <c r="E50"/>
  <c r="E3"/>
  <c r="E15"/>
  <c r="E58"/>
  <c r="E41"/>
  <c r="E9"/>
  <c r="E20"/>
  <c r="E51"/>
  <c r="E52"/>
  <c r="E53"/>
  <c r="E54"/>
  <c r="E55"/>
  <c r="E4"/>
  <c r="E5"/>
  <c r="E6"/>
  <c r="E24"/>
  <c r="E25"/>
  <c r="E26"/>
  <c r="E27"/>
  <c r="E28"/>
  <c r="E16"/>
  <c r="E17"/>
  <c r="E62"/>
  <c r="E63"/>
  <c r="E64"/>
  <c r="E59"/>
  <c r="E60"/>
  <c r="E38"/>
  <c r="E39"/>
  <c r="E42"/>
  <c r="E43"/>
  <c r="E44"/>
  <c r="E45"/>
  <c r="E46"/>
  <c r="E47"/>
  <c r="E10"/>
  <c r="E11"/>
  <c r="E12"/>
  <c r="E21"/>
  <c r="E22"/>
  <c r="E33"/>
  <c r="E34"/>
  <c r="E35"/>
  <c r="E36"/>
  <c r="E31"/>
  <c r="E18"/>
  <c r="E23"/>
  <c r="E13"/>
  <c r="E37"/>
  <c r="E48"/>
  <c r="E7"/>
  <c r="E29"/>
  <c r="E61"/>
  <c r="E56"/>
  <c r="E30"/>
  <c r="E49"/>
  <c r="K30" l="1"/>
  <c r="L30"/>
  <c r="M18"/>
  <c r="J30"/>
  <c r="L14"/>
</calcChain>
</file>

<file path=xl/sharedStrings.xml><?xml version="1.0" encoding="utf-8"?>
<sst xmlns="http://schemas.openxmlformats.org/spreadsheetml/2006/main" count="261" uniqueCount="89">
  <si>
    <t>User Story</t>
  </si>
  <si>
    <t>Issue Id</t>
  </si>
  <si>
    <t>Android</t>
  </si>
  <si>
    <t>Ver funciones</t>
  </si>
  <si>
    <t>PT-124</t>
  </si>
  <si>
    <t>Backend</t>
  </si>
  <si>
    <t>Admin. Crear Funcion</t>
  </si>
  <si>
    <t>PT-149</t>
  </si>
  <si>
    <t>Admin. Editar Funcion</t>
  </si>
  <si>
    <t>PT-189</t>
  </si>
  <si>
    <t>0.5</t>
  </si>
  <si>
    <t>Ver complejo</t>
  </si>
  <si>
    <t>PT-200</t>
  </si>
  <si>
    <t>Ver lista de complejos</t>
  </si>
  <si>
    <t>PT-195</t>
  </si>
  <si>
    <t>Admin. Crear Sala</t>
  </si>
  <si>
    <t>PT-183</t>
  </si>
  <si>
    <t>Admin. Editar Sala</t>
  </si>
  <si>
    <t>PT-211</t>
  </si>
  <si>
    <t>Admin. Listar Salas</t>
  </si>
  <si>
    <t>PT-219</t>
  </si>
  <si>
    <t>PT-120</t>
  </si>
  <si>
    <t>PT-150</t>
  </si>
  <si>
    <t>PT-190</t>
  </si>
  <si>
    <t>PT-196</t>
  </si>
  <si>
    <t>PT-201</t>
  </si>
  <si>
    <t>PT-184</t>
  </si>
  <si>
    <t>PT-212</t>
  </si>
  <si>
    <t>PT-162</t>
  </si>
  <si>
    <t>PT-179</t>
  </si>
  <si>
    <t>PT-92</t>
  </si>
  <si>
    <t>PT-126</t>
  </si>
  <si>
    <t>PT-125</t>
  </si>
  <si>
    <t>PT-148</t>
  </si>
  <si>
    <t>PT-152</t>
  </si>
  <si>
    <t>PT-153</t>
  </si>
  <si>
    <t>Admin. Listar funciones</t>
  </si>
  <si>
    <t>PT-231</t>
  </si>
  <si>
    <t>Admin. Listar Funciones</t>
  </si>
  <si>
    <t>PT-158</t>
  </si>
  <si>
    <t>PT-156</t>
  </si>
  <si>
    <t>PT-157</t>
  </si>
  <si>
    <t>PT-181</t>
  </si>
  <si>
    <t>PT-191</t>
  </si>
  <si>
    <t>PT-192</t>
  </si>
  <si>
    <t>Ver peliculas</t>
  </si>
  <si>
    <t>PT-180</t>
  </si>
  <si>
    <t>PT-42</t>
  </si>
  <si>
    <t>PT-43</t>
  </si>
  <si>
    <t>PT-197</t>
  </si>
  <si>
    <t>PT-198</t>
  </si>
  <si>
    <t>Complejos</t>
  </si>
  <si>
    <t>PT-209</t>
  </si>
  <si>
    <t>PT-161</t>
  </si>
  <si>
    <t>PT-202</t>
  </si>
  <si>
    <t>PT-203</t>
  </si>
  <si>
    <t>PT-204</t>
  </si>
  <si>
    <t>PT-205</t>
  </si>
  <si>
    <t>PT-206</t>
  </si>
  <si>
    <t>1.5</t>
  </si>
  <si>
    <t>PT-207</t>
  </si>
  <si>
    <t>PT-185</t>
  </si>
  <si>
    <t>PT-186</t>
  </si>
  <si>
    <t>PT-187</t>
  </si>
  <si>
    <t>PT-213</t>
  </si>
  <si>
    <t>PT-214</t>
  </si>
  <si>
    <t>PT-220</t>
  </si>
  <si>
    <t>PT-221</t>
  </si>
  <si>
    <t>PT-222</t>
  </si>
  <si>
    <t>PT-223</t>
  </si>
  <si>
    <t>Admin. Listar Películas</t>
  </si>
  <si>
    <t>PT-217</t>
  </si>
  <si>
    <t>PT-193</t>
  </si>
  <si>
    <t>PT-215</t>
  </si>
  <si>
    <t>PT-188</t>
  </si>
  <si>
    <t>PT-224</t>
  </si>
  <si>
    <t>PT-208</t>
  </si>
  <si>
    <t>PT-102</t>
  </si>
  <si>
    <t>PT-160</t>
  </si>
  <si>
    <t>PT-199</t>
  </si>
  <si>
    <t>PT-121</t>
  </si>
  <si>
    <t>PT-230</t>
  </si>
  <si>
    <t>Tipo</t>
  </si>
  <si>
    <t>StoryPoints</t>
  </si>
  <si>
    <t>Horas Estimadas</t>
  </si>
  <si>
    <t>Total</t>
  </si>
  <si>
    <t>Horas consumidas</t>
  </si>
  <si>
    <t>% Esfuerzo</t>
  </si>
  <si>
    <t>Si el Story Point fuese de 1 Hora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</si>
</sst>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center" readingOrder="1"/>
    </xf>
    <xf numFmtId="0" fontId="4" fillId="0" borderId="1" xfId="0" applyFont="1" applyBorder="1" applyAlignment="1">
      <alignment horizontal="left" vertical="top" readingOrder="1"/>
    </xf>
    <xf numFmtId="0" fontId="4" fillId="6" borderId="1" xfId="0" applyFont="1" applyFill="1" applyBorder="1" applyAlignment="1">
      <alignment horizontal="center" readingOrder="1"/>
    </xf>
    <xf numFmtId="0" fontId="4" fillId="0" borderId="1" xfId="0" applyFont="1" applyBorder="1" applyAlignment="1">
      <alignment horizontal="center" readingOrder="1"/>
    </xf>
    <xf numFmtId="0" fontId="4" fillId="7" borderId="1" xfId="0" applyFont="1" applyFill="1" applyBorder="1" applyAlignment="1">
      <alignment horizontal="center" readingOrder="1"/>
    </xf>
    <xf numFmtId="0" fontId="4" fillId="0" borderId="1" xfId="0" applyFont="1" applyBorder="1" applyAlignment="1">
      <alignment horizontal="left" readingOrder="1"/>
    </xf>
    <xf numFmtId="0" fontId="5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/>
    </xf>
    <xf numFmtId="0" fontId="6" fillId="8" borderId="2" xfId="0" applyFont="1" applyFill="1" applyBorder="1" applyAlignment="1">
      <alignment horizontal="center" readingOrder="1"/>
    </xf>
    <xf numFmtId="0" fontId="6" fillId="8" borderId="3" xfId="0" applyFont="1" applyFill="1" applyBorder="1" applyAlignment="1">
      <alignment horizontal="center" readingOrder="1"/>
    </xf>
    <xf numFmtId="0" fontId="6" fillId="8" borderId="4" xfId="0" applyFont="1" applyFill="1" applyBorder="1" applyAlignment="1">
      <alignment horizontal="center" readingOrder="1"/>
    </xf>
    <xf numFmtId="0" fontId="3" fillId="8" borderId="1" xfId="0" applyFont="1" applyFill="1" applyBorder="1" applyAlignment="1">
      <alignment horizontal="center" readingOrder="1"/>
    </xf>
    <xf numFmtId="0" fontId="2" fillId="8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readingOrder="1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/>
    <xf numFmtId="9" fontId="2" fillId="0" borderId="1" xfId="1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2" fillId="8" borderId="1" xfId="1" applyFont="1" applyFill="1" applyBorder="1" applyAlignment="1">
      <alignment horizontal="center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topLeftCell="C1" workbookViewId="0">
      <selection activeCell="N21" sqref="N21"/>
    </sheetView>
  </sheetViews>
  <sheetFormatPr baseColWidth="10" defaultRowHeight="15"/>
  <cols>
    <col min="1" max="1" width="8.28515625" bestFit="1" customWidth="1"/>
    <col min="2" max="2" width="21.42578125" bestFit="1" customWidth="1"/>
    <col min="3" max="3" width="7.85546875" bestFit="1" customWidth="1"/>
    <col min="5" max="5" width="15.85546875" bestFit="1" customWidth="1"/>
    <col min="6" max="6" width="17.5703125" bestFit="1" customWidth="1"/>
    <col min="8" max="8" width="8.28515625" bestFit="1" customWidth="1"/>
    <col min="9" max="9" width="20.5703125" bestFit="1" customWidth="1"/>
    <col min="10" max="10" width="11.28515625" customWidth="1"/>
    <col min="11" max="11" width="15.85546875" bestFit="1" customWidth="1"/>
    <col min="12" max="12" width="17.5703125" bestFit="1" customWidth="1"/>
  </cols>
  <sheetData>
    <row r="1" spans="1:13">
      <c r="A1" s="1" t="s">
        <v>82</v>
      </c>
      <c r="B1" s="1" t="s">
        <v>0</v>
      </c>
      <c r="C1" s="1" t="s">
        <v>1</v>
      </c>
      <c r="D1" s="2" t="s">
        <v>83</v>
      </c>
      <c r="E1" s="2" t="s">
        <v>84</v>
      </c>
      <c r="F1" s="3" t="s">
        <v>86</v>
      </c>
      <c r="H1" s="18" t="s">
        <v>82</v>
      </c>
      <c r="I1" s="18" t="s">
        <v>0</v>
      </c>
      <c r="J1" s="18" t="s">
        <v>83</v>
      </c>
      <c r="K1" s="18" t="s">
        <v>84</v>
      </c>
      <c r="L1" s="18" t="s">
        <v>86</v>
      </c>
      <c r="M1" s="20" t="s">
        <v>87</v>
      </c>
    </row>
    <row r="2" spans="1:13">
      <c r="A2" s="8" t="s">
        <v>5</v>
      </c>
      <c r="B2" s="5" t="s">
        <v>6</v>
      </c>
      <c r="C2" s="5" t="s">
        <v>7</v>
      </c>
      <c r="D2" s="6">
        <v>1</v>
      </c>
      <c r="E2" s="6">
        <f>+D2*2</f>
        <v>2</v>
      </c>
      <c r="F2" s="7">
        <v>1</v>
      </c>
      <c r="H2" s="8" t="s">
        <v>5</v>
      </c>
      <c r="I2" s="5" t="s">
        <v>6</v>
      </c>
      <c r="J2" s="11">
        <f>SUM(D2:D7)</f>
        <v>10</v>
      </c>
      <c r="K2" s="11">
        <f>SUM(E2:E7)</f>
        <v>20</v>
      </c>
      <c r="L2" s="11">
        <f>SUM(F2:F7)</f>
        <v>19</v>
      </c>
      <c r="M2" s="21">
        <f>+L2/K2</f>
        <v>0.95</v>
      </c>
    </row>
    <row r="3" spans="1:13">
      <c r="A3" s="8" t="s">
        <v>5</v>
      </c>
      <c r="B3" s="5" t="s">
        <v>6</v>
      </c>
      <c r="C3" s="5" t="s">
        <v>22</v>
      </c>
      <c r="D3" s="6">
        <v>1</v>
      </c>
      <c r="E3" s="6">
        <f>+D3*2</f>
        <v>2</v>
      </c>
      <c r="F3" s="7">
        <v>1</v>
      </c>
      <c r="H3" s="8" t="s">
        <v>5</v>
      </c>
      <c r="I3" s="9" t="s">
        <v>15</v>
      </c>
      <c r="J3" s="11">
        <f>SUM(D8:D13)</f>
        <v>6</v>
      </c>
      <c r="K3" s="11">
        <f>SUM(E8:E13)</f>
        <v>12</v>
      </c>
      <c r="L3" s="11">
        <f>SUM(F8:F13)</f>
        <v>5.5</v>
      </c>
      <c r="M3" s="21">
        <f t="shared" ref="M3:M13" si="0">+L3/K3</f>
        <v>0.45833333333333331</v>
      </c>
    </row>
    <row r="4" spans="1:13">
      <c r="A4" s="8" t="s">
        <v>5</v>
      </c>
      <c r="B4" s="5" t="s">
        <v>6</v>
      </c>
      <c r="C4" s="5" t="s">
        <v>33</v>
      </c>
      <c r="D4" s="6">
        <v>1</v>
      </c>
      <c r="E4" s="6">
        <f>+D4*2</f>
        <v>2</v>
      </c>
      <c r="F4" s="7">
        <v>0.5</v>
      </c>
      <c r="H4" s="8" t="s">
        <v>5</v>
      </c>
      <c r="I4" s="9" t="s">
        <v>8</v>
      </c>
      <c r="J4" s="11">
        <f>SUM(D14:D18)</f>
        <v>6</v>
      </c>
      <c r="K4" s="11">
        <f>SUM(E14:E18)</f>
        <v>12</v>
      </c>
      <c r="L4" s="11">
        <f>SUM(F14:F18)</f>
        <v>5.25</v>
      </c>
      <c r="M4" s="21">
        <f t="shared" si="0"/>
        <v>0.4375</v>
      </c>
    </row>
    <row r="5" spans="1:13">
      <c r="A5" s="8" t="s">
        <v>5</v>
      </c>
      <c r="B5" s="5" t="s">
        <v>6</v>
      </c>
      <c r="C5" s="5" t="s">
        <v>34</v>
      </c>
      <c r="D5" s="6">
        <v>4</v>
      </c>
      <c r="E5" s="6">
        <f>+D5*2</f>
        <v>8</v>
      </c>
      <c r="F5" s="7">
        <v>14</v>
      </c>
      <c r="H5" s="8" t="s">
        <v>5</v>
      </c>
      <c r="I5" s="9" t="s">
        <v>17</v>
      </c>
      <c r="J5" s="11">
        <f>SUM(D19:D23)</f>
        <v>5</v>
      </c>
      <c r="K5" s="11">
        <f>SUM(E19:E23)</f>
        <v>10</v>
      </c>
      <c r="L5" s="11">
        <f>SUM(F19:F23)</f>
        <v>3.5</v>
      </c>
      <c r="M5" s="21">
        <f t="shared" si="0"/>
        <v>0.35</v>
      </c>
    </row>
    <row r="6" spans="1:13">
      <c r="A6" s="8" t="s">
        <v>5</v>
      </c>
      <c r="B6" s="5" t="s">
        <v>6</v>
      </c>
      <c r="C6" s="5" t="s">
        <v>35</v>
      </c>
      <c r="D6" s="6">
        <v>2</v>
      </c>
      <c r="E6" s="6">
        <f>+D6*2</f>
        <v>4</v>
      </c>
      <c r="F6" s="7">
        <v>2</v>
      </c>
      <c r="H6" s="8" t="s">
        <v>5</v>
      </c>
      <c r="I6" s="9" t="s">
        <v>36</v>
      </c>
      <c r="J6" s="11">
        <f>SUM(D24:D30)</f>
        <v>8</v>
      </c>
      <c r="K6" s="11">
        <f>SUM(E24:E30)</f>
        <v>16</v>
      </c>
      <c r="L6" s="11">
        <f>SUM(F24:F30)</f>
        <v>8.5</v>
      </c>
      <c r="M6" s="21">
        <f t="shared" si="0"/>
        <v>0.53125</v>
      </c>
    </row>
    <row r="7" spans="1:13">
      <c r="A7" s="8" t="s">
        <v>5</v>
      </c>
      <c r="B7" s="5" t="s">
        <v>6</v>
      </c>
      <c r="C7" s="5" t="s">
        <v>77</v>
      </c>
      <c r="D7" s="6">
        <v>1</v>
      </c>
      <c r="E7" s="6">
        <f>+D7*2</f>
        <v>2</v>
      </c>
      <c r="F7" s="7">
        <v>0.5</v>
      </c>
      <c r="H7" s="8" t="s">
        <v>5</v>
      </c>
      <c r="I7" s="9" t="s">
        <v>70</v>
      </c>
      <c r="J7" s="11">
        <f>SUM(D31)</f>
        <v>2</v>
      </c>
      <c r="K7" s="11">
        <f>SUM(E31)</f>
        <v>4</v>
      </c>
      <c r="L7" s="11">
        <f>SUM(F31)</f>
        <v>1</v>
      </c>
      <c r="M7" s="21">
        <f t="shared" si="0"/>
        <v>0.25</v>
      </c>
    </row>
    <row r="8" spans="1:13">
      <c r="A8" s="8" t="s">
        <v>5</v>
      </c>
      <c r="B8" s="9" t="s">
        <v>15</v>
      </c>
      <c r="C8" s="9" t="s">
        <v>16</v>
      </c>
      <c r="D8" s="6">
        <v>1</v>
      </c>
      <c r="E8" s="6">
        <f>+D8*2</f>
        <v>2</v>
      </c>
      <c r="F8" s="7">
        <v>1</v>
      </c>
      <c r="H8" s="8" t="s">
        <v>5</v>
      </c>
      <c r="I8" s="9" t="s">
        <v>19</v>
      </c>
      <c r="J8" s="11">
        <f>SUM(D32:D37)</f>
        <v>7</v>
      </c>
      <c r="K8" s="11">
        <f>SUM(E32:E37)</f>
        <v>14</v>
      </c>
      <c r="L8" s="11">
        <f>SUM(F32:F37)</f>
        <v>6.5</v>
      </c>
      <c r="M8" s="21">
        <f t="shared" si="0"/>
        <v>0.4642857142857143</v>
      </c>
    </row>
    <row r="9" spans="1:13">
      <c r="A9" s="8" t="s">
        <v>5</v>
      </c>
      <c r="B9" s="9" t="s">
        <v>15</v>
      </c>
      <c r="C9" s="9" t="s">
        <v>26</v>
      </c>
      <c r="D9" s="6">
        <v>1</v>
      </c>
      <c r="E9" s="6">
        <f>+D9*2</f>
        <v>2</v>
      </c>
      <c r="F9" s="7">
        <v>1</v>
      </c>
      <c r="H9" s="8" t="s">
        <v>5</v>
      </c>
      <c r="I9" s="9" t="s">
        <v>51</v>
      </c>
      <c r="J9" s="11">
        <f>SUM(D38:D39)</f>
        <v>2</v>
      </c>
      <c r="K9" s="11">
        <f>SUM(E38:E39)</f>
        <v>4</v>
      </c>
      <c r="L9" s="11">
        <f>SUM(F38:F39)</f>
        <v>1.5</v>
      </c>
      <c r="M9" s="21">
        <f t="shared" si="0"/>
        <v>0.375</v>
      </c>
    </row>
    <row r="10" spans="1:13">
      <c r="A10" s="8" t="s">
        <v>5</v>
      </c>
      <c r="B10" s="9" t="s">
        <v>15</v>
      </c>
      <c r="C10" s="9" t="s">
        <v>61</v>
      </c>
      <c r="D10" s="6">
        <v>1</v>
      </c>
      <c r="E10" s="6">
        <f>+D10*2</f>
        <v>2</v>
      </c>
      <c r="F10" s="7">
        <v>1</v>
      </c>
      <c r="H10" s="4" t="s">
        <v>2</v>
      </c>
      <c r="I10" s="9" t="s">
        <v>11</v>
      </c>
      <c r="J10" s="11">
        <f>SUM(D40:D48)</f>
        <v>11</v>
      </c>
      <c r="K10" s="11">
        <f>SUM(E40:E48)</f>
        <v>22</v>
      </c>
      <c r="L10" s="11">
        <f>SUM(F40:F48)</f>
        <v>7.25</v>
      </c>
      <c r="M10" s="21">
        <f t="shared" si="0"/>
        <v>0.32954545454545453</v>
      </c>
    </row>
    <row r="11" spans="1:13">
      <c r="A11" s="8" t="s">
        <v>5</v>
      </c>
      <c r="B11" s="9" t="s">
        <v>15</v>
      </c>
      <c r="C11" s="9" t="s">
        <v>62</v>
      </c>
      <c r="D11" s="6">
        <v>1</v>
      </c>
      <c r="E11" s="6">
        <f>+D11*2</f>
        <v>2</v>
      </c>
      <c r="F11" s="7">
        <v>1</v>
      </c>
      <c r="H11" s="4" t="s">
        <v>2</v>
      </c>
      <c r="I11" s="5" t="s">
        <v>3</v>
      </c>
      <c r="J11" s="11">
        <f>SUM(D49:D56)</f>
        <v>10</v>
      </c>
      <c r="K11" s="11">
        <f>SUM(E49:E56)</f>
        <v>20</v>
      </c>
      <c r="L11" s="11">
        <f>SUM(F49:F56)</f>
        <v>20.25</v>
      </c>
      <c r="M11" s="21">
        <f t="shared" si="0"/>
        <v>1.0125</v>
      </c>
    </row>
    <row r="12" spans="1:13">
      <c r="A12" s="8" t="s">
        <v>5</v>
      </c>
      <c r="B12" s="9" t="s">
        <v>15</v>
      </c>
      <c r="C12" s="9" t="s">
        <v>63</v>
      </c>
      <c r="D12" s="6">
        <v>1</v>
      </c>
      <c r="E12" s="6">
        <f>+D12*2</f>
        <v>2</v>
      </c>
      <c r="F12" s="7">
        <v>1</v>
      </c>
      <c r="H12" s="4" t="s">
        <v>2</v>
      </c>
      <c r="I12" s="9" t="s">
        <v>13</v>
      </c>
      <c r="J12" s="11">
        <f>SUM(D57:D61)</f>
        <v>5</v>
      </c>
      <c r="K12" s="11">
        <f>SUM(E57:E61)</f>
        <v>10</v>
      </c>
      <c r="L12" s="11">
        <f>SUM(F57:F61)</f>
        <v>4</v>
      </c>
      <c r="M12" s="21">
        <f t="shared" si="0"/>
        <v>0.4</v>
      </c>
    </row>
    <row r="13" spans="1:13">
      <c r="A13" s="8" t="s">
        <v>5</v>
      </c>
      <c r="B13" s="9" t="s">
        <v>15</v>
      </c>
      <c r="C13" s="9" t="s">
        <v>74</v>
      </c>
      <c r="D13" s="6">
        <v>1</v>
      </c>
      <c r="E13" s="6">
        <f>+D13*2</f>
        <v>2</v>
      </c>
      <c r="F13" s="7">
        <v>0.5</v>
      </c>
      <c r="H13" s="4" t="s">
        <v>2</v>
      </c>
      <c r="I13" s="9" t="s">
        <v>45</v>
      </c>
      <c r="J13" s="11">
        <f>SUM(D62:D64)</f>
        <v>4</v>
      </c>
      <c r="K13" s="11">
        <f>SUM(E62:E64)</f>
        <v>8</v>
      </c>
      <c r="L13" s="11">
        <f>SUM(F62:F64)</f>
        <v>4.25</v>
      </c>
      <c r="M13" s="21">
        <f t="shared" si="0"/>
        <v>0.53125</v>
      </c>
    </row>
    <row r="14" spans="1:13">
      <c r="A14" s="8" t="s">
        <v>5</v>
      </c>
      <c r="B14" s="9" t="s">
        <v>8</v>
      </c>
      <c r="C14" s="9" t="s">
        <v>9</v>
      </c>
      <c r="D14" s="6">
        <v>1</v>
      </c>
      <c r="E14" s="6">
        <f>+D14*2</f>
        <v>2</v>
      </c>
      <c r="F14" s="7">
        <v>0.5</v>
      </c>
      <c r="H14" s="16" t="s">
        <v>85</v>
      </c>
      <c r="I14" s="17"/>
      <c r="J14" s="19">
        <f>SUM(J2:J13)</f>
        <v>76</v>
      </c>
      <c r="K14" s="19">
        <f t="shared" ref="K14:L14" si="1">SUM(K2:K13)</f>
        <v>152</v>
      </c>
      <c r="L14" s="19">
        <f t="shared" si="1"/>
        <v>86.5</v>
      </c>
      <c r="M14" s="23">
        <f>+L14/K14</f>
        <v>0.56907894736842102</v>
      </c>
    </row>
    <row r="15" spans="1:13">
      <c r="A15" s="8" t="s">
        <v>5</v>
      </c>
      <c r="B15" s="9" t="s">
        <v>8</v>
      </c>
      <c r="C15" s="9" t="s">
        <v>23</v>
      </c>
      <c r="D15" s="6">
        <v>1</v>
      </c>
      <c r="E15" s="6">
        <f>+D15*2</f>
        <v>2</v>
      </c>
      <c r="F15" s="7">
        <v>1</v>
      </c>
    </row>
    <row r="16" spans="1:13">
      <c r="A16" s="8" t="s">
        <v>5</v>
      </c>
      <c r="B16" s="9" t="s">
        <v>8</v>
      </c>
      <c r="C16" s="9" t="s">
        <v>43</v>
      </c>
      <c r="D16" s="6">
        <v>2</v>
      </c>
      <c r="E16" s="6">
        <f>+D16*2</f>
        <v>4</v>
      </c>
      <c r="F16" s="7">
        <v>2</v>
      </c>
      <c r="H16" s="22" t="s">
        <v>88</v>
      </c>
      <c r="I16" s="22"/>
      <c r="J16" s="22"/>
      <c r="K16" s="22"/>
      <c r="L16" s="22"/>
      <c r="M16" s="22"/>
    </row>
    <row r="17" spans="1:13">
      <c r="A17" s="8" t="s">
        <v>5</v>
      </c>
      <c r="B17" s="9" t="s">
        <v>8</v>
      </c>
      <c r="C17" s="9" t="s">
        <v>44</v>
      </c>
      <c r="D17" s="6">
        <v>1</v>
      </c>
      <c r="E17" s="6">
        <f>+D17*2</f>
        <v>2</v>
      </c>
      <c r="F17" s="7">
        <v>1</v>
      </c>
      <c r="H17" s="18" t="s">
        <v>82</v>
      </c>
      <c r="I17" s="18" t="s">
        <v>0</v>
      </c>
      <c r="J17" s="18" t="s">
        <v>83</v>
      </c>
      <c r="K17" s="18" t="s">
        <v>84</v>
      </c>
      <c r="L17" s="18" t="s">
        <v>86</v>
      </c>
      <c r="M17" s="20" t="s">
        <v>87</v>
      </c>
    </row>
    <row r="18" spans="1:13">
      <c r="A18" s="8" t="s">
        <v>5</v>
      </c>
      <c r="B18" s="9" t="s">
        <v>8</v>
      </c>
      <c r="C18" s="9" t="s">
        <v>72</v>
      </c>
      <c r="D18" s="6">
        <v>1</v>
      </c>
      <c r="E18" s="6">
        <f>+D18*2</f>
        <v>2</v>
      </c>
      <c r="F18" s="7">
        <v>0.75</v>
      </c>
      <c r="H18" s="8" t="s">
        <v>5</v>
      </c>
      <c r="I18" s="5" t="s">
        <v>6</v>
      </c>
      <c r="J18" s="11">
        <f>+J2</f>
        <v>10</v>
      </c>
      <c r="K18" s="11">
        <f>+J18*1</f>
        <v>10</v>
      </c>
      <c r="L18" s="11">
        <f>+L2</f>
        <v>19</v>
      </c>
      <c r="M18" s="21">
        <f>+L18/K18</f>
        <v>1.9</v>
      </c>
    </row>
    <row r="19" spans="1:13">
      <c r="A19" s="8" t="s">
        <v>5</v>
      </c>
      <c r="B19" s="9" t="s">
        <v>17</v>
      </c>
      <c r="C19" s="9" t="s">
        <v>18</v>
      </c>
      <c r="D19" s="6">
        <v>1</v>
      </c>
      <c r="E19" s="6">
        <f>+D19*2</f>
        <v>2</v>
      </c>
      <c r="F19" s="7">
        <v>0.5</v>
      </c>
      <c r="H19" s="8" t="s">
        <v>5</v>
      </c>
      <c r="I19" s="9" t="s">
        <v>15</v>
      </c>
      <c r="J19" s="11">
        <f t="shared" ref="J19:J29" si="2">+J3</f>
        <v>6</v>
      </c>
      <c r="K19" s="11">
        <f t="shared" ref="K19:K29" si="3">+J19*1</f>
        <v>6</v>
      </c>
      <c r="L19" s="11">
        <f t="shared" ref="L19:L29" si="4">+L3</f>
        <v>5.5</v>
      </c>
      <c r="M19" s="21">
        <f t="shared" ref="M19:M29" si="5">+L19/K19</f>
        <v>0.91666666666666663</v>
      </c>
    </row>
    <row r="20" spans="1:13">
      <c r="A20" s="8" t="s">
        <v>5</v>
      </c>
      <c r="B20" s="9" t="s">
        <v>17</v>
      </c>
      <c r="C20" s="9" t="s">
        <v>27</v>
      </c>
      <c r="D20" s="6">
        <v>1</v>
      </c>
      <c r="E20" s="6">
        <f>+D20*2</f>
        <v>2</v>
      </c>
      <c r="F20" s="7">
        <v>1</v>
      </c>
      <c r="H20" s="8" t="s">
        <v>5</v>
      </c>
      <c r="I20" s="9" t="s">
        <v>8</v>
      </c>
      <c r="J20" s="11">
        <f t="shared" si="2"/>
        <v>6</v>
      </c>
      <c r="K20" s="11">
        <f t="shared" si="3"/>
        <v>6</v>
      </c>
      <c r="L20" s="11">
        <f t="shared" si="4"/>
        <v>5.25</v>
      </c>
      <c r="M20" s="21">
        <f t="shared" si="5"/>
        <v>0.875</v>
      </c>
    </row>
    <row r="21" spans="1:13">
      <c r="A21" s="8" t="s">
        <v>5</v>
      </c>
      <c r="B21" s="9" t="s">
        <v>17</v>
      </c>
      <c r="C21" s="9" t="s">
        <v>64</v>
      </c>
      <c r="D21" s="6">
        <v>1</v>
      </c>
      <c r="E21" s="6">
        <f>+D21*2</f>
        <v>2</v>
      </c>
      <c r="F21" s="7">
        <v>1</v>
      </c>
      <c r="H21" s="8" t="s">
        <v>5</v>
      </c>
      <c r="I21" s="9" t="s">
        <v>17</v>
      </c>
      <c r="J21" s="11">
        <f t="shared" si="2"/>
        <v>5</v>
      </c>
      <c r="K21" s="11">
        <f t="shared" si="3"/>
        <v>5</v>
      </c>
      <c r="L21" s="11">
        <f t="shared" si="4"/>
        <v>3.5</v>
      </c>
      <c r="M21" s="21">
        <f t="shared" si="5"/>
        <v>0.7</v>
      </c>
    </row>
    <row r="22" spans="1:13">
      <c r="A22" s="8" t="s">
        <v>5</v>
      </c>
      <c r="B22" s="9" t="s">
        <v>17</v>
      </c>
      <c r="C22" s="9" t="s">
        <v>65</v>
      </c>
      <c r="D22" s="6">
        <v>1</v>
      </c>
      <c r="E22" s="6">
        <f>+D22*2</f>
        <v>2</v>
      </c>
      <c r="F22" s="10"/>
      <c r="H22" s="8" t="s">
        <v>5</v>
      </c>
      <c r="I22" s="9" t="s">
        <v>36</v>
      </c>
      <c r="J22" s="11">
        <f t="shared" si="2"/>
        <v>8</v>
      </c>
      <c r="K22" s="11">
        <f t="shared" si="3"/>
        <v>8</v>
      </c>
      <c r="L22" s="11">
        <f t="shared" si="4"/>
        <v>8.5</v>
      </c>
      <c r="M22" s="21">
        <f t="shared" si="5"/>
        <v>1.0625</v>
      </c>
    </row>
    <row r="23" spans="1:13">
      <c r="A23" s="8" t="s">
        <v>5</v>
      </c>
      <c r="B23" s="9" t="s">
        <v>17</v>
      </c>
      <c r="C23" s="9" t="s">
        <v>73</v>
      </c>
      <c r="D23" s="6">
        <v>1</v>
      </c>
      <c r="E23" s="6">
        <f>+D23*2</f>
        <v>2</v>
      </c>
      <c r="F23" s="7">
        <v>1</v>
      </c>
      <c r="H23" s="8" t="s">
        <v>5</v>
      </c>
      <c r="I23" s="9" t="s">
        <v>70</v>
      </c>
      <c r="J23" s="11">
        <f t="shared" si="2"/>
        <v>2</v>
      </c>
      <c r="K23" s="11">
        <f t="shared" si="3"/>
        <v>2</v>
      </c>
      <c r="L23" s="11">
        <f t="shared" si="4"/>
        <v>1</v>
      </c>
      <c r="M23" s="21">
        <f t="shared" si="5"/>
        <v>0.5</v>
      </c>
    </row>
    <row r="24" spans="1:13">
      <c r="A24" s="8" t="s">
        <v>5</v>
      </c>
      <c r="B24" s="5" t="s">
        <v>38</v>
      </c>
      <c r="C24" s="9" t="s">
        <v>37</v>
      </c>
      <c r="D24" s="6">
        <v>1</v>
      </c>
      <c r="E24" s="6">
        <f>+D24*2</f>
        <v>2</v>
      </c>
      <c r="F24" s="7">
        <v>1</v>
      </c>
      <c r="H24" s="8" t="s">
        <v>5</v>
      </c>
      <c r="I24" s="9" t="s">
        <v>19</v>
      </c>
      <c r="J24" s="11">
        <f t="shared" si="2"/>
        <v>7</v>
      </c>
      <c r="K24" s="11">
        <f t="shared" si="3"/>
        <v>7</v>
      </c>
      <c r="L24" s="11">
        <f t="shared" si="4"/>
        <v>6.5</v>
      </c>
      <c r="M24" s="21">
        <f t="shared" si="5"/>
        <v>0.9285714285714286</v>
      </c>
    </row>
    <row r="25" spans="1:13">
      <c r="A25" s="8" t="s">
        <v>5</v>
      </c>
      <c r="B25" s="5" t="s">
        <v>38</v>
      </c>
      <c r="C25" s="5" t="s">
        <v>39</v>
      </c>
      <c r="D25" s="6">
        <v>2</v>
      </c>
      <c r="E25" s="6">
        <f>+D25*2</f>
        <v>4</v>
      </c>
      <c r="F25" s="7">
        <v>4</v>
      </c>
      <c r="H25" s="8" t="s">
        <v>5</v>
      </c>
      <c r="I25" s="9" t="s">
        <v>51</v>
      </c>
      <c r="J25" s="11">
        <f t="shared" si="2"/>
        <v>2</v>
      </c>
      <c r="K25" s="11">
        <f t="shared" si="3"/>
        <v>2</v>
      </c>
      <c r="L25" s="11">
        <f t="shared" si="4"/>
        <v>1.5</v>
      </c>
      <c r="M25" s="21">
        <f t="shared" si="5"/>
        <v>0.75</v>
      </c>
    </row>
    <row r="26" spans="1:13">
      <c r="A26" s="8" t="s">
        <v>5</v>
      </c>
      <c r="B26" s="5" t="s">
        <v>38</v>
      </c>
      <c r="C26" s="5" t="s">
        <v>40</v>
      </c>
      <c r="D26" s="6">
        <v>1</v>
      </c>
      <c r="E26" s="6">
        <f>+D26*2</f>
        <v>2</v>
      </c>
      <c r="F26" s="7">
        <v>1</v>
      </c>
      <c r="H26" s="4" t="s">
        <v>2</v>
      </c>
      <c r="I26" s="9" t="s">
        <v>11</v>
      </c>
      <c r="J26" s="11">
        <f t="shared" si="2"/>
        <v>11</v>
      </c>
      <c r="K26" s="11">
        <f t="shared" si="3"/>
        <v>11</v>
      </c>
      <c r="L26" s="11">
        <f t="shared" si="4"/>
        <v>7.25</v>
      </c>
      <c r="M26" s="21">
        <f t="shared" si="5"/>
        <v>0.65909090909090906</v>
      </c>
    </row>
    <row r="27" spans="1:13">
      <c r="A27" s="8" t="s">
        <v>5</v>
      </c>
      <c r="B27" s="5" t="s">
        <v>38</v>
      </c>
      <c r="C27" s="5" t="s">
        <v>41</v>
      </c>
      <c r="D27" s="6">
        <v>1</v>
      </c>
      <c r="E27" s="6">
        <f>+D27*2</f>
        <v>2</v>
      </c>
      <c r="F27" s="7" t="s">
        <v>10</v>
      </c>
      <c r="H27" s="4" t="s">
        <v>2</v>
      </c>
      <c r="I27" s="5" t="s">
        <v>3</v>
      </c>
      <c r="J27" s="11">
        <f t="shared" si="2"/>
        <v>10</v>
      </c>
      <c r="K27" s="11">
        <f t="shared" si="3"/>
        <v>10</v>
      </c>
      <c r="L27" s="11">
        <f t="shared" si="4"/>
        <v>20.25</v>
      </c>
      <c r="M27" s="21">
        <f t="shared" si="5"/>
        <v>2.0249999999999999</v>
      </c>
    </row>
    <row r="28" spans="1:13">
      <c r="A28" s="8" t="s">
        <v>5</v>
      </c>
      <c r="B28" s="5" t="s">
        <v>38</v>
      </c>
      <c r="C28" s="9" t="s">
        <v>42</v>
      </c>
      <c r="D28" s="6">
        <v>1</v>
      </c>
      <c r="E28" s="6">
        <f>+D28*2</f>
        <v>2</v>
      </c>
      <c r="F28" s="7">
        <v>1</v>
      </c>
      <c r="H28" s="4" t="s">
        <v>2</v>
      </c>
      <c r="I28" s="9" t="s">
        <v>13</v>
      </c>
      <c r="J28" s="11">
        <f t="shared" si="2"/>
        <v>5</v>
      </c>
      <c r="K28" s="11">
        <f t="shared" si="3"/>
        <v>5</v>
      </c>
      <c r="L28" s="11">
        <f t="shared" si="4"/>
        <v>4</v>
      </c>
      <c r="M28" s="21">
        <f t="shared" si="5"/>
        <v>0.8</v>
      </c>
    </row>
    <row r="29" spans="1:13">
      <c r="A29" s="8" t="s">
        <v>5</v>
      </c>
      <c r="B29" s="5" t="s">
        <v>38</v>
      </c>
      <c r="C29" s="5" t="s">
        <v>78</v>
      </c>
      <c r="D29" s="6">
        <v>1</v>
      </c>
      <c r="E29" s="6">
        <f>+D29*2</f>
        <v>2</v>
      </c>
      <c r="F29" s="7">
        <v>0.5</v>
      </c>
      <c r="H29" s="4" t="s">
        <v>2</v>
      </c>
      <c r="I29" s="9" t="s">
        <v>45</v>
      </c>
      <c r="J29" s="11">
        <f t="shared" si="2"/>
        <v>4</v>
      </c>
      <c r="K29" s="11">
        <f t="shared" si="3"/>
        <v>4</v>
      </c>
      <c r="L29" s="11">
        <f t="shared" si="4"/>
        <v>4.25</v>
      </c>
      <c r="M29" s="21">
        <f t="shared" si="5"/>
        <v>1.0625</v>
      </c>
    </row>
    <row r="30" spans="1:13">
      <c r="A30" s="8" t="s">
        <v>5</v>
      </c>
      <c r="B30" s="5" t="s">
        <v>38</v>
      </c>
      <c r="C30" s="9" t="s">
        <v>81</v>
      </c>
      <c r="D30" s="6">
        <v>1</v>
      </c>
      <c r="E30" s="6">
        <f>+D30*2</f>
        <v>2</v>
      </c>
      <c r="F30" s="7">
        <v>1</v>
      </c>
      <c r="H30" s="16" t="s">
        <v>85</v>
      </c>
      <c r="I30" s="17"/>
      <c r="J30" s="19">
        <f>SUM(J18:J29)</f>
        <v>76</v>
      </c>
      <c r="K30" s="19">
        <f t="shared" ref="K30" si="6">SUM(K18:K29)</f>
        <v>76</v>
      </c>
      <c r="L30" s="19">
        <f t="shared" ref="L30" si="7">SUM(L18:L29)</f>
        <v>86.5</v>
      </c>
      <c r="M30" s="23">
        <f>+L30/K30</f>
        <v>1.138157894736842</v>
      </c>
    </row>
    <row r="31" spans="1:13">
      <c r="A31" s="8" t="s">
        <v>5</v>
      </c>
      <c r="B31" s="9" t="s">
        <v>70</v>
      </c>
      <c r="C31" s="9" t="s">
        <v>71</v>
      </c>
      <c r="D31" s="6">
        <v>2</v>
      </c>
      <c r="E31" s="6">
        <f>+D31*2</f>
        <v>4</v>
      </c>
      <c r="F31" s="7">
        <v>1</v>
      </c>
    </row>
    <row r="32" spans="1:13">
      <c r="A32" s="8" t="s">
        <v>5</v>
      </c>
      <c r="B32" s="9" t="s">
        <v>19</v>
      </c>
      <c r="C32" s="9" t="s">
        <v>20</v>
      </c>
      <c r="D32" s="6">
        <v>1</v>
      </c>
      <c r="E32" s="6">
        <f>+D32*2</f>
        <v>2</v>
      </c>
      <c r="F32" s="7">
        <v>1</v>
      </c>
    </row>
    <row r="33" spans="1:6">
      <c r="A33" s="8" t="s">
        <v>5</v>
      </c>
      <c r="B33" s="9" t="s">
        <v>19</v>
      </c>
      <c r="C33" s="9" t="s">
        <v>66</v>
      </c>
      <c r="D33" s="6">
        <v>1</v>
      </c>
      <c r="E33" s="6">
        <f>+D33*2</f>
        <v>2</v>
      </c>
      <c r="F33" s="7">
        <v>1</v>
      </c>
    </row>
    <row r="34" spans="1:6">
      <c r="A34" s="8" t="s">
        <v>5</v>
      </c>
      <c r="B34" s="9" t="s">
        <v>19</v>
      </c>
      <c r="C34" s="9" t="s">
        <v>67</v>
      </c>
      <c r="D34" s="6">
        <v>2</v>
      </c>
      <c r="E34" s="6">
        <f>+D34*2</f>
        <v>4</v>
      </c>
      <c r="F34" s="7">
        <v>2</v>
      </c>
    </row>
    <row r="35" spans="1:6">
      <c r="A35" s="8" t="s">
        <v>5</v>
      </c>
      <c r="B35" s="9" t="s">
        <v>19</v>
      </c>
      <c r="C35" s="9" t="s">
        <v>68</v>
      </c>
      <c r="D35" s="6">
        <v>1</v>
      </c>
      <c r="E35" s="6">
        <f>+D35*2</f>
        <v>2</v>
      </c>
      <c r="F35" s="7">
        <v>1</v>
      </c>
    </row>
    <row r="36" spans="1:6">
      <c r="A36" s="8" t="s">
        <v>5</v>
      </c>
      <c r="B36" s="9" t="s">
        <v>19</v>
      </c>
      <c r="C36" s="9" t="s">
        <v>69</v>
      </c>
      <c r="D36" s="6">
        <v>1</v>
      </c>
      <c r="E36" s="6">
        <f>+D36*2</f>
        <v>2</v>
      </c>
      <c r="F36" s="7">
        <v>1</v>
      </c>
    </row>
    <row r="37" spans="1:6">
      <c r="A37" s="8" t="s">
        <v>5</v>
      </c>
      <c r="B37" s="9" t="s">
        <v>19</v>
      </c>
      <c r="C37" s="9" t="s">
        <v>75</v>
      </c>
      <c r="D37" s="6">
        <v>1</v>
      </c>
      <c r="E37" s="6">
        <f>+D37*2</f>
        <v>2</v>
      </c>
      <c r="F37" s="7">
        <v>0.5</v>
      </c>
    </row>
    <row r="38" spans="1:6">
      <c r="A38" s="8" t="s">
        <v>5</v>
      </c>
      <c r="B38" s="9" t="s">
        <v>51</v>
      </c>
      <c r="C38" s="9" t="s">
        <v>52</v>
      </c>
      <c r="D38" s="6">
        <v>1</v>
      </c>
      <c r="E38" s="6">
        <f>+D38*2</f>
        <v>2</v>
      </c>
      <c r="F38" s="7">
        <v>1</v>
      </c>
    </row>
    <row r="39" spans="1:6">
      <c r="A39" s="8" t="s">
        <v>5</v>
      </c>
      <c r="B39" s="9" t="s">
        <v>51</v>
      </c>
      <c r="C39" s="9" t="s">
        <v>53</v>
      </c>
      <c r="D39" s="6">
        <v>1</v>
      </c>
      <c r="E39" s="6">
        <f>+D39*2</f>
        <v>2</v>
      </c>
      <c r="F39" s="7">
        <v>0.5</v>
      </c>
    </row>
    <row r="40" spans="1:6">
      <c r="A40" s="4" t="s">
        <v>2</v>
      </c>
      <c r="B40" s="9" t="s">
        <v>11</v>
      </c>
      <c r="C40" s="9" t="s">
        <v>12</v>
      </c>
      <c r="D40" s="6">
        <v>1</v>
      </c>
      <c r="E40" s="6">
        <f>+D40*2</f>
        <v>2</v>
      </c>
      <c r="F40" s="7">
        <v>1</v>
      </c>
    </row>
    <row r="41" spans="1:6">
      <c r="A41" s="4" t="s">
        <v>2</v>
      </c>
      <c r="B41" s="9" t="s">
        <v>11</v>
      </c>
      <c r="C41" s="9" t="s">
        <v>25</v>
      </c>
      <c r="D41" s="6">
        <v>1</v>
      </c>
      <c r="E41" s="6">
        <f>+D41*2</f>
        <v>2</v>
      </c>
      <c r="F41" s="7">
        <v>1</v>
      </c>
    </row>
    <row r="42" spans="1:6">
      <c r="A42" s="4" t="s">
        <v>2</v>
      </c>
      <c r="B42" s="9" t="s">
        <v>11</v>
      </c>
      <c r="C42" s="9" t="s">
        <v>54</v>
      </c>
      <c r="D42" s="6">
        <v>2</v>
      </c>
      <c r="E42" s="6">
        <f>+D42*2</f>
        <v>4</v>
      </c>
      <c r="F42" s="7">
        <v>1</v>
      </c>
    </row>
    <row r="43" spans="1:6">
      <c r="A43" s="4" t="s">
        <v>2</v>
      </c>
      <c r="B43" s="9" t="s">
        <v>11</v>
      </c>
      <c r="C43" s="9" t="s">
        <v>55</v>
      </c>
      <c r="D43" s="6">
        <v>1</v>
      </c>
      <c r="E43" s="6">
        <f>+D43*2</f>
        <v>2</v>
      </c>
      <c r="F43" s="7">
        <v>1</v>
      </c>
    </row>
    <row r="44" spans="1:6">
      <c r="A44" s="4" t="s">
        <v>2</v>
      </c>
      <c r="B44" s="9" t="s">
        <v>11</v>
      </c>
      <c r="C44" s="9" t="s">
        <v>56</v>
      </c>
      <c r="D44" s="6">
        <v>2</v>
      </c>
      <c r="E44" s="6">
        <f>+D44*2</f>
        <v>4</v>
      </c>
      <c r="F44" s="7">
        <v>1</v>
      </c>
    </row>
    <row r="45" spans="1:6">
      <c r="A45" s="4" t="s">
        <v>2</v>
      </c>
      <c r="B45" s="9" t="s">
        <v>11</v>
      </c>
      <c r="C45" s="9" t="s">
        <v>57</v>
      </c>
      <c r="D45" s="6">
        <v>1</v>
      </c>
      <c r="E45" s="6">
        <f>+D45*2</f>
        <v>2</v>
      </c>
      <c r="F45" s="7">
        <v>1</v>
      </c>
    </row>
    <row r="46" spans="1:6">
      <c r="A46" s="4" t="s">
        <v>2</v>
      </c>
      <c r="B46" s="9" t="s">
        <v>11</v>
      </c>
      <c r="C46" s="9" t="s">
        <v>58</v>
      </c>
      <c r="D46" s="6">
        <v>1</v>
      </c>
      <c r="E46" s="6">
        <f>+D46*2</f>
        <v>2</v>
      </c>
      <c r="F46" s="7" t="s">
        <v>59</v>
      </c>
    </row>
    <row r="47" spans="1:6">
      <c r="A47" s="4" t="s">
        <v>2</v>
      </c>
      <c r="B47" s="9" t="s">
        <v>11</v>
      </c>
      <c r="C47" s="9" t="s">
        <v>60</v>
      </c>
      <c r="D47" s="6">
        <v>1</v>
      </c>
      <c r="E47" s="6">
        <f>+D47*2</f>
        <v>2</v>
      </c>
      <c r="F47" s="7">
        <v>1</v>
      </c>
    </row>
    <row r="48" spans="1:6">
      <c r="A48" s="4" t="s">
        <v>2</v>
      </c>
      <c r="B48" s="9" t="s">
        <v>11</v>
      </c>
      <c r="C48" s="9" t="s">
        <v>76</v>
      </c>
      <c r="D48" s="6">
        <v>1</v>
      </c>
      <c r="E48" s="6">
        <f>+D48*2</f>
        <v>2</v>
      </c>
      <c r="F48" s="7">
        <v>0.25</v>
      </c>
    </row>
    <row r="49" spans="1:6">
      <c r="A49" s="4" t="s">
        <v>2</v>
      </c>
      <c r="B49" s="5" t="s">
        <v>3</v>
      </c>
      <c r="C49" s="5" t="s">
        <v>4</v>
      </c>
      <c r="D49" s="6">
        <v>1</v>
      </c>
      <c r="E49" s="6">
        <f>+D49*2</f>
        <v>2</v>
      </c>
      <c r="F49" s="7">
        <v>1</v>
      </c>
    </row>
    <row r="50" spans="1:6">
      <c r="A50" s="4" t="s">
        <v>2</v>
      </c>
      <c r="B50" s="5" t="s">
        <v>3</v>
      </c>
      <c r="C50" s="5" t="s">
        <v>21</v>
      </c>
      <c r="D50" s="6">
        <v>1</v>
      </c>
      <c r="E50" s="6">
        <f>+D50*2</f>
        <v>2</v>
      </c>
      <c r="F50" s="7">
        <v>1</v>
      </c>
    </row>
    <row r="51" spans="1:6">
      <c r="A51" s="4" t="s">
        <v>2</v>
      </c>
      <c r="B51" s="5" t="s">
        <v>3</v>
      </c>
      <c r="C51" s="5" t="s">
        <v>28</v>
      </c>
      <c r="D51" s="6">
        <v>2</v>
      </c>
      <c r="E51" s="6">
        <f>+D51*2</f>
        <v>4</v>
      </c>
      <c r="F51" s="7">
        <v>3</v>
      </c>
    </row>
    <row r="52" spans="1:6">
      <c r="A52" s="4" t="s">
        <v>2</v>
      </c>
      <c r="B52" s="5" t="s">
        <v>3</v>
      </c>
      <c r="C52" s="5" t="s">
        <v>29</v>
      </c>
      <c r="D52" s="6">
        <v>1</v>
      </c>
      <c r="E52" s="6">
        <f>+D52*2</f>
        <v>2</v>
      </c>
      <c r="F52" s="7">
        <v>0.5</v>
      </c>
    </row>
    <row r="53" spans="1:6">
      <c r="A53" s="4" t="s">
        <v>2</v>
      </c>
      <c r="B53" s="5" t="s">
        <v>3</v>
      </c>
      <c r="C53" s="5" t="s">
        <v>30</v>
      </c>
      <c r="D53" s="6">
        <v>1</v>
      </c>
      <c r="E53" s="6">
        <f>+D53*2</f>
        <v>2</v>
      </c>
      <c r="F53" s="7">
        <v>1</v>
      </c>
    </row>
    <row r="54" spans="1:6">
      <c r="A54" s="4" t="s">
        <v>2</v>
      </c>
      <c r="B54" s="5" t="s">
        <v>3</v>
      </c>
      <c r="C54" s="5" t="s">
        <v>31</v>
      </c>
      <c r="D54" s="6">
        <v>1</v>
      </c>
      <c r="E54" s="6">
        <f>+D54*2</f>
        <v>2</v>
      </c>
      <c r="F54" s="7">
        <v>3</v>
      </c>
    </row>
    <row r="55" spans="1:6">
      <c r="A55" s="4" t="s">
        <v>2</v>
      </c>
      <c r="B55" s="5" t="s">
        <v>3</v>
      </c>
      <c r="C55" s="5" t="s">
        <v>32</v>
      </c>
      <c r="D55" s="6">
        <v>2</v>
      </c>
      <c r="E55" s="6">
        <f>+D55*2</f>
        <v>4</v>
      </c>
      <c r="F55" s="7">
        <v>10.5</v>
      </c>
    </row>
    <row r="56" spans="1:6">
      <c r="A56" s="4" t="s">
        <v>2</v>
      </c>
      <c r="B56" s="5" t="s">
        <v>3</v>
      </c>
      <c r="C56" s="5" t="s">
        <v>80</v>
      </c>
      <c r="D56" s="6">
        <v>1</v>
      </c>
      <c r="E56" s="6">
        <f>+D56*2</f>
        <v>2</v>
      </c>
      <c r="F56" s="7">
        <v>0.25</v>
      </c>
    </row>
    <row r="57" spans="1:6">
      <c r="A57" s="4" t="s">
        <v>2</v>
      </c>
      <c r="B57" s="9" t="s">
        <v>13</v>
      </c>
      <c r="C57" s="9" t="s">
        <v>14</v>
      </c>
      <c r="D57" s="6">
        <v>1</v>
      </c>
      <c r="E57" s="6">
        <f>+D57*2</f>
        <v>2</v>
      </c>
      <c r="F57" s="7">
        <v>1</v>
      </c>
    </row>
    <row r="58" spans="1:6">
      <c r="A58" s="4" t="s">
        <v>2</v>
      </c>
      <c r="B58" s="9" t="s">
        <v>13</v>
      </c>
      <c r="C58" s="9" t="s">
        <v>24</v>
      </c>
      <c r="D58" s="6">
        <v>1</v>
      </c>
      <c r="E58" s="6">
        <f>+D58*2</f>
        <v>2</v>
      </c>
      <c r="F58" s="7">
        <v>1</v>
      </c>
    </row>
    <row r="59" spans="1:6">
      <c r="A59" s="4" t="s">
        <v>2</v>
      </c>
      <c r="B59" s="9" t="s">
        <v>13</v>
      </c>
      <c r="C59" s="9" t="s">
        <v>49</v>
      </c>
      <c r="D59" s="6">
        <v>1</v>
      </c>
      <c r="E59" s="6">
        <f>+D59*2</f>
        <v>2</v>
      </c>
      <c r="F59" s="7">
        <v>1</v>
      </c>
    </row>
    <row r="60" spans="1:6">
      <c r="A60" s="4" t="s">
        <v>2</v>
      </c>
      <c r="B60" s="9" t="s">
        <v>13</v>
      </c>
      <c r="C60" s="9" t="s">
        <v>50</v>
      </c>
      <c r="D60" s="6">
        <v>1</v>
      </c>
      <c r="E60" s="6">
        <f>+D60*2</f>
        <v>2</v>
      </c>
      <c r="F60" s="7">
        <v>1</v>
      </c>
    </row>
    <row r="61" spans="1:6">
      <c r="A61" s="4" t="s">
        <v>2</v>
      </c>
      <c r="B61" s="9" t="s">
        <v>13</v>
      </c>
      <c r="C61" s="9" t="s">
        <v>79</v>
      </c>
      <c r="D61" s="6">
        <v>1</v>
      </c>
      <c r="E61" s="6">
        <f>+D61*2</f>
        <v>2</v>
      </c>
      <c r="F61" s="7">
        <v>0</v>
      </c>
    </row>
    <row r="62" spans="1:6">
      <c r="A62" s="4" t="s">
        <v>2</v>
      </c>
      <c r="B62" s="9" t="s">
        <v>45</v>
      </c>
      <c r="C62" s="9" t="s">
        <v>46</v>
      </c>
      <c r="D62" s="6">
        <v>2</v>
      </c>
      <c r="E62" s="6">
        <f>+D62*2</f>
        <v>4</v>
      </c>
      <c r="F62" s="7">
        <v>0.5</v>
      </c>
    </row>
    <row r="63" spans="1:6">
      <c r="A63" s="4" t="s">
        <v>2</v>
      </c>
      <c r="B63" s="9" t="s">
        <v>45</v>
      </c>
      <c r="C63" s="9" t="s">
        <v>47</v>
      </c>
      <c r="D63" s="6">
        <v>1</v>
      </c>
      <c r="E63" s="6">
        <f>+D63*2</f>
        <v>2</v>
      </c>
      <c r="F63" s="7">
        <v>1.75</v>
      </c>
    </row>
    <row r="64" spans="1:6">
      <c r="A64" s="4" t="s">
        <v>2</v>
      </c>
      <c r="B64" s="9" t="s">
        <v>45</v>
      </c>
      <c r="C64" s="9" t="s">
        <v>48</v>
      </c>
      <c r="D64" s="6">
        <v>1</v>
      </c>
      <c r="E64" s="6">
        <f>+D64*2</f>
        <v>2</v>
      </c>
      <c r="F64" s="7">
        <v>2</v>
      </c>
    </row>
    <row r="65" spans="1:6">
      <c r="A65" s="12" t="s">
        <v>85</v>
      </c>
      <c r="B65" s="13"/>
      <c r="C65" s="14"/>
      <c r="D65" s="15">
        <f>SUM(D2:D64)</f>
        <v>76</v>
      </c>
      <c r="E65" s="15">
        <f t="shared" ref="E65:F65" si="8">SUM(E2:E64)</f>
        <v>152</v>
      </c>
      <c r="F65" s="15">
        <f t="shared" si="8"/>
        <v>86.5</v>
      </c>
    </row>
  </sheetData>
  <sortState ref="A2:F64">
    <sortCondition ref="B2:B64"/>
  </sortState>
  <mergeCells count="4">
    <mergeCell ref="A65:C65"/>
    <mergeCell ref="H14:I14"/>
    <mergeCell ref="H30:I30"/>
    <mergeCell ref="H16:M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2013-10-20T21:45:09Z</dcterms:created>
  <dcterms:modified xsi:type="dcterms:W3CDTF">2013-10-20T22:28:58Z</dcterms:modified>
</cp:coreProperties>
</file>