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codeName="ThisWorkbook" autoCompressPictures="0"/>
  <bookViews>
    <workbookView xWindow="0" yWindow="0" windowWidth="28200" windowHeight="17540" tabRatio="500" activeTab="4"/>
  </bookViews>
  <sheets>
    <sheet name="A1_QualityChecklist" sheetId="2" r:id="rId1"/>
    <sheet name="A2_Downgrading" sheetId="5" r:id="rId2"/>
    <sheet name="A3_Examples" sheetId="1" r:id="rId3"/>
    <sheet name="A3_Calculations" sheetId="3" r:id="rId4"/>
    <sheet name="A4_ExamplesAllCategories" sheetId="4" r:id="rId5"/>
  </sheets>
  <definedNames>
    <definedName name="_xlnm.Print_Area" localSheetId="0">A1_QualityChecklist!$A$1:$C$58</definedName>
    <definedName name="_xlnm.Print_Area" localSheetId="1">A2_Downgrading!$A$1:$B$8</definedName>
    <definedName name="_xlnm.Print_Area" localSheetId="2">A3_Examples!$A$1:$Q$70</definedName>
    <definedName name="_xlnm.Print_Area" localSheetId="4">A4_ExamplesAllCategories!$A$2:$E$7</definedName>
    <definedName name="_xlnm.Print_Titles" localSheetId="0">A1_QualityChecklist!$1:$1</definedName>
    <definedName name="_xlnm.Print_Titles" localSheetId="2">A3_Examples!$A:$C,A3_Examples!$1:$1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6" i="3" l="1"/>
  <c r="F26" i="3"/>
  <c r="K14" i="3"/>
  <c r="K15" i="3"/>
  <c r="K16" i="3"/>
  <c r="K17" i="3"/>
  <c r="K18" i="3"/>
  <c r="K19" i="3"/>
  <c r="K20" i="3"/>
  <c r="K12" i="3"/>
  <c r="K11" i="3"/>
  <c r="F11" i="3"/>
  <c r="F12" i="3"/>
  <c r="F14" i="3"/>
  <c r="F15" i="3"/>
  <c r="F16" i="3"/>
  <c r="F17" i="3"/>
  <c r="F18" i="3"/>
  <c r="F19" i="3"/>
  <c r="F20" i="3"/>
  <c r="F22" i="3"/>
  <c r="F23" i="3"/>
  <c r="F24" i="3"/>
  <c r="F27" i="3"/>
  <c r="F28" i="3"/>
  <c r="F29" i="3"/>
  <c r="F32" i="3"/>
  <c r="F33" i="3"/>
  <c r="F34" i="3"/>
  <c r="F35" i="3"/>
  <c r="F36" i="3"/>
  <c r="F37" i="3"/>
  <c r="F38" i="3"/>
  <c r="F39" i="3"/>
  <c r="F41" i="3"/>
  <c r="F42" i="3"/>
  <c r="F43" i="3"/>
  <c r="F44" i="3"/>
  <c r="F45" i="3"/>
  <c r="F46" i="3"/>
  <c r="F47" i="3"/>
  <c r="F50" i="3"/>
  <c r="F51" i="3"/>
  <c r="F53" i="3"/>
  <c r="F54" i="3"/>
  <c r="F56" i="3"/>
  <c r="F57" i="3"/>
  <c r="F58" i="3"/>
  <c r="F59" i="3"/>
  <c r="F60" i="3"/>
  <c r="F62" i="3"/>
  <c r="F63" i="3"/>
  <c r="F64" i="3"/>
  <c r="F65" i="3"/>
  <c r="F66" i="3"/>
  <c r="F66" i="1"/>
  <c r="F69" i="3"/>
  <c r="F70" i="3"/>
  <c r="F72" i="3"/>
  <c r="F73" i="3"/>
  <c r="F74" i="3"/>
  <c r="F75" i="3"/>
  <c r="F76" i="3"/>
  <c r="F77" i="3"/>
  <c r="F78" i="3"/>
  <c r="F80" i="3"/>
  <c r="F81" i="3"/>
  <c r="F82" i="3"/>
  <c r="F84" i="3"/>
  <c r="F85" i="3"/>
  <c r="F86" i="3"/>
  <c r="F87" i="3"/>
  <c r="F90" i="3"/>
  <c r="F91" i="3"/>
  <c r="F92" i="3"/>
  <c r="F93" i="3"/>
  <c r="F94" i="3"/>
  <c r="F95" i="3"/>
  <c r="F96" i="3"/>
  <c r="F97" i="3"/>
  <c r="F99" i="3"/>
  <c r="F100" i="3"/>
  <c r="F101" i="3"/>
  <c r="F102" i="3"/>
  <c r="F103" i="3"/>
  <c r="F105" i="3"/>
  <c r="F108" i="3"/>
  <c r="F109" i="3"/>
  <c r="F111" i="3"/>
  <c r="F112" i="3"/>
  <c r="F114" i="3"/>
  <c r="F115" i="3"/>
  <c r="F116" i="3"/>
  <c r="F117" i="3"/>
  <c r="F118" i="3"/>
  <c r="F120" i="3"/>
  <c r="F121" i="3"/>
  <c r="F122" i="3"/>
  <c r="F123" i="3"/>
  <c r="F67" i="3"/>
  <c r="F67" i="1"/>
  <c r="F68" i="1"/>
  <c r="F69" i="1"/>
  <c r="G11" i="3"/>
  <c r="G12" i="3"/>
  <c r="G14" i="3"/>
  <c r="G15" i="3"/>
  <c r="G16" i="3"/>
  <c r="G17" i="3"/>
  <c r="G18" i="3"/>
  <c r="G19" i="3"/>
  <c r="G20" i="3"/>
  <c r="G22" i="3"/>
  <c r="G23" i="3"/>
  <c r="G24" i="3"/>
  <c r="G26" i="3"/>
  <c r="G27" i="3"/>
  <c r="G28" i="3"/>
  <c r="G29" i="3"/>
  <c r="G32" i="3"/>
  <c r="G33" i="3"/>
  <c r="G34" i="3"/>
  <c r="G35" i="3"/>
  <c r="G36" i="3"/>
  <c r="G37" i="3"/>
  <c r="G38" i="3"/>
  <c r="G39" i="3"/>
  <c r="G41" i="3"/>
  <c r="G42" i="3"/>
  <c r="G43" i="3"/>
  <c r="G44" i="3"/>
  <c r="G45" i="3"/>
  <c r="G46" i="3"/>
  <c r="G47" i="3"/>
  <c r="G50" i="3"/>
  <c r="G51" i="3"/>
  <c r="G53" i="3"/>
  <c r="G54" i="3"/>
  <c r="G56" i="3"/>
  <c r="G57" i="3"/>
  <c r="G58" i="3"/>
  <c r="G59" i="3"/>
  <c r="G60" i="3"/>
  <c r="G62" i="3"/>
  <c r="G63" i="3"/>
  <c r="G64" i="3"/>
  <c r="G65" i="3"/>
  <c r="G66" i="3"/>
  <c r="G66" i="1"/>
  <c r="G69" i="3"/>
  <c r="G70" i="3"/>
  <c r="G72" i="3"/>
  <c r="G73" i="3"/>
  <c r="G74" i="3"/>
  <c r="G75" i="3"/>
  <c r="G76" i="3"/>
  <c r="G77" i="3"/>
  <c r="G78" i="3"/>
  <c r="G80" i="3"/>
  <c r="G81" i="3"/>
  <c r="G82" i="3"/>
  <c r="G84" i="3"/>
  <c r="G85" i="3"/>
  <c r="G86" i="3"/>
  <c r="G87" i="3"/>
  <c r="G90" i="3"/>
  <c r="G91" i="3"/>
  <c r="G92" i="3"/>
  <c r="G93" i="3"/>
  <c r="G94" i="3"/>
  <c r="G95" i="3"/>
  <c r="G96" i="3"/>
  <c r="G97" i="3"/>
  <c r="G99" i="3"/>
  <c r="G100" i="3"/>
  <c r="G101" i="3"/>
  <c r="G102" i="3"/>
  <c r="G103" i="3"/>
  <c r="G105" i="3"/>
  <c r="G108" i="3"/>
  <c r="G109" i="3"/>
  <c r="G111" i="3"/>
  <c r="G112" i="3"/>
  <c r="G114" i="3"/>
  <c r="G115" i="3"/>
  <c r="G116" i="3"/>
  <c r="G117" i="3"/>
  <c r="G118" i="3"/>
  <c r="G120" i="3"/>
  <c r="G121" i="3"/>
  <c r="G122" i="3"/>
  <c r="G123" i="3"/>
  <c r="G67" i="3"/>
  <c r="G67" i="1"/>
  <c r="G68" i="1"/>
  <c r="G69" i="1"/>
  <c r="H11" i="3"/>
  <c r="H12" i="3"/>
  <c r="H14" i="3"/>
  <c r="H15" i="3"/>
  <c r="H16" i="3"/>
  <c r="H17" i="3"/>
  <c r="H18" i="3"/>
  <c r="H19" i="3"/>
  <c r="H20" i="3"/>
  <c r="H22" i="3"/>
  <c r="H23" i="3"/>
  <c r="H24" i="3"/>
  <c r="H26" i="3"/>
  <c r="H27" i="3"/>
  <c r="H28" i="3"/>
  <c r="H29" i="3"/>
  <c r="H32" i="3"/>
  <c r="H33" i="3"/>
  <c r="H34" i="3"/>
  <c r="H35" i="3"/>
  <c r="H36" i="3"/>
  <c r="H37" i="3"/>
  <c r="H38" i="3"/>
  <c r="H39" i="3"/>
  <c r="H41" i="3"/>
  <c r="H42" i="3"/>
  <c r="H43" i="3"/>
  <c r="H44" i="3"/>
  <c r="H45" i="3"/>
  <c r="H46" i="3"/>
  <c r="H47" i="3"/>
  <c r="H50" i="3"/>
  <c r="H51" i="3"/>
  <c r="H53" i="3"/>
  <c r="H54" i="3"/>
  <c r="H56" i="3"/>
  <c r="H57" i="3"/>
  <c r="H58" i="3"/>
  <c r="H59" i="3"/>
  <c r="H60" i="3"/>
  <c r="H62" i="3"/>
  <c r="H63" i="3"/>
  <c r="H64" i="3"/>
  <c r="H65" i="3"/>
  <c r="H66" i="3"/>
  <c r="H66" i="1"/>
  <c r="H69" i="3"/>
  <c r="H70" i="3"/>
  <c r="H72" i="3"/>
  <c r="H73" i="3"/>
  <c r="H74" i="3"/>
  <c r="H75" i="3"/>
  <c r="H76" i="3"/>
  <c r="H77" i="3"/>
  <c r="H78" i="3"/>
  <c r="H80" i="3"/>
  <c r="H81" i="3"/>
  <c r="H82" i="3"/>
  <c r="H84" i="3"/>
  <c r="H85" i="3"/>
  <c r="H86" i="3"/>
  <c r="H87" i="3"/>
  <c r="H90" i="3"/>
  <c r="H91" i="3"/>
  <c r="H92" i="3"/>
  <c r="H93" i="3"/>
  <c r="H94" i="3"/>
  <c r="H95" i="3"/>
  <c r="H96" i="3"/>
  <c r="H97" i="3"/>
  <c r="H99" i="3"/>
  <c r="H100" i="3"/>
  <c r="H101" i="3"/>
  <c r="H102" i="3"/>
  <c r="H103" i="3"/>
  <c r="H105" i="3"/>
  <c r="H108" i="3"/>
  <c r="H109" i="3"/>
  <c r="H111" i="3"/>
  <c r="H112" i="3"/>
  <c r="H114" i="3"/>
  <c r="H115" i="3"/>
  <c r="H116" i="3"/>
  <c r="H117" i="3"/>
  <c r="H118" i="3"/>
  <c r="H120" i="3"/>
  <c r="H121" i="3"/>
  <c r="H122" i="3"/>
  <c r="H123" i="3"/>
  <c r="H67" i="3"/>
  <c r="H67" i="1"/>
  <c r="H68" i="1"/>
  <c r="H69" i="1"/>
  <c r="I11" i="3"/>
  <c r="I12" i="3"/>
  <c r="I14" i="3"/>
  <c r="I15" i="3"/>
  <c r="I16" i="3"/>
  <c r="I17" i="3"/>
  <c r="I18" i="3"/>
  <c r="I19" i="3"/>
  <c r="I20" i="3"/>
  <c r="I22" i="3"/>
  <c r="I23" i="3"/>
  <c r="I24" i="3"/>
  <c r="I26" i="3"/>
  <c r="I27" i="3"/>
  <c r="I28" i="3"/>
  <c r="I29" i="3"/>
  <c r="I32" i="3"/>
  <c r="I33" i="3"/>
  <c r="I34" i="3"/>
  <c r="I35" i="3"/>
  <c r="I36" i="3"/>
  <c r="I37" i="3"/>
  <c r="I38" i="3"/>
  <c r="I39" i="3"/>
  <c r="I41" i="3"/>
  <c r="I42" i="3"/>
  <c r="I43" i="3"/>
  <c r="I44" i="3"/>
  <c r="I45" i="3"/>
  <c r="I46" i="3"/>
  <c r="I47" i="3"/>
  <c r="I50" i="3"/>
  <c r="I51" i="3"/>
  <c r="I53" i="3"/>
  <c r="I54" i="3"/>
  <c r="I56" i="3"/>
  <c r="I57" i="3"/>
  <c r="I58" i="3"/>
  <c r="I59" i="3"/>
  <c r="I60" i="3"/>
  <c r="I62" i="3"/>
  <c r="I63" i="3"/>
  <c r="I64" i="3"/>
  <c r="I65" i="3"/>
  <c r="I66" i="3"/>
  <c r="I66" i="1"/>
  <c r="I69" i="3"/>
  <c r="I70" i="3"/>
  <c r="I72" i="3"/>
  <c r="I73" i="3"/>
  <c r="I74" i="3"/>
  <c r="I75" i="3"/>
  <c r="I76" i="3"/>
  <c r="I77" i="3"/>
  <c r="I78" i="3"/>
  <c r="I80" i="3"/>
  <c r="I81" i="3"/>
  <c r="I82" i="3"/>
  <c r="I84" i="3"/>
  <c r="I85" i="3"/>
  <c r="I86" i="3"/>
  <c r="I87" i="3"/>
  <c r="I90" i="3"/>
  <c r="I91" i="3"/>
  <c r="I92" i="3"/>
  <c r="I93" i="3"/>
  <c r="I94" i="3"/>
  <c r="I95" i="3"/>
  <c r="I96" i="3"/>
  <c r="I97" i="3"/>
  <c r="I99" i="3"/>
  <c r="I100" i="3"/>
  <c r="I101" i="3"/>
  <c r="I102" i="3"/>
  <c r="I103" i="3"/>
  <c r="I105" i="3"/>
  <c r="I108" i="3"/>
  <c r="I109" i="3"/>
  <c r="I111" i="3"/>
  <c r="I112" i="3"/>
  <c r="I114" i="3"/>
  <c r="I115" i="3"/>
  <c r="I116" i="3"/>
  <c r="I117" i="3"/>
  <c r="I118" i="3"/>
  <c r="I120" i="3"/>
  <c r="I121" i="3"/>
  <c r="I122" i="3"/>
  <c r="I123" i="3"/>
  <c r="I67" i="3"/>
  <c r="I67" i="1"/>
  <c r="I68" i="1"/>
  <c r="I69" i="1"/>
  <c r="J11" i="3"/>
  <c r="J12" i="3"/>
  <c r="J14" i="3"/>
  <c r="J15" i="3"/>
  <c r="J16" i="3"/>
  <c r="J17" i="3"/>
  <c r="J18" i="3"/>
  <c r="J19" i="3"/>
  <c r="J20" i="3"/>
  <c r="J22" i="3"/>
  <c r="J23" i="3"/>
  <c r="J24" i="3"/>
  <c r="J26" i="3"/>
  <c r="J27" i="3"/>
  <c r="J28" i="3"/>
  <c r="J29" i="3"/>
  <c r="J32" i="3"/>
  <c r="J33" i="3"/>
  <c r="J34" i="3"/>
  <c r="J35" i="3"/>
  <c r="J36" i="3"/>
  <c r="J37" i="3"/>
  <c r="J38" i="3"/>
  <c r="J39" i="3"/>
  <c r="J41" i="3"/>
  <c r="J42" i="3"/>
  <c r="J43" i="3"/>
  <c r="J44" i="3"/>
  <c r="J45" i="3"/>
  <c r="J46" i="3"/>
  <c r="J47" i="3"/>
  <c r="J50" i="3"/>
  <c r="J51" i="3"/>
  <c r="J53" i="3"/>
  <c r="J54" i="3"/>
  <c r="J56" i="3"/>
  <c r="J57" i="3"/>
  <c r="J58" i="3"/>
  <c r="J59" i="3"/>
  <c r="J60" i="3"/>
  <c r="J62" i="3"/>
  <c r="J63" i="3"/>
  <c r="J64" i="3"/>
  <c r="J65" i="3"/>
  <c r="J66" i="3"/>
  <c r="J66" i="1"/>
  <c r="J69" i="3"/>
  <c r="J70" i="3"/>
  <c r="J72" i="3"/>
  <c r="J73" i="3"/>
  <c r="J74" i="3"/>
  <c r="J75" i="3"/>
  <c r="J76" i="3"/>
  <c r="J77" i="3"/>
  <c r="J78" i="3"/>
  <c r="J80" i="3"/>
  <c r="J81" i="3"/>
  <c r="J82" i="3"/>
  <c r="J84" i="3"/>
  <c r="J85" i="3"/>
  <c r="J86" i="3"/>
  <c r="J87" i="3"/>
  <c r="J90" i="3"/>
  <c r="J91" i="3"/>
  <c r="J92" i="3"/>
  <c r="J93" i="3"/>
  <c r="J94" i="3"/>
  <c r="J95" i="3"/>
  <c r="J96" i="3"/>
  <c r="J97" i="3"/>
  <c r="J99" i="3"/>
  <c r="J100" i="3"/>
  <c r="J101" i="3"/>
  <c r="J102" i="3"/>
  <c r="J103" i="3"/>
  <c r="J105" i="3"/>
  <c r="J108" i="3"/>
  <c r="J109" i="3"/>
  <c r="J111" i="3"/>
  <c r="J112" i="3"/>
  <c r="J114" i="3"/>
  <c r="J115" i="3"/>
  <c r="J116" i="3"/>
  <c r="J117" i="3"/>
  <c r="J118" i="3"/>
  <c r="J120" i="3"/>
  <c r="J121" i="3"/>
  <c r="J122" i="3"/>
  <c r="J123" i="3"/>
  <c r="J67" i="3"/>
  <c r="J67" i="1"/>
  <c r="J68" i="1"/>
  <c r="J69" i="1"/>
  <c r="K22" i="3"/>
  <c r="K23" i="3"/>
  <c r="K24" i="3"/>
  <c r="K26" i="3"/>
  <c r="K27" i="3"/>
  <c r="K28" i="3"/>
  <c r="K29" i="3"/>
  <c r="K32" i="3"/>
  <c r="K33" i="3"/>
  <c r="K34" i="3"/>
  <c r="K35" i="3"/>
  <c r="K36" i="3"/>
  <c r="K37" i="3"/>
  <c r="K38" i="3"/>
  <c r="K39" i="3"/>
  <c r="K41" i="3"/>
  <c r="K42" i="3"/>
  <c r="K43" i="3"/>
  <c r="K44" i="3"/>
  <c r="K45" i="3"/>
  <c r="K46" i="3"/>
  <c r="K47" i="3"/>
  <c r="K50" i="3"/>
  <c r="K51" i="3"/>
  <c r="K53" i="3"/>
  <c r="K54" i="3"/>
  <c r="K56" i="3"/>
  <c r="K57" i="3"/>
  <c r="K58" i="3"/>
  <c r="K59" i="3"/>
  <c r="K60" i="3"/>
  <c r="K62" i="3"/>
  <c r="K63" i="3"/>
  <c r="K64" i="3"/>
  <c r="K65" i="3"/>
  <c r="K66" i="3"/>
  <c r="K66" i="1"/>
  <c r="K69" i="3"/>
  <c r="K70" i="3"/>
  <c r="K72" i="3"/>
  <c r="K73" i="3"/>
  <c r="K74" i="3"/>
  <c r="K75" i="3"/>
  <c r="K76" i="3"/>
  <c r="K77" i="3"/>
  <c r="K78" i="3"/>
  <c r="K80" i="3"/>
  <c r="K81" i="3"/>
  <c r="K82" i="3"/>
  <c r="K84" i="3"/>
  <c r="K85" i="3"/>
  <c r="K86" i="3"/>
  <c r="K87" i="3"/>
  <c r="K90" i="3"/>
  <c r="K91" i="3"/>
  <c r="K92" i="3"/>
  <c r="K93" i="3"/>
  <c r="K94" i="3"/>
  <c r="K95" i="3"/>
  <c r="K96" i="3"/>
  <c r="K97" i="3"/>
  <c r="K99" i="3"/>
  <c r="K100" i="3"/>
  <c r="K101" i="3"/>
  <c r="K102" i="3"/>
  <c r="K103" i="3"/>
  <c r="K105" i="3"/>
  <c r="K108" i="3"/>
  <c r="K109" i="3"/>
  <c r="K111" i="3"/>
  <c r="K112" i="3"/>
  <c r="K114" i="3"/>
  <c r="K115" i="3"/>
  <c r="K116" i="3"/>
  <c r="K117" i="3"/>
  <c r="K118" i="3"/>
  <c r="K120" i="3"/>
  <c r="K121" i="3"/>
  <c r="K122" i="3"/>
  <c r="K123" i="3"/>
  <c r="K67" i="3"/>
  <c r="K67" i="1"/>
  <c r="K68" i="1"/>
  <c r="K69" i="1"/>
  <c r="L11" i="3"/>
  <c r="L12" i="3"/>
  <c r="L14" i="3"/>
  <c r="L15" i="3"/>
  <c r="L16" i="3"/>
  <c r="L17" i="3"/>
  <c r="L18" i="3"/>
  <c r="L19" i="3"/>
  <c r="L20" i="3"/>
  <c r="L22" i="3"/>
  <c r="L23" i="3"/>
  <c r="L24" i="3"/>
  <c r="L26" i="3"/>
  <c r="L27" i="3"/>
  <c r="L28" i="3"/>
  <c r="L29" i="3"/>
  <c r="L32" i="3"/>
  <c r="L33" i="3"/>
  <c r="L34" i="3"/>
  <c r="L35" i="3"/>
  <c r="L36" i="3"/>
  <c r="L37" i="3"/>
  <c r="L38" i="3"/>
  <c r="L39" i="3"/>
  <c r="L41" i="3"/>
  <c r="L42" i="3"/>
  <c r="L43" i="3"/>
  <c r="L44" i="3"/>
  <c r="L45" i="3"/>
  <c r="L46" i="3"/>
  <c r="L47" i="3"/>
  <c r="L50" i="3"/>
  <c r="L51" i="3"/>
  <c r="L53" i="3"/>
  <c r="L54" i="3"/>
  <c r="L56" i="3"/>
  <c r="L57" i="3"/>
  <c r="L58" i="3"/>
  <c r="L59" i="3"/>
  <c r="L60" i="3"/>
  <c r="L62" i="3"/>
  <c r="L63" i="3"/>
  <c r="L64" i="3"/>
  <c r="L65" i="3"/>
  <c r="L66" i="3"/>
  <c r="L66" i="1"/>
  <c r="L69" i="3"/>
  <c r="L70" i="3"/>
  <c r="L72" i="3"/>
  <c r="L73" i="3"/>
  <c r="L74" i="3"/>
  <c r="L75" i="3"/>
  <c r="L76" i="3"/>
  <c r="L77" i="3"/>
  <c r="L78" i="3"/>
  <c r="L80" i="3"/>
  <c r="L81" i="3"/>
  <c r="L82" i="3"/>
  <c r="L84" i="3"/>
  <c r="L85" i="3"/>
  <c r="L86" i="3"/>
  <c r="L87" i="3"/>
  <c r="L90" i="3"/>
  <c r="L91" i="3"/>
  <c r="L92" i="3"/>
  <c r="L93" i="3"/>
  <c r="L94" i="3"/>
  <c r="L95" i="3"/>
  <c r="L96" i="3"/>
  <c r="L97" i="3"/>
  <c r="L99" i="3"/>
  <c r="L100" i="3"/>
  <c r="L101" i="3"/>
  <c r="L102" i="3"/>
  <c r="L103" i="3"/>
  <c r="L105" i="3"/>
  <c r="L108" i="3"/>
  <c r="L109" i="3"/>
  <c r="L111" i="3"/>
  <c r="L112" i="3"/>
  <c r="L114" i="3"/>
  <c r="L115" i="3"/>
  <c r="L116" i="3"/>
  <c r="L117" i="3"/>
  <c r="L118" i="3"/>
  <c r="L120" i="3"/>
  <c r="L121" i="3"/>
  <c r="L122" i="3"/>
  <c r="L123" i="3"/>
  <c r="L67" i="3"/>
  <c r="L67" i="1"/>
  <c r="L68" i="1"/>
  <c r="L69" i="1"/>
  <c r="M11" i="3"/>
  <c r="M12" i="3"/>
  <c r="M14" i="3"/>
  <c r="M15" i="3"/>
  <c r="M16" i="3"/>
  <c r="M17" i="3"/>
  <c r="M18" i="3"/>
  <c r="M19" i="3"/>
  <c r="M20" i="3"/>
  <c r="M22" i="3"/>
  <c r="M23" i="3"/>
  <c r="M24" i="3"/>
  <c r="M26" i="3"/>
  <c r="M27" i="3"/>
  <c r="M28" i="3"/>
  <c r="M29" i="3"/>
  <c r="M32" i="3"/>
  <c r="M33" i="3"/>
  <c r="M34" i="3"/>
  <c r="M35" i="3"/>
  <c r="M36" i="3"/>
  <c r="M37" i="3"/>
  <c r="M38" i="3"/>
  <c r="M39" i="3"/>
  <c r="M41" i="3"/>
  <c r="M42" i="3"/>
  <c r="M43" i="3"/>
  <c r="M44" i="3"/>
  <c r="M45" i="3"/>
  <c r="M46" i="3"/>
  <c r="M47" i="3"/>
  <c r="M50" i="3"/>
  <c r="M51" i="3"/>
  <c r="M53" i="3"/>
  <c r="M54" i="3"/>
  <c r="M56" i="3"/>
  <c r="M57" i="3"/>
  <c r="M58" i="3"/>
  <c r="M59" i="3"/>
  <c r="M60" i="3"/>
  <c r="M62" i="3"/>
  <c r="M63" i="3"/>
  <c r="M64" i="3"/>
  <c r="M65" i="3"/>
  <c r="M66" i="3"/>
  <c r="M66" i="1"/>
  <c r="M69" i="3"/>
  <c r="M70" i="3"/>
  <c r="M72" i="3"/>
  <c r="M73" i="3"/>
  <c r="M74" i="3"/>
  <c r="M75" i="3"/>
  <c r="M76" i="3"/>
  <c r="M77" i="3"/>
  <c r="M78" i="3"/>
  <c r="M80" i="3"/>
  <c r="M81" i="3"/>
  <c r="M82" i="3"/>
  <c r="M84" i="3"/>
  <c r="M85" i="3"/>
  <c r="M86" i="3"/>
  <c r="M87" i="3"/>
  <c r="M90" i="3"/>
  <c r="M91" i="3"/>
  <c r="M92" i="3"/>
  <c r="M93" i="3"/>
  <c r="M94" i="3"/>
  <c r="M95" i="3"/>
  <c r="M96" i="3"/>
  <c r="M97" i="3"/>
  <c r="M99" i="3"/>
  <c r="M100" i="3"/>
  <c r="M101" i="3"/>
  <c r="M102" i="3"/>
  <c r="M103" i="3"/>
  <c r="M105" i="3"/>
  <c r="M108" i="3"/>
  <c r="M109" i="3"/>
  <c r="M111" i="3"/>
  <c r="M112" i="3"/>
  <c r="M114" i="3"/>
  <c r="M115" i="3"/>
  <c r="M116" i="3"/>
  <c r="M117" i="3"/>
  <c r="M118" i="3"/>
  <c r="M120" i="3"/>
  <c r="M121" i="3"/>
  <c r="M122" i="3"/>
  <c r="M123" i="3"/>
  <c r="M67" i="3"/>
  <c r="M67" i="1"/>
  <c r="M68" i="1"/>
  <c r="M69" i="1"/>
  <c r="N11" i="3"/>
  <c r="N12" i="3"/>
  <c r="N14" i="3"/>
  <c r="N15" i="3"/>
  <c r="N16" i="3"/>
  <c r="N17" i="3"/>
  <c r="N18" i="3"/>
  <c r="N19" i="3"/>
  <c r="N20" i="3"/>
  <c r="N22" i="3"/>
  <c r="N23" i="3"/>
  <c r="N24" i="3"/>
  <c r="N26" i="3"/>
  <c r="N27" i="3"/>
  <c r="N28" i="3"/>
  <c r="N29" i="3"/>
  <c r="N32" i="3"/>
  <c r="N33" i="3"/>
  <c r="N34" i="3"/>
  <c r="N35" i="3"/>
  <c r="N36" i="3"/>
  <c r="N37" i="3"/>
  <c r="N38" i="3"/>
  <c r="N39" i="3"/>
  <c r="N41" i="3"/>
  <c r="N42" i="3"/>
  <c r="N43" i="3"/>
  <c r="N44" i="3"/>
  <c r="N45" i="3"/>
  <c r="N46" i="3"/>
  <c r="N47" i="3"/>
  <c r="N50" i="3"/>
  <c r="N51" i="3"/>
  <c r="N53" i="3"/>
  <c r="N54" i="3"/>
  <c r="N56" i="3"/>
  <c r="N57" i="3"/>
  <c r="N58" i="3"/>
  <c r="N59" i="3"/>
  <c r="N60" i="3"/>
  <c r="N62" i="3"/>
  <c r="N63" i="3"/>
  <c r="N64" i="3"/>
  <c r="N65" i="3"/>
  <c r="N66" i="3"/>
  <c r="N66" i="1"/>
  <c r="N69" i="3"/>
  <c r="N70" i="3"/>
  <c r="N72" i="3"/>
  <c r="N73" i="3"/>
  <c r="N74" i="3"/>
  <c r="N75" i="3"/>
  <c r="N76" i="3"/>
  <c r="N77" i="3"/>
  <c r="N78" i="3"/>
  <c r="N80" i="3"/>
  <c r="N81" i="3"/>
  <c r="N82" i="3"/>
  <c r="N84" i="3"/>
  <c r="N85" i="3"/>
  <c r="N86" i="3"/>
  <c r="N87" i="3"/>
  <c r="N90" i="3"/>
  <c r="N91" i="3"/>
  <c r="N92" i="3"/>
  <c r="N93" i="3"/>
  <c r="N94" i="3"/>
  <c r="N95" i="3"/>
  <c r="N96" i="3"/>
  <c r="N97" i="3"/>
  <c r="N99" i="3"/>
  <c r="N100" i="3"/>
  <c r="N101" i="3"/>
  <c r="N102" i="3"/>
  <c r="N103" i="3"/>
  <c r="N105" i="3"/>
  <c r="N108" i="3"/>
  <c r="N109" i="3"/>
  <c r="N111" i="3"/>
  <c r="N112" i="3"/>
  <c r="N114" i="3"/>
  <c r="N115" i="3"/>
  <c r="N116" i="3"/>
  <c r="N117" i="3"/>
  <c r="N118" i="3"/>
  <c r="N120" i="3"/>
  <c r="N121" i="3"/>
  <c r="N122" i="3"/>
  <c r="N123" i="3"/>
  <c r="N67" i="3"/>
  <c r="N67" i="1"/>
  <c r="N68" i="1"/>
  <c r="N69" i="1"/>
  <c r="O11" i="3"/>
  <c r="O12" i="3"/>
  <c r="O14" i="3"/>
  <c r="O15" i="3"/>
  <c r="O16" i="3"/>
  <c r="O17" i="3"/>
  <c r="O18" i="3"/>
  <c r="O19" i="3"/>
  <c r="O20" i="3"/>
  <c r="O22" i="3"/>
  <c r="O23" i="3"/>
  <c r="O24" i="3"/>
  <c r="O26" i="3"/>
  <c r="O27" i="3"/>
  <c r="O28" i="3"/>
  <c r="O29" i="3"/>
  <c r="O32" i="3"/>
  <c r="O33" i="3"/>
  <c r="O34" i="3"/>
  <c r="O35" i="3"/>
  <c r="O36" i="3"/>
  <c r="O37" i="3"/>
  <c r="O38" i="3"/>
  <c r="O39" i="3"/>
  <c r="O41" i="3"/>
  <c r="O42" i="3"/>
  <c r="O43" i="3"/>
  <c r="O44" i="3"/>
  <c r="O45" i="3"/>
  <c r="O46" i="3"/>
  <c r="O47" i="3"/>
  <c r="O50" i="3"/>
  <c r="O51" i="3"/>
  <c r="O53" i="3"/>
  <c r="O54" i="3"/>
  <c r="O56" i="3"/>
  <c r="O57" i="3"/>
  <c r="O58" i="3"/>
  <c r="O59" i="3"/>
  <c r="O60" i="3"/>
  <c r="O62" i="3"/>
  <c r="O63" i="3"/>
  <c r="O64" i="3"/>
  <c r="O65" i="3"/>
  <c r="O66" i="3"/>
  <c r="O66" i="1"/>
  <c r="O69" i="3"/>
  <c r="O70" i="3"/>
  <c r="O72" i="3"/>
  <c r="O73" i="3"/>
  <c r="O74" i="3"/>
  <c r="O75" i="3"/>
  <c r="O76" i="3"/>
  <c r="O77" i="3"/>
  <c r="O78" i="3"/>
  <c r="O80" i="3"/>
  <c r="O81" i="3"/>
  <c r="O82" i="3"/>
  <c r="O84" i="3"/>
  <c r="O85" i="3"/>
  <c r="O86" i="3"/>
  <c r="O87" i="3"/>
  <c r="O90" i="3"/>
  <c r="O91" i="3"/>
  <c r="O92" i="3"/>
  <c r="O93" i="3"/>
  <c r="O94" i="3"/>
  <c r="O95" i="3"/>
  <c r="O96" i="3"/>
  <c r="O97" i="3"/>
  <c r="O99" i="3"/>
  <c r="O100" i="3"/>
  <c r="O101" i="3"/>
  <c r="O102" i="3"/>
  <c r="O103" i="3"/>
  <c r="O105" i="3"/>
  <c r="O108" i="3"/>
  <c r="O109" i="3"/>
  <c r="O111" i="3"/>
  <c r="O112" i="3"/>
  <c r="O114" i="3"/>
  <c r="O115" i="3"/>
  <c r="O116" i="3"/>
  <c r="O117" i="3"/>
  <c r="O118" i="3"/>
  <c r="O120" i="3"/>
  <c r="O121" i="3"/>
  <c r="O122" i="3"/>
  <c r="O123" i="3"/>
  <c r="O67" i="3"/>
  <c r="O67" i="1"/>
  <c r="O68" i="1"/>
  <c r="O69" i="1"/>
  <c r="P11" i="3"/>
  <c r="P12" i="3"/>
  <c r="P14" i="3"/>
  <c r="P15" i="3"/>
  <c r="P16" i="3"/>
  <c r="P17" i="3"/>
  <c r="P18" i="3"/>
  <c r="P19" i="3"/>
  <c r="P20" i="3"/>
  <c r="P22" i="3"/>
  <c r="P23" i="3"/>
  <c r="P24" i="3"/>
  <c r="P26" i="3"/>
  <c r="P27" i="3"/>
  <c r="P28" i="3"/>
  <c r="P29" i="3"/>
  <c r="P32" i="3"/>
  <c r="P33" i="3"/>
  <c r="P34" i="3"/>
  <c r="P35" i="3"/>
  <c r="P36" i="3"/>
  <c r="P37" i="3"/>
  <c r="P38" i="3"/>
  <c r="P39" i="3"/>
  <c r="P41" i="3"/>
  <c r="P42" i="3"/>
  <c r="P43" i="3"/>
  <c r="P44" i="3"/>
  <c r="P45" i="3"/>
  <c r="P46" i="3"/>
  <c r="P47" i="3"/>
  <c r="P50" i="3"/>
  <c r="P51" i="3"/>
  <c r="P53" i="3"/>
  <c r="P54" i="3"/>
  <c r="P56" i="3"/>
  <c r="P57" i="3"/>
  <c r="P58" i="3"/>
  <c r="P59" i="3"/>
  <c r="P60" i="3"/>
  <c r="P62" i="3"/>
  <c r="P63" i="3"/>
  <c r="P64" i="3"/>
  <c r="P65" i="3"/>
  <c r="P66" i="3"/>
  <c r="P66" i="1"/>
  <c r="P69" i="3"/>
  <c r="P70" i="3"/>
  <c r="P72" i="3"/>
  <c r="P73" i="3"/>
  <c r="P74" i="3"/>
  <c r="P75" i="3"/>
  <c r="P76" i="3"/>
  <c r="P77" i="3"/>
  <c r="P78" i="3"/>
  <c r="P80" i="3"/>
  <c r="P81" i="3"/>
  <c r="P82" i="3"/>
  <c r="P84" i="3"/>
  <c r="P85" i="3"/>
  <c r="P86" i="3"/>
  <c r="P87" i="3"/>
  <c r="P90" i="3"/>
  <c r="P91" i="3"/>
  <c r="P92" i="3"/>
  <c r="P93" i="3"/>
  <c r="P94" i="3"/>
  <c r="P95" i="3"/>
  <c r="P96" i="3"/>
  <c r="P97" i="3"/>
  <c r="P99" i="3"/>
  <c r="P100" i="3"/>
  <c r="P101" i="3"/>
  <c r="P102" i="3"/>
  <c r="P103" i="3"/>
  <c r="P105" i="3"/>
  <c r="P108" i="3"/>
  <c r="P109" i="3"/>
  <c r="P111" i="3"/>
  <c r="P112" i="3"/>
  <c r="P114" i="3"/>
  <c r="P115" i="3"/>
  <c r="P116" i="3"/>
  <c r="P117" i="3"/>
  <c r="P118" i="3"/>
  <c r="P120" i="3"/>
  <c r="P121" i="3"/>
  <c r="P122" i="3"/>
  <c r="P123" i="3"/>
  <c r="P67" i="3"/>
  <c r="P67" i="1"/>
  <c r="P68" i="1"/>
  <c r="P69" i="1"/>
  <c r="E11" i="3"/>
  <c r="E12" i="3"/>
  <c r="E14" i="3"/>
  <c r="E15" i="3"/>
  <c r="E16" i="3"/>
  <c r="E17" i="3"/>
  <c r="E18" i="3"/>
  <c r="E19" i="3"/>
  <c r="E20" i="3"/>
  <c r="E22" i="3"/>
  <c r="E23" i="3"/>
  <c r="E24" i="3"/>
  <c r="E27" i="3"/>
  <c r="E28" i="3"/>
  <c r="E29" i="3"/>
  <c r="E32" i="3"/>
  <c r="E33" i="3"/>
  <c r="E34" i="3"/>
  <c r="E35" i="3"/>
  <c r="E36" i="3"/>
  <c r="E37" i="3"/>
  <c r="E38" i="3"/>
  <c r="E39" i="3"/>
  <c r="E41" i="3"/>
  <c r="E42" i="3"/>
  <c r="E43" i="3"/>
  <c r="E44" i="3"/>
  <c r="E45" i="3"/>
  <c r="E46" i="3"/>
  <c r="E47" i="3"/>
  <c r="E50" i="3"/>
  <c r="E51" i="3"/>
  <c r="E53" i="3"/>
  <c r="E54" i="3"/>
  <c r="E56" i="3"/>
  <c r="E57" i="3"/>
  <c r="E58" i="3"/>
  <c r="E59" i="3"/>
  <c r="E60" i="3"/>
  <c r="E62" i="3"/>
  <c r="E63" i="3"/>
  <c r="E64" i="3"/>
  <c r="E65" i="3"/>
  <c r="E66" i="3"/>
  <c r="E66" i="1"/>
  <c r="E69" i="3"/>
  <c r="E70" i="3"/>
  <c r="E72" i="3"/>
  <c r="E73" i="3"/>
  <c r="E74" i="3"/>
  <c r="E75" i="3"/>
  <c r="E76" i="3"/>
  <c r="E77" i="3"/>
  <c r="E78" i="3"/>
  <c r="E80" i="3"/>
  <c r="E81" i="3"/>
  <c r="E82" i="3"/>
  <c r="E84" i="3"/>
  <c r="E85" i="3"/>
  <c r="E86" i="3"/>
  <c r="E87" i="3"/>
  <c r="E90" i="3"/>
  <c r="E91" i="3"/>
  <c r="E92" i="3"/>
  <c r="E93" i="3"/>
  <c r="E94" i="3"/>
  <c r="E95" i="3"/>
  <c r="E96" i="3"/>
  <c r="E97" i="3"/>
  <c r="E99" i="3"/>
  <c r="E100" i="3"/>
  <c r="E101" i="3"/>
  <c r="E102" i="3"/>
  <c r="E103" i="3"/>
  <c r="E105" i="3"/>
  <c r="E108" i="3"/>
  <c r="E109" i="3"/>
  <c r="E111" i="3"/>
  <c r="E112" i="3"/>
  <c r="E114" i="3"/>
  <c r="E115" i="3"/>
  <c r="E116" i="3"/>
  <c r="E117" i="3"/>
  <c r="E118" i="3"/>
  <c r="E120" i="3"/>
  <c r="E121" i="3"/>
  <c r="E122" i="3"/>
  <c r="E123" i="3"/>
  <c r="E67" i="3"/>
  <c r="E67" i="1"/>
  <c r="E68" i="1"/>
  <c r="E69" i="1"/>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9" i="3"/>
  <c r="C11" i="3"/>
  <c r="L1" i="3"/>
  <c r="M1" i="3"/>
  <c r="N1" i="3"/>
  <c r="O1" i="3"/>
  <c r="P1" i="3"/>
  <c r="Q1" i="3"/>
  <c r="L2" i="3"/>
  <c r="M2" i="3"/>
  <c r="N2" i="3"/>
  <c r="O2" i="3"/>
  <c r="P2" i="3"/>
  <c r="Q2" i="3"/>
  <c r="L3" i="3"/>
  <c r="M3" i="3"/>
  <c r="N3" i="3"/>
  <c r="O3" i="3"/>
  <c r="P3" i="3"/>
  <c r="Q3" i="3"/>
  <c r="L4" i="3"/>
  <c r="M4" i="3"/>
  <c r="N4" i="3"/>
  <c r="O4" i="3"/>
  <c r="P4" i="3"/>
  <c r="Q4" i="3"/>
  <c r="L5" i="3"/>
  <c r="M5" i="3"/>
  <c r="N5" i="3"/>
  <c r="O5" i="3"/>
  <c r="P5" i="3"/>
  <c r="Q5" i="3"/>
  <c r="L6" i="3"/>
  <c r="M6" i="3"/>
  <c r="N6" i="3"/>
  <c r="O6" i="3"/>
  <c r="P6" i="3"/>
  <c r="Q6" i="3"/>
  <c r="L7" i="3"/>
  <c r="M7" i="3"/>
  <c r="N7" i="3"/>
  <c r="O7" i="3"/>
  <c r="P7" i="3"/>
  <c r="Q7" i="3"/>
  <c r="L8" i="3"/>
  <c r="M8" i="3"/>
  <c r="N8" i="3"/>
  <c r="O8" i="3"/>
  <c r="P8" i="3"/>
  <c r="Q8" i="3"/>
  <c r="Q11" i="3"/>
  <c r="Q12" i="3"/>
  <c r="Q14" i="3"/>
  <c r="Q15" i="3"/>
  <c r="Q16" i="3"/>
  <c r="Q17" i="3"/>
  <c r="Q18" i="3"/>
  <c r="Q19" i="3"/>
  <c r="Q20" i="3"/>
  <c r="Q22" i="3"/>
  <c r="Q23" i="3"/>
  <c r="Q24" i="3"/>
  <c r="Q26" i="3"/>
  <c r="Q27" i="3"/>
  <c r="Q28" i="3"/>
  <c r="Q29" i="3"/>
  <c r="Q32" i="3"/>
  <c r="Q33" i="3"/>
  <c r="Q34" i="3"/>
  <c r="Q35" i="3"/>
  <c r="Q36" i="3"/>
  <c r="Q37" i="3"/>
  <c r="Q38" i="3"/>
  <c r="Q39" i="3"/>
  <c r="Q41" i="3"/>
  <c r="Q42" i="3"/>
  <c r="Q43" i="3"/>
  <c r="Q44" i="3"/>
  <c r="Q45" i="3"/>
  <c r="Q46" i="3"/>
  <c r="Q47" i="3"/>
  <c r="Q50" i="3"/>
  <c r="Q51" i="3"/>
  <c r="Q53" i="3"/>
  <c r="Q54" i="3"/>
  <c r="Q56" i="3"/>
  <c r="Q57" i="3"/>
  <c r="Q58" i="3"/>
  <c r="Q59" i="3"/>
  <c r="Q60" i="3"/>
  <c r="Q62" i="3"/>
  <c r="Q63" i="3"/>
  <c r="Q64" i="3"/>
  <c r="Q65" i="3"/>
  <c r="Q66" i="3"/>
  <c r="Q69" i="3"/>
  <c r="Q70" i="3"/>
  <c r="Q72" i="3"/>
  <c r="Q73" i="3"/>
  <c r="Q74" i="3"/>
  <c r="Q75" i="3"/>
  <c r="Q76" i="3"/>
  <c r="Q77" i="3"/>
  <c r="Q78" i="3"/>
  <c r="Q80" i="3"/>
  <c r="Q81" i="3"/>
  <c r="Q82" i="3"/>
  <c r="Q84" i="3"/>
  <c r="Q85" i="3"/>
  <c r="Q86" i="3"/>
  <c r="Q87" i="3"/>
  <c r="Q90" i="3"/>
  <c r="Q91" i="3"/>
  <c r="Q92" i="3"/>
  <c r="Q93" i="3"/>
  <c r="Q94" i="3"/>
  <c r="Q95" i="3"/>
  <c r="Q96" i="3"/>
  <c r="Q97" i="3"/>
  <c r="Q99" i="3"/>
  <c r="Q100" i="3"/>
  <c r="Q101" i="3"/>
  <c r="Q102" i="3"/>
  <c r="Q103" i="3"/>
  <c r="Q105" i="3"/>
  <c r="Q108" i="3"/>
  <c r="Q109" i="3"/>
  <c r="Q111" i="3"/>
  <c r="Q112" i="3"/>
  <c r="Q114" i="3"/>
  <c r="Q115" i="3"/>
  <c r="Q116" i="3"/>
  <c r="Q117" i="3"/>
  <c r="Q118" i="3"/>
  <c r="Q120" i="3"/>
  <c r="Q121" i="3"/>
  <c r="Q122" i="3"/>
  <c r="Q123" i="3"/>
  <c r="Q67" i="3"/>
  <c r="B1" i="3"/>
  <c r="C1" i="3"/>
  <c r="E1" i="3"/>
  <c r="F1" i="3"/>
  <c r="G1" i="3"/>
  <c r="H1" i="3"/>
  <c r="I1" i="3"/>
  <c r="J1" i="3"/>
  <c r="K1" i="3"/>
  <c r="B2" i="3"/>
  <c r="C2" i="3"/>
  <c r="E2" i="3"/>
  <c r="F2" i="3"/>
  <c r="G2" i="3"/>
  <c r="H2" i="3"/>
  <c r="I2" i="3"/>
  <c r="J2" i="3"/>
  <c r="K2" i="3"/>
  <c r="B3" i="3"/>
  <c r="C3" i="3"/>
  <c r="E3" i="3"/>
  <c r="F3" i="3"/>
  <c r="G3" i="3"/>
  <c r="H3" i="3"/>
  <c r="I3" i="3"/>
  <c r="J3" i="3"/>
  <c r="K3" i="3"/>
  <c r="B4" i="3"/>
  <c r="C4" i="3"/>
  <c r="E4" i="3"/>
  <c r="F4" i="3"/>
  <c r="G4" i="3"/>
  <c r="H4" i="3"/>
  <c r="I4" i="3"/>
  <c r="J4" i="3"/>
  <c r="K4" i="3"/>
  <c r="B5" i="3"/>
  <c r="C5" i="3"/>
  <c r="E5" i="3"/>
  <c r="F5" i="3"/>
  <c r="G5" i="3"/>
  <c r="H5" i="3"/>
  <c r="I5" i="3"/>
  <c r="J5" i="3"/>
  <c r="K5" i="3"/>
  <c r="B6" i="3"/>
  <c r="C6" i="3"/>
  <c r="E6" i="3"/>
  <c r="F6" i="3"/>
  <c r="G6" i="3"/>
  <c r="H6" i="3"/>
  <c r="I6" i="3"/>
  <c r="J6" i="3"/>
  <c r="K6" i="3"/>
  <c r="B7" i="3"/>
  <c r="C7" i="3"/>
  <c r="E7" i="3"/>
  <c r="F7" i="3"/>
  <c r="G7" i="3"/>
  <c r="H7" i="3"/>
  <c r="I7" i="3"/>
  <c r="J7" i="3"/>
  <c r="K7" i="3"/>
  <c r="B8" i="3"/>
  <c r="C8" i="3"/>
  <c r="E8" i="3"/>
  <c r="F8" i="3"/>
  <c r="G8" i="3"/>
  <c r="H8" i="3"/>
  <c r="I8" i="3"/>
  <c r="J8" i="3"/>
  <c r="K8"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70" i="3"/>
  <c r="B71" i="3"/>
  <c r="B72" i="3"/>
  <c r="B73" i="3"/>
  <c r="B74" i="3"/>
  <c r="B75" i="3"/>
  <c r="B69" i="3"/>
  <c r="B11" i="3"/>
  <c r="B46" i="3"/>
  <c r="B47" i="3"/>
  <c r="B48" i="3"/>
  <c r="B49" i="3"/>
  <c r="B50" i="3"/>
  <c r="B51" i="3"/>
  <c r="B52" i="3"/>
  <c r="B53" i="3"/>
  <c r="B54" i="3"/>
  <c r="B55" i="3"/>
  <c r="B56" i="3"/>
  <c r="B57" i="3"/>
  <c r="B58" i="3"/>
  <c r="B59" i="3"/>
  <c r="B60" i="3"/>
  <c r="B61" i="3"/>
  <c r="B62" i="3"/>
  <c r="B63" i="3"/>
  <c r="B64" i="3"/>
  <c r="B65" i="3"/>
  <c r="A3" i="3"/>
  <c r="C10" i="3"/>
  <c r="B10"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A2" i="3"/>
  <c r="A4" i="3"/>
  <c r="A5" i="3"/>
  <c r="A6" i="3"/>
  <c r="A7" i="3"/>
  <c r="A8" i="3"/>
  <c r="A1" i="3"/>
</calcChain>
</file>

<file path=xl/sharedStrings.xml><?xml version="1.0" encoding="utf-8"?>
<sst xmlns="http://schemas.openxmlformats.org/spreadsheetml/2006/main" count="886" uniqueCount="241">
  <si>
    <t>INTERNAL VALIDITY</t>
  </si>
  <si>
    <t>Description/Example</t>
  </si>
  <si>
    <t>Research aim</t>
  </si>
  <si>
    <t>Does the question match the answer?</t>
  </si>
  <si>
    <t>Data collection</t>
  </si>
  <si>
    <t xml:space="preserve">Was the population/area of interest defined in space, time and size? </t>
  </si>
  <si>
    <t xml:space="preserve">Was the sample size appropriate? </t>
  </si>
  <si>
    <t xml:space="preserve">Were the data collection methods described in sufficient detail to permit replication? </t>
  </si>
  <si>
    <t>Analysis</t>
  </si>
  <si>
    <t xml:space="preserve">Were the statistical/analytical methods described in sufficient detail to permit replication? </t>
  </si>
  <si>
    <t>Attrition bias: Are non-response/drop-outs given and is their impact discussed?</t>
  </si>
  <si>
    <t>DESIGN-SPECIFIC ASPECTS</t>
  </si>
  <si>
    <t>Review</t>
  </si>
  <si>
    <t xml:space="preserve">Is there a low probability of publication bias? </t>
  </si>
  <si>
    <t>Do the studies included respond to the same question?</t>
  </si>
  <si>
    <t>Was the literature searched in a systematic and comprehensive way?</t>
  </si>
  <si>
    <t>Study with a reference/control</t>
  </si>
  <si>
    <t>Allocation bias: Was the assignment of case-control groups randomized?</t>
  </si>
  <si>
    <t>Were groups designed equally, aside from the investigated point of interest?</t>
  </si>
  <si>
    <t>Were there sufficient replicates of treatment and reference groups?</t>
  </si>
  <si>
    <t>Detection bias: Were outcomes equally measured and determined between groups?</t>
  </si>
  <si>
    <t>Observational studies</t>
  </si>
  <si>
    <t>Were confounding factors identified and strategies to deal with them stated?</t>
  </si>
  <si>
    <t>FOCUS-SPECIFIC ASPECTS</t>
  </si>
  <si>
    <t>Quantification</t>
  </si>
  <si>
    <t>Is the unit of the quantification measurement appropriate?</t>
  </si>
  <si>
    <t>Valuation</t>
  </si>
  <si>
    <t>If aggregate economic values for a population were estimated, was this estimation consistent with the sampling and the definition of the population?</t>
  </si>
  <si>
    <t>Management</t>
  </si>
  <si>
    <t>Was the aim of the management intervention clearly defined?</t>
  </si>
  <si>
    <t>Were both long-term and short-term effects discussed?</t>
  </si>
  <si>
    <t>Governance</t>
  </si>
  <si>
    <t>Was the influence of the applied policy instrument (incentive/law) on the society discussed?</t>
  </si>
  <si>
    <t>Did at least two people select studies and extract data?</t>
  </si>
  <si>
    <t>Did monitoring take place for an appropriate time period?</t>
  </si>
  <si>
    <t>Were long-term effects assessed?</t>
  </si>
  <si>
    <t>Was the policy instrument that was used described?</t>
  </si>
  <si>
    <t>Was  uncertainty assessed and reported?</t>
  </si>
  <si>
    <t>Results and Conclusions</t>
  </si>
  <si>
    <t>Magnitude of effect: Is the effect large, significant and/or without large uncertainty?</t>
  </si>
  <si>
    <t>Are results between individual studies consistent and homogeneous?</t>
  </si>
  <si>
    <t>Was probability/random sampling used for constructing the sample?</t>
  </si>
  <si>
    <t>Does the study address a clearly focused question?</t>
  </si>
  <si>
    <t>Most ideally every included study should be assessed for its level of evidence. Several strong evidence individual studies should be included to achieve strong evidence in the review. See main text for further details.</t>
  </si>
  <si>
    <t xml:space="preserve">Usually samples are not taken from the whole population/area; e.g. only several North American forests were selected to measure moose. Were the selected forests representative? Did they cover the north, south, east and western part of North America? </t>
  </si>
  <si>
    <t>Answer: "Yes/No"</t>
  </si>
  <si>
    <t>Downgrading</t>
  </si>
  <si>
    <t>1. Question, outcome and the context</t>
  </si>
  <si>
    <t>2. Evidence Assessment</t>
  </si>
  <si>
    <t>Reference</t>
  </si>
  <si>
    <t>Outcome</t>
  </si>
  <si>
    <t>Level of evidence</t>
  </si>
  <si>
    <t>Quality score</t>
  </si>
  <si>
    <t>2a.  Study design</t>
  </si>
  <si>
    <t xml:space="preserve">2b. Quality points </t>
  </si>
  <si>
    <t>no</t>
  </si>
  <si>
    <t>yes</t>
  </si>
  <si>
    <t>/</t>
  </si>
  <si>
    <t>LoE4</t>
  </si>
  <si>
    <t>BACI</t>
  </si>
  <si>
    <t>Agri-environmental schemes had marginal to moderately positive effects on biodiversity, but endangered species rarely benefit.</t>
  </si>
  <si>
    <t>Case control</t>
  </si>
  <si>
    <t>Do agri-environment schemes have an effect on biodiversity and endangered species?</t>
  </si>
  <si>
    <t>Expert opinion</t>
  </si>
  <si>
    <t>How can the Clean Development Mechanism be better engaged in Africa?</t>
  </si>
  <si>
    <t>LoE3b</t>
  </si>
  <si>
    <t>Descriptive</t>
  </si>
  <si>
    <t>LoE2a</t>
  </si>
  <si>
    <t>LoE3a</t>
  </si>
  <si>
    <t>LoE1a</t>
  </si>
  <si>
    <t>LoE2b</t>
  </si>
  <si>
    <t>Systematic Review</t>
  </si>
  <si>
    <t>LoE1b</t>
  </si>
  <si>
    <t>Söderqvist &amp; Soutukorva 2006</t>
  </si>
  <si>
    <t>Joanna Briggs Institute 2014</t>
  </si>
  <si>
    <t>What are the short-term effects of forest thinning on terrestrial salamanders in managed headwater forests? Can down wood or riparian buffers influence these effects?</t>
  </si>
  <si>
    <t>Projects should be developed by locals. Carbon money alone may not be enough. Values from the services should be factored into the economic analysis of the country.</t>
  </si>
  <si>
    <t>Timber, soil erosion, carbon sequestration, recreation; forests; China</t>
  </si>
  <si>
    <t>What is the socioeconomical and ecological impact of two payments-for-ecosystem-services programs in China?</t>
  </si>
  <si>
    <t xml:space="preserve">Socioeconomical impact: income increased, but revenues declined for local governments. Ecological impact: Timber harvest decreased locally but import increased. Carbon sequestration increased and soil erosion declined. </t>
  </si>
  <si>
    <t>Gas regulation, pollination, pest control and other ecosystem services; forests; Iran</t>
  </si>
  <si>
    <t>Lindhjem 2007</t>
  </si>
  <si>
    <t>Schemes deployed to enhance farmland biodiversity appear to have little measurable impact on nest growth of this bumblebee species.</t>
  </si>
  <si>
    <t>weight</t>
  </si>
  <si>
    <t>Possible points</t>
  </si>
  <si>
    <t>Calculating the possible points that could be achieved</t>
  </si>
  <si>
    <t>Were the criteria used to determine the sample size (e.g. power calculation) reasonable?</t>
  </si>
  <si>
    <t>Questionnaires need to be professionally designed to ensure that they measure what they intend to measure. Therefore a questionnaire should be pre-tested/piloted on a smaller sample size to test its performance (see Rattray &amp; Jones 2007).</t>
  </si>
  <si>
    <t>Are the conclusions drawn of the analytical results valid?</t>
  </si>
  <si>
    <t>Was a meta-analysis included?</t>
  </si>
  <si>
    <t>The term 'meta-analysis' has been vaguely defined in ecology and conservation (Vetter et al. 2013). In this context we do not talk about any summary analysis (e.g. vote counting), but an explicit meta-analysis as defined by Vetter et al. 2013 or Koricheva et al. 2013</t>
  </si>
  <si>
    <t>Were appropriate a priori study inclusion/exclusion criteria defined?</t>
  </si>
  <si>
    <t>At least two people should select papers and extract data. There should be a consensus procedure to resolve any differences (CEBM 2010). In most cases it is too costly to extract data from every paper twice. It might be sufficient to follow the consensus procedure for the first few studies.</t>
  </si>
  <si>
    <t xml:space="preserve">Performance bias: Was the sampling blinded? </t>
  </si>
  <si>
    <t xml:space="preserve">Blinding means that e.g. researchers taking samples of a specific area wouldn't know the differences between these areas. </t>
  </si>
  <si>
    <t>Individual values are summed up to total economic values (TEV), for example in cost-benefit analysis. This should be done thoroughly (e.g. avoiding double counting, considering system boundaries...)</t>
  </si>
  <si>
    <t>Ideally the outcome, e.g. increase in biodiversity, is measured according to an evidence-based quantification or valuation tool.</t>
  </si>
  <si>
    <t>Source of quality checklist criterion</t>
  </si>
  <si>
    <t>What is the impact of 'liming' (adding Calcium carbonate) of streams and rivers on the abundance and diversity of fish and invertebrate populations?</t>
  </si>
  <si>
    <t>Forest thinning decreases salamander abundance in forests that have a low down-wood volume. In stands with little down wood, riparian buffer width would need consideration and may help minimize negative effects of thinning on salamanders.</t>
  </si>
  <si>
    <t>Answers may not directly correspond to the originally formulated question, e.g. 'Does hunting lead to genetic changes in the moose population of North America?' is answered by: 'hunting reduces the size of calves'. The missing match is obvious when question and answer are written next to each other, but in publications with much text in between it may be more difficult to identify. The result of reduced calf size may be interesting, but special care should be taken while assessing the evidence base.</t>
  </si>
  <si>
    <t>Selection bias: Was the sample area representative for the population defined?</t>
  </si>
  <si>
    <t>This question aims to identify the magnitude and precision of results. Precise results are usually characterized by low uncertainty (CEBM 2010) and in combination with a large effect the appropriate statistical analysis (question 11) will lead to a significant result. Not all studies allow the judgment of all three aspect and we therefore combine them in one question and recommend context specific decisions.</t>
  </si>
  <si>
    <t>An assessment of publication bias should include a combination of graphical aids (e.g. funnel plot, other available tests) and/or statistical tests (e.g., Egger regression test, Hedges-Olken) (CEBM 2010). If no quantitative analysis is included, discussion of possible publication bias can be sufficient.</t>
  </si>
  <si>
    <t>Controlled studies have equally designed groups (Question 26). Observational studies can not be so easily controlled for potential confounders. It is therefore particularly important to identify them and discuss strategies to avoid biasing results.</t>
  </si>
  <si>
    <t>Was temporal change (e.g. annual or long-term) of quantities measured (e.g. species abundance or an ecosystem service) discussed?</t>
  </si>
  <si>
    <t>Discounting ecosystem services is less straightforward than discounting purely economic values. Nevertheless, it has to be considered when talking about future values (TEEB 2010, ch.6)</t>
  </si>
  <si>
    <t xml:space="preserve">Do the data support the outcome? </t>
  </si>
  <si>
    <t>Is the review based on several strong-evidence individual studies?</t>
  </si>
  <si>
    <t>See main text, section 'setting question and the context'</t>
  </si>
  <si>
    <t xml:space="preserve">'Population/area' is the target, we aim to say something about; e.g. North America's moose population. </t>
  </si>
  <si>
    <t>Secondary data, such as used in cost-benefit transfer for example, need to be evaluated to make sure that the data used are not prone to bias.</t>
  </si>
  <si>
    <t>Appropriate outcome measures: Are all relevant outcomes measured in a reliable way?</t>
  </si>
  <si>
    <t>AHRQ 2014</t>
  </si>
  <si>
    <t>SIGN 2006</t>
  </si>
  <si>
    <t>SIGN 2006, Söderqvist &amp; Soutukorva 2006</t>
  </si>
  <si>
    <t>Biermann &amp; Pattberg 2012, ARHQ 2014</t>
  </si>
  <si>
    <t xml:space="preserve">Lohr 2004, SIGN 2006, CEBM 2010 </t>
  </si>
  <si>
    <t>Quality checklist question</t>
  </si>
  <si>
    <t>2 b.  Q U A L I T Y   C H E C K L I S T   F O R   T H E   C R I T I C A L   A P P R A I S A L</t>
  </si>
  <si>
    <t>Quality checklist</t>
  </si>
  <si>
    <t>Fish and aquatic invertebrates; freshwater; global</t>
  </si>
  <si>
    <t>Biodiversity (vascular plants, birds, bees, grasshoppers, crickets, spiders); farmland; Europe</t>
  </si>
  <si>
    <t>Biodiversity; forests; Peru</t>
  </si>
  <si>
    <t>Liming increased fish abundances and acid sensitive invertebrates, but effects were variable and for all invertebrate taxa combined liming may decrease abundance.</t>
  </si>
  <si>
    <t>Does adding dead wood to streams affect the value of selected ecosystem services and is it cost-effective?</t>
  </si>
  <si>
    <t>Restoration of natural wood loading in streams increases the ecosystem service provision. The cost–benefit analysis reveals differences between
stream orders in the net benefit of the restoration.</t>
  </si>
  <si>
    <t xml:space="preserve">Does commercial sod  soil production result in net soil loss?  Is there a way to measure the natural occurring soil that is lost with each harvest?  </t>
  </si>
  <si>
    <t>Yes. There is a net soil loss of around 100 Mg per year, which is considerably higher than the tolerable soil loss.</t>
  </si>
  <si>
    <t>How do actors involved in REDD+ processes relate REDD+ implementation to biodiversity conservation? What aspects of biodiversity do they regard as especially important (biodiversity conservation values)?</t>
  </si>
  <si>
    <t>Biodiversity is not a major issue for actors, but direct synergies between REDD+ and biodiversity conservation were assumed by most
actors. Values most often mentioned were direct or indirect use values. Option values for future benefits and resilience were rarely mentioned.</t>
  </si>
  <si>
    <t>What is the economic value of  ecosystem services provided by Iran's forests and rangelands?</t>
  </si>
  <si>
    <t>Topic: carbon sequestration (CS) by forests</t>
  </si>
  <si>
    <t>Question:</t>
  </si>
  <si>
    <t>How much carbon can be captured and stored by a forest?</t>
  </si>
  <si>
    <t>What is the value of carbon sequestration in a forest?</t>
  </si>
  <si>
    <t>How can we manage a forest to maximize carbon sequestration?</t>
  </si>
  <si>
    <t>What are the best governance measures to manage a forest to maximize carbon sequestration?</t>
  </si>
  <si>
    <t>Review (LoE1 if there are no qualtiy shortcomings)</t>
  </si>
  <si>
    <t>Does nutrient availability determine CS in forests? (Fernandez-Martinez et al. 2014)</t>
  </si>
  <si>
    <t>What is the monetary value of CS provided by urban trees in Lisbon? (Roy, Byrne &amp; Pickering 2012)</t>
  </si>
  <si>
    <t>What is the effect of forest management on CS in soils? (Jandl et al. 2007)</t>
  </si>
  <si>
    <t>How can we overcome critical challenges to scale up carbon investments in carbon sequestration projects in Africa? (Jindal, Swallow &amp; Kerr 2008)</t>
  </si>
  <si>
    <t>Referenced study (LoE2 if there are no quality shortcomings)</t>
  </si>
  <si>
    <t>Does CS in forests depend on soil fertility? (Oren et al. 2001)</t>
  </si>
  <si>
    <t xml:space="preserve"> What is the non-market value from an afforested area in Spain? - Comparing results with contingent valuation and choice modelling (Mogas, Riera, Bennett 2006)</t>
  </si>
  <si>
    <t>Impact of prescribed fire and small clear-cut tree harvesting on carbon dynamics in a mixed-conifer forest in Sierra Nevada? (Stephens et al. 2013)</t>
  </si>
  <si>
    <t>What are barriers in implementing forest carbon trading? A comparison between the Clean Development Mechanism and a State-run carbon forestry program. (Corbera &amp; Brown 2008)</t>
  </si>
  <si>
    <t>Observational study (LoE3 if there are no quality shortcomings)</t>
  </si>
  <si>
    <t>What is the reason for an increased CS in boreal deciduous forests in Canada between 1994 and 1998? (Black et al.  2000)</t>
  </si>
  <si>
    <t>What is the value of CS provided by Canberra's urban forests? (Brack 2002)</t>
  </si>
  <si>
    <t>Does carbon fixation increase with different forest managment strategies (e.g. fertilization, thinning)? (Hoen 1994)</t>
  </si>
  <si>
    <t>What are the effects of carbon taxes and subsidies on the supply of carbon services in West-Canada? (Van Kooten, Binkley &amp; Delcourt 1995)</t>
  </si>
  <si>
    <t>Based on no data (LoE4)</t>
  </si>
  <si>
    <t>No study</t>
  </si>
  <si>
    <t>Does proper design and management of agroforestry result in effective carbon sinks? (Montagnini &amp; Nair 2012)</t>
  </si>
  <si>
    <t>What governance conditions have to be met to succesfully put in practice small-scale forest carbon projects? (Boyd, Gutierrez &amp; Chang 2007)</t>
  </si>
  <si>
    <t>If secondary data were used, did an evaluation of the original data take place?</t>
  </si>
  <si>
    <t>If data collection took place in form of a questionnaire, was it pre-tested/piloted?</t>
  </si>
  <si>
    <t>Is the choice of statistical/analytical methods appropriate and/or justified?</t>
  </si>
  <si>
    <t>Are all variables and statistical measures  reported?</t>
  </si>
  <si>
    <t>Were side effects and trade offs on other non-target species, ecosystem services or stakeholders considered?</t>
  </si>
  <si>
    <t>Rundio and Olson 2007</t>
  </si>
  <si>
    <t>Entenmann and Schmitt 2013</t>
  </si>
  <si>
    <t>Desanker 2005</t>
  </si>
  <si>
    <t>Non-timber benefits (mainly recreation); boreal forests; Norway, Sweden, Finland</t>
  </si>
  <si>
    <t xml:space="preserve"> How to explain systematic variation in Willingness-to-Pay (WTP) for the value of non-timber benefits from forests in Fennoscandia?</t>
  </si>
  <si>
    <t>WTP is insensitive to the size of the forest and tends to be higher if individuals are asked instead of households.</t>
  </si>
  <si>
    <t>Salamanders; forests; USA</t>
  </si>
  <si>
    <t>Soil; grassland; USA</t>
  </si>
  <si>
    <t>Global climate regulation (C-sequestration); tropical forest; Africa</t>
  </si>
  <si>
    <t>Air quality; urban area; China</t>
  </si>
  <si>
    <t xml:space="preserve">
The economic value of nonmarket ecosystem
services of forests and
rangelands’ is US$ 53441 million annually. This is equivalent to 43% of Iran's GDP.</t>
  </si>
  <si>
    <t xml:space="preserve">not required - already on lowest level of evidence </t>
  </si>
  <si>
    <t>If discounting of future costs and outcomes is necessary, was it performed correctly?</t>
  </si>
  <si>
    <r>
      <t xml:space="preserve">Spencer </t>
    </r>
    <r>
      <rPr>
        <i/>
        <sz val="9"/>
        <color rgb="FF000000"/>
        <rFont val="Linux Biolinum O"/>
      </rPr>
      <t>et al.</t>
    </r>
    <r>
      <rPr>
        <sz val="9"/>
        <color rgb="FF000000"/>
        <rFont val="Linux Biolinum O"/>
      </rPr>
      <t xml:space="preserve"> 2003, Lohr 2004, SIGN 2006, CEBM 2010, Collaboration for Environmental Evidence 2013</t>
    </r>
  </si>
  <si>
    <r>
      <t xml:space="preserve">Spencer </t>
    </r>
    <r>
      <rPr>
        <i/>
        <sz val="9"/>
        <color rgb="FF000000"/>
        <rFont val="Linux Biolinum O"/>
      </rPr>
      <t>et al.</t>
    </r>
    <r>
      <rPr>
        <sz val="9"/>
        <color rgb="FF000000"/>
        <rFont val="Linux Biolinum O"/>
      </rPr>
      <t xml:space="preserve"> 2003, Lohr 2004, Söderqvist &amp; Soutukorva 2006, Brouwers </t>
    </r>
    <r>
      <rPr>
        <i/>
        <sz val="9"/>
        <color rgb="FF000000"/>
        <rFont val="Linux Biolinum O"/>
      </rPr>
      <t>et al.</t>
    </r>
    <r>
      <rPr>
        <sz val="9"/>
        <color rgb="FF000000"/>
        <rFont val="Linux Biolinum O"/>
      </rPr>
      <t xml:space="preserve"> 2010, Santaguida </t>
    </r>
    <r>
      <rPr>
        <i/>
        <sz val="9"/>
        <color rgb="FF000000"/>
        <rFont val="Linux Biolinum O"/>
      </rPr>
      <t>et al.</t>
    </r>
    <r>
      <rPr>
        <sz val="9"/>
        <color rgb="FF000000"/>
        <rFont val="Linux Biolinum O"/>
      </rPr>
      <t xml:space="preserve"> 2012, AHRQ 2014</t>
    </r>
  </si>
  <si>
    <r>
      <t xml:space="preserve">National Health and Medical Research Council 2000, Söderqvist &amp; Soutukorva 2006, Tong </t>
    </r>
    <r>
      <rPr>
        <i/>
        <sz val="9"/>
        <color rgb="FF000000"/>
        <rFont val="Linux Biolinum O"/>
      </rPr>
      <t>et al.</t>
    </r>
    <r>
      <rPr>
        <sz val="9"/>
        <color rgb="FF000000"/>
        <rFont val="Linux Biolinum O"/>
      </rPr>
      <t xml:space="preserve"> 2007, Moher </t>
    </r>
    <r>
      <rPr>
        <i/>
        <sz val="9"/>
        <color rgb="FF000000"/>
        <rFont val="Linux Biolinum O"/>
      </rPr>
      <t>et al.</t>
    </r>
    <r>
      <rPr>
        <sz val="9"/>
        <color rgb="FF000000"/>
        <rFont val="Linux Biolinum O"/>
      </rPr>
      <t xml:space="preserve"> 2010,  Santaguida </t>
    </r>
    <r>
      <rPr>
        <i/>
        <sz val="9"/>
        <color rgb="FF000000"/>
        <rFont val="Linux Biolinum O"/>
      </rPr>
      <t>et al.</t>
    </r>
    <r>
      <rPr>
        <sz val="9"/>
        <color rgb="FF000000"/>
        <rFont val="Linux Biolinum O"/>
      </rPr>
      <t xml:space="preserve"> 2012</t>
    </r>
  </si>
  <si>
    <r>
      <t xml:space="preserve">Jadad </t>
    </r>
    <r>
      <rPr>
        <i/>
        <sz val="9"/>
        <color rgb="FF000000"/>
        <rFont val="Linux Biolinum O"/>
      </rPr>
      <t>et al.</t>
    </r>
    <r>
      <rPr>
        <sz val="9"/>
        <color rgb="FF000000"/>
        <rFont val="Linux Biolinum O"/>
      </rPr>
      <t xml:space="preserve"> 1996, Ah-See &amp; Molony 1998, Verhagen </t>
    </r>
    <r>
      <rPr>
        <i/>
        <sz val="9"/>
        <color rgb="FF000000"/>
        <rFont val="Linux Biolinum O"/>
      </rPr>
      <t>et al</t>
    </r>
    <r>
      <rPr>
        <sz val="9"/>
        <color rgb="FF000000"/>
        <rFont val="Linux Biolinum O"/>
      </rPr>
      <t>. 1998, Söderqvist &amp; Soutukorva 2006, Tong</t>
    </r>
    <r>
      <rPr>
        <i/>
        <sz val="9"/>
        <color rgb="FF000000"/>
        <rFont val="Linux Biolinum O"/>
      </rPr>
      <t xml:space="preserve"> et al.</t>
    </r>
    <r>
      <rPr>
        <sz val="9"/>
        <color rgb="FF000000"/>
        <rFont val="Linux Biolinum O"/>
      </rPr>
      <t xml:space="preserve"> 2007, Moher </t>
    </r>
    <r>
      <rPr>
        <i/>
        <sz val="9"/>
        <color rgb="FF000000"/>
        <rFont val="Linux Biolinum O"/>
      </rPr>
      <t>et al</t>
    </r>
    <r>
      <rPr>
        <sz val="9"/>
        <color rgb="FF000000"/>
        <rFont val="Linux Biolinum O"/>
      </rPr>
      <t>. 2012, AHRQ 2014</t>
    </r>
  </si>
  <si>
    <r>
      <t xml:space="preserve">Söderqvist &amp; Soutukorva 2006, Rattray &amp; Jones 2007, Tong </t>
    </r>
    <r>
      <rPr>
        <i/>
        <sz val="9"/>
        <color rgb="FF000000"/>
        <rFont val="Linux Biolinum O"/>
      </rPr>
      <t>et al.</t>
    </r>
    <r>
      <rPr>
        <sz val="9"/>
        <color rgb="FF000000"/>
        <rFont val="Linux Biolinum O"/>
      </rPr>
      <t xml:space="preserve"> 2007</t>
    </r>
  </si>
  <si>
    <r>
      <t xml:space="preserve">Brouwers </t>
    </r>
    <r>
      <rPr>
        <i/>
        <sz val="9"/>
        <color rgb="FF000000"/>
        <rFont val="Linux Biolinum O"/>
      </rPr>
      <t>et al.</t>
    </r>
    <r>
      <rPr>
        <sz val="9"/>
        <color rgb="FF000000"/>
        <rFont val="Linux Biolinum O"/>
      </rPr>
      <t xml:space="preserve"> 2010, CEBM 2010, Moher </t>
    </r>
    <r>
      <rPr>
        <i/>
        <sz val="9"/>
        <color rgb="FF000000"/>
        <rFont val="Linux Biolinum O"/>
      </rPr>
      <t>et al.</t>
    </r>
    <r>
      <rPr>
        <sz val="9"/>
        <color rgb="FF000000"/>
        <rFont val="Linux Biolinum O"/>
      </rPr>
      <t xml:space="preserve"> 2010</t>
    </r>
  </si>
  <si>
    <r>
      <t xml:space="preserve">Lohr 2004, Brouwers </t>
    </r>
    <r>
      <rPr>
        <i/>
        <sz val="9"/>
        <color rgb="FF000000"/>
        <rFont val="Linux Biolinum O"/>
      </rPr>
      <t>et al.</t>
    </r>
    <r>
      <rPr>
        <sz val="9"/>
        <color rgb="FF000000"/>
        <rFont val="Linux Biolinum O"/>
      </rPr>
      <t xml:space="preserve"> 2010, CEBM 2010, Moher </t>
    </r>
    <r>
      <rPr>
        <i/>
        <sz val="9"/>
        <color rgb="FF000000"/>
        <rFont val="Linux Biolinum O"/>
      </rPr>
      <t>et al</t>
    </r>
    <r>
      <rPr>
        <sz val="9"/>
        <color rgb="FF000000"/>
        <rFont val="Linux Biolinum O"/>
      </rPr>
      <t>. 2010</t>
    </r>
  </si>
  <si>
    <r>
      <t xml:space="preserve">Jadad </t>
    </r>
    <r>
      <rPr>
        <i/>
        <sz val="9"/>
        <color rgb="FF000000"/>
        <rFont val="Linux Biolinum O"/>
      </rPr>
      <t>et al.</t>
    </r>
    <r>
      <rPr>
        <sz val="9"/>
        <color rgb="FF000000"/>
        <rFont val="Linux Biolinum O"/>
      </rPr>
      <t xml:space="preserve"> 1996, Ah-See &amp; Molony 1998, Söderqvist &amp; Soutukorva 2006</t>
    </r>
  </si>
  <si>
    <r>
      <t xml:space="preserve">Ah-See &amp; Molony 1998, Söderqvist &amp; Soutukorva 2006, Bastuji-Garin </t>
    </r>
    <r>
      <rPr>
        <i/>
        <sz val="9"/>
        <color rgb="FF000000"/>
        <rFont val="Linux Biolinum O"/>
      </rPr>
      <t>et al.</t>
    </r>
    <r>
      <rPr>
        <sz val="9"/>
        <color rgb="FF000000"/>
        <rFont val="Linux Biolinum O"/>
      </rPr>
      <t xml:space="preserve"> 2013</t>
    </r>
  </si>
  <si>
    <r>
      <t xml:space="preserve">Jadad </t>
    </r>
    <r>
      <rPr>
        <i/>
        <sz val="9"/>
        <color rgb="FF000000"/>
        <rFont val="Linux Biolinum O"/>
      </rPr>
      <t>et al.</t>
    </r>
    <r>
      <rPr>
        <sz val="9"/>
        <color rgb="FF000000"/>
        <rFont val="Linux Biolinum O"/>
      </rPr>
      <t xml:space="preserve"> 1996, Ah-See &amp; Molony 1998</t>
    </r>
  </si>
  <si>
    <r>
      <t xml:space="preserve">Jadad </t>
    </r>
    <r>
      <rPr>
        <i/>
        <sz val="9"/>
        <color rgb="FF000000"/>
        <rFont val="Linux Biolinum O"/>
      </rPr>
      <t>et al</t>
    </r>
    <r>
      <rPr>
        <sz val="9"/>
        <color rgb="FF000000"/>
        <rFont val="Linux Biolinum O"/>
      </rPr>
      <t xml:space="preserve">. 1996, Rychetnik </t>
    </r>
    <r>
      <rPr>
        <i/>
        <sz val="9"/>
        <color rgb="FF000000"/>
        <rFont val="Linux Biolinum O"/>
      </rPr>
      <t>et al.</t>
    </r>
    <r>
      <rPr>
        <sz val="9"/>
        <color rgb="FF000000"/>
        <rFont val="Linux Biolinum O"/>
      </rPr>
      <t xml:space="preserve"> 2001, SIGN 2006, CEBM 2010, Singh </t>
    </r>
    <r>
      <rPr>
        <i/>
        <sz val="9"/>
        <color rgb="FF000000"/>
        <rFont val="Linux Biolinum O"/>
      </rPr>
      <t>et al.</t>
    </r>
    <r>
      <rPr>
        <sz val="9"/>
        <color rgb="FF000000"/>
        <rFont val="Linux Biolinum O"/>
      </rPr>
      <t xml:space="preserve"> 2012 </t>
    </r>
  </si>
  <si>
    <r>
      <t xml:space="preserve">CEBM 2010, Higgins </t>
    </r>
    <r>
      <rPr>
        <i/>
        <sz val="9"/>
        <color rgb="FF000000"/>
        <rFont val="Linux Biolinum O"/>
      </rPr>
      <t>et al</t>
    </r>
    <r>
      <rPr>
        <sz val="9"/>
        <color rgb="FF000000"/>
        <rFont val="Linux Biolinum O"/>
      </rPr>
      <t xml:space="preserve">. 2011, Bilotta </t>
    </r>
    <r>
      <rPr>
        <i/>
        <sz val="9"/>
        <color rgb="FF000000"/>
        <rFont val="Linux Biolinum O"/>
      </rPr>
      <t>et al.</t>
    </r>
    <r>
      <rPr>
        <sz val="9"/>
        <color rgb="FF000000"/>
        <rFont val="Linux Biolinum O"/>
      </rPr>
      <t xml:space="preserve"> 2014</t>
    </r>
  </si>
  <si>
    <r>
      <t xml:space="preserve"> Jadad</t>
    </r>
    <r>
      <rPr>
        <i/>
        <sz val="9"/>
        <color rgb="FF000000"/>
        <rFont val="Linux Biolinum O"/>
      </rPr>
      <t xml:space="preserve"> et al.</t>
    </r>
    <r>
      <rPr>
        <sz val="9"/>
        <color rgb="FF000000"/>
        <rFont val="Linux Biolinum O"/>
      </rPr>
      <t xml:space="preserve"> 1996, Ah-See &amp; Molony 1998, SIGN 2006, Söderqvist &amp; Soutukorva 2006, Tong </t>
    </r>
    <r>
      <rPr>
        <i/>
        <sz val="9"/>
        <color rgb="FF000000"/>
        <rFont val="Linux Biolinum O"/>
      </rPr>
      <t>et al.</t>
    </r>
    <r>
      <rPr>
        <sz val="9"/>
        <color rgb="FF000000"/>
        <rFont val="Linux Biolinum O"/>
      </rPr>
      <t xml:space="preserve"> 2007, Bilotta </t>
    </r>
    <r>
      <rPr>
        <i/>
        <sz val="9"/>
        <color rgb="FF000000"/>
        <rFont val="Linux Biolinum O"/>
      </rPr>
      <t>et al.</t>
    </r>
    <r>
      <rPr>
        <sz val="9"/>
        <color rgb="FF000000"/>
        <rFont val="Linux Biolinum O"/>
      </rPr>
      <t xml:space="preserve"> 2014</t>
    </r>
  </si>
  <si>
    <r>
      <t xml:space="preserve">National Health and Medical Research Council 2000, SIGN 2006, Shea </t>
    </r>
    <r>
      <rPr>
        <i/>
        <sz val="9"/>
        <color rgb="FF000000"/>
        <rFont val="Linux Biolinum O"/>
      </rPr>
      <t>et al.</t>
    </r>
    <r>
      <rPr>
        <sz val="9"/>
        <color rgb="FF000000"/>
        <rFont val="Linux Biolinum O"/>
      </rPr>
      <t xml:space="preserve"> 2007, CEBM 2010, AHRQ 2014</t>
    </r>
  </si>
  <si>
    <r>
      <t xml:space="preserve">Rychetnik </t>
    </r>
    <r>
      <rPr>
        <i/>
        <sz val="9"/>
        <color rgb="FF000000"/>
        <rFont val="Linux Biolinum O"/>
      </rPr>
      <t>et al</t>
    </r>
    <r>
      <rPr>
        <sz val="9"/>
        <color rgb="FF000000"/>
        <rFont val="Linux Biolinum O"/>
      </rPr>
      <t>. 2001, SIGN 2006, CEBM 2010</t>
    </r>
  </si>
  <si>
    <r>
      <t xml:space="preserve">SIGN 2006, Shea </t>
    </r>
    <r>
      <rPr>
        <i/>
        <sz val="9"/>
        <color rgb="FF000000"/>
        <rFont val="Linux Biolinum O"/>
      </rPr>
      <t>et al.</t>
    </r>
    <r>
      <rPr>
        <sz val="9"/>
        <color rgb="FF000000"/>
        <rFont val="Linux Biolinum O"/>
      </rPr>
      <t xml:space="preserve"> 2007, Brouwers </t>
    </r>
    <r>
      <rPr>
        <i/>
        <sz val="9"/>
        <color rgb="FF000000"/>
        <rFont val="Linux Biolinum O"/>
      </rPr>
      <t>et al</t>
    </r>
    <r>
      <rPr>
        <sz val="9"/>
        <color rgb="FF000000"/>
        <rFont val="Linux Biolinum O"/>
      </rPr>
      <t>. 2010</t>
    </r>
  </si>
  <si>
    <r>
      <t xml:space="preserve">Jadad </t>
    </r>
    <r>
      <rPr>
        <i/>
        <sz val="9"/>
        <color rgb="FF000000"/>
        <rFont val="Linux Biolinum O"/>
      </rPr>
      <t>et al.</t>
    </r>
    <r>
      <rPr>
        <sz val="9"/>
        <color rgb="FF000000"/>
        <rFont val="Linux Biolinum O"/>
      </rPr>
      <t xml:space="preserve"> 1996, Ah-See &amp; Molony 1998, Verhagen </t>
    </r>
    <r>
      <rPr>
        <i/>
        <sz val="9"/>
        <color rgb="FF000000"/>
        <rFont val="Linux Biolinum O"/>
      </rPr>
      <t>et al.</t>
    </r>
    <r>
      <rPr>
        <sz val="9"/>
        <color rgb="FF000000"/>
        <rFont val="Linux Biolinum O"/>
      </rPr>
      <t xml:space="preserve"> 1998, Lohr 2004,  Shea </t>
    </r>
    <r>
      <rPr>
        <i/>
        <sz val="9"/>
        <color rgb="FF000000"/>
        <rFont val="Linux Biolinum O"/>
      </rPr>
      <t>et al.</t>
    </r>
    <r>
      <rPr>
        <sz val="9"/>
        <color rgb="FF000000"/>
        <rFont val="Linux Biolinum O"/>
      </rPr>
      <t xml:space="preserve"> 2007, CEBM 2010, Tong </t>
    </r>
    <r>
      <rPr>
        <i/>
        <sz val="9"/>
        <color rgb="FF000000"/>
        <rFont val="Linux Biolinum O"/>
      </rPr>
      <t>et al.</t>
    </r>
    <r>
      <rPr>
        <sz val="9"/>
        <color rgb="FF000000"/>
        <rFont val="Linux Biolinum O"/>
      </rPr>
      <t xml:space="preserve"> 2012, Moher </t>
    </r>
    <r>
      <rPr>
        <i/>
        <sz val="9"/>
        <color rgb="FF000000"/>
        <rFont val="Linux Biolinum O"/>
      </rPr>
      <t>et al.</t>
    </r>
    <r>
      <rPr>
        <sz val="9"/>
        <color rgb="FF000000"/>
        <rFont val="Linux Biolinum O"/>
      </rPr>
      <t xml:space="preserve"> 2014</t>
    </r>
  </si>
  <si>
    <r>
      <t xml:space="preserve">SIGN 2006, Shea </t>
    </r>
    <r>
      <rPr>
        <i/>
        <sz val="9"/>
        <color rgb="FF000000"/>
        <rFont val="Linux Biolinum O"/>
      </rPr>
      <t>et al.</t>
    </r>
    <r>
      <rPr>
        <sz val="9"/>
        <color rgb="FF000000"/>
        <rFont val="Linux Biolinum O"/>
      </rPr>
      <t xml:space="preserve"> 2007,  CEBM 2010</t>
    </r>
  </si>
  <si>
    <r>
      <t xml:space="preserve">Jadad </t>
    </r>
    <r>
      <rPr>
        <i/>
        <sz val="9"/>
        <color rgb="FF000000"/>
        <rFont val="Linux Biolinum O"/>
      </rPr>
      <t>et al.</t>
    </r>
    <r>
      <rPr>
        <sz val="9"/>
        <color rgb="FF000000"/>
        <rFont val="Linux Biolinum O"/>
      </rPr>
      <t xml:space="preserve"> 1996, Ah-See &amp; Molony 1998, Verhagen </t>
    </r>
    <r>
      <rPr>
        <i/>
        <sz val="9"/>
        <color rgb="FF000000"/>
        <rFont val="Linux Biolinum O"/>
      </rPr>
      <t>et al</t>
    </r>
    <r>
      <rPr>
        <sz val="9"/>
        <color rgb="FF000000"/>
        <rFont val="Linux Biolinum O"/>
      </rPr>
      <t xml:space="preserve">. 1998, National Health and Medical Research Council 2000, Lohr 2004, SIGN 2006, CEBM 2010, Moher </t>
    </r>
    <r>
      <rPr>
        <i/>
        <sz val="9"/>
        <color rgb="FF000000"/>
        <rFont val="Linux Biolinum O"/>
      </rPr>
      <t>et al.</t>
    </r>
    <r>
      <rPr>
        <sz val="9"/>
        <color rgb="FF000000"/>
        <rFont val="Linux Biolinum O"/>
      </rPr>
      <t xml:space="preserve"> 2010, Higgins </t>
    </r>
    <r>
      <rPr>
        <i/>
        <sz val="9"/>
        <color rgb="FF000000"/>
        <rFont val="Linux Biolinum O"/>
      </rPr>
      <t xml:space="preserve">et al. </t>
    </r>
    <r>
      <rPr>
        <sz val="9"/>
        <color rgb="FF000000"/>
        <rFont val="Linux Biolinum O"/>
      </rPr>
      <t>2011</t>
    </r>
  </si>
  <si>
    <r>
      <t xml:space="preserve">Jadad </t>
    </r>
    <r>
      <rPr>
        <i/>
        <sz val="9"/>
        <color rgb="FF000000"/>
        <rFont val="Linux Biolinum O"/>
      </rPr>
      <t>et al.</t>
    </r>
    <r>
      <rPr>
        <sz val="9"/>
        <color rgb="FF000000"/>
        <rFont val="Linux Biolinum O"/>
      </rPr>
      <t xml:space="preserve"> 1996, Ah-See &amp; Molony 1998, Verhagen </t>
    </r>
    <r>
      <rPr>
        <i/>
        <sz val="9"/>
        <color rgb="FF000000"/>
        <rFont val="Linux Biolinum O"/>
      </rPr>
      <t>et al</t>
    </r>
    <r>
      <rPr>
        <sz val="9"/>
        <color rgb="FF000000"/>
        <rFont val="Linux Biolinum O"/>
      </rPr>
      <t xml:space="preserve">. 1998, Rychetnik </t>
    </r>
    <r>
      <rPr>
        <i/>
        <sz val="9"/>
        <color rgb="FF000000"/>
        <rFont val="Linux Biolinum O"/>
      </rPr>
      <t>et al.</t>
    </r>
    <r>
      <rPr>
        <sz val="9"/>
        <color rgb="FF000000"/>
        <rFont val="Linux Biolinum O"/>
      </rPr>
      <t xml:space="preserve"> 2001, Lohr 2004, SIGN 2006, CEBM 2010, Moher </t>
    </r>
    <r>
      <rPr>
        <i/>
        <sz val="9"/>
        <color rgb="FF000000"/>
        <rFont val="Linux Biolinum O"/>
      </rPr>
      <t>et al.</t>
    </r>
    <r>
      <rPr>
        <sz val="9"/>
        <color rgb="FF000000"/>
        <rFont val="Linux Biolinum O"/>
      </rPr>
      <t xml:space="preserve"> 2010, Higgins </t>
    </r>
    <r>
      <rPr>
        <i/>
        <sz val="9"/>
        <color rgb="FF000000"/>
        <rFont val="Linux Biolinum O"/>
      </rPr>
      <t>et al.</t>
    </r>
    <r>
      <rPr>
        <sz val="9"/>
        <color rgb="FF000000"/>
        <rFont val="Linux Biolinum O"/>
      </rPr>
      <t xml:space="preserve"> 2011, Bilotta</t>
    </r>
    <r>
      <rPr>
        <i/>
        <sz val="9"/>
        <color rgb="FF000000"/>
        <rFont val="Linux Biolinum O"/>
      </rPr>
      <t xml:space="preserve"> et al.</t>
    </r>
    <r>
      <rPr>
        <sz val="9"/>
        <color rgb="FF000000"/>
        <rFont val="Linux Biolinum O"/>
      </rPr>
      <t xml:space="preserve"> 2014</t>
    </r>
  </si>
  <si>
    <r>
      <t xml:space="preserve">Bilotta </t>
    </r>
    <r>
      <rPr>
        <i/>
        <sz val="9"/>
        <color rgb="FF000000"/>
        <rFont val="Linux Biolinum O"/>
      </rPr>
      <t>et al.</t>
    </r>
    <r>
      <rPr>
        <sz val="9"/>
        <color rgb="FF000000"/>
        <rFont val="Linux Biolinum O"/>
      </rPr>
      <t xml:space="preserve"> 2014</t>
    </r>
  </si>
  <si>
    <r>
      <t xml:space="preserve">Defra 2007, de Groot </t>
    </r>
    <r>
      <rPr>
        <i/>
        <sz val="9"/>
        <color rgb="FF000000"/>
        <rFont val="Linux Biolinum O"/>
      </rPr>
      <t>et al.</t>
    </r>
    <r>
      <rPr>
        <sz val="9"/>
        <color rgb="FF000000"/>
        <rFont val="Linux Biolinum O"/>
      </rPr>
      <t xml:space="preserve"> 2012</t>
    </r>
  </si>
  <si>
    <r>
      <t xml:space="preserve">Jadad </t>
    </r>
    <r>
      <rPr>
        <i/>
        <sz val="9"/>
        <color rgb="FF000000"/>
        <rFont val="Linux Biolinum O"/>
      </rPr>
      <t>et al</t>
    </r>
    <r>
      <rPr>
        <sz val="9"/>
        <color rgb="FF000000"/>
        <rFont val="Linux Biolinum O"/>
      </rPr>
      <t>. 1996, CEBM 2010</t>
    </r>
  </si>
  <si>
    <r>
      <t xml:space="preserve">Jadad </t>
    </r>
    <r>
      <rPr>
        <i/>
        <sz val="9"/>
        <color rgb="FF000000"/>
        <rFont val="Linux Biolinum O"/>
      </rPr>
      <t>et al.</t>
    </r>
    <r>
      <rPr>
        <sz val="9"/>
        <color rgb="FF000000"/>
        <rFont val="Linux Biolinum O"/>
      </rPr>
      <t xml:space="preserve"> 1996, SIGN 2006</t>
    </r>
  </si>
  <si>
    <r>
      <t>Mant</t>
    </r>
    <r>
      <rPr>
        <i/>
        <sz val="10"/>
        <color theme="1"/>
        <rFont val="Linux Biolinum O"/>
      </rPr>
      <t xml:space="preserve"> et al.</t>
    </r>
    <r>
      <rPr>
        <sz val="10"/>
        <color theme="1"/>
        <rFont val="Linux Biolinum O"/>
      </rPr>
      <t xml:space="preserve"> 2013</t>
    </r>
  </si>
  <si>
    <r>
      <t xml:space="preserve">Liu </t>
    </r>
    <r>
      <rPr>
        <i/>
        <sz val="10"/>
        <color theme="1"/>
        <rFont val="Linux Biolinum O"/>
      </rPr>
      <t>et al.</t>
    </r>
    <r>
      <rPr>
        <sz val="10"/>
        <color theme="1"/>
        <rFont val="Linux Biolinum O"/>
      </rPr>
      <t xml:space="preserve"> 2008</t>
    </r>
  </si>
  <si>
    <r>
      <t xml:space="preserve">Acuna </t>
    </r>
    <r>
      <rPr>
        <i/>
        <sz val="10"/>
        <color theme="1"/>
        <rFont val="Linux Biolinum O"/>
      </rPr>
      <t>et al.</t>
    </r>
    <r>
      <rPr>
        <sz val="10"/>
        <color theme="1"/>
        <rFont val="Linux Biolinum O"/>
      </rPr>
      <t xml:space="preserve"> 2013</t>
    </r>
  </si>
  <si>
    <r>
      <t>Kleijn</t>
    </r>
    <r>
      <rPr>
        <i/>
        <sz val="10"/>
        <color theme="1"/>
        <rFont val="Linux Biolinum O"/>
      </rPr>
      <t xml:space="preserve"> et al</t>
    </r>
    <r>
      <rPr>
        <sz val="10"/>
        <color theme="1"/>
        <rFont val="Linux Biolinum O"/>
      </rPr>
      <t>. 2006</t>
    </r>
  </si>
  <si>
    <r>
      <t>Millar</t>
    </r>
    <r>
      <rPr>
        <i/>
        <sz val="10"/>
        <color theme="1"/>
        <rFont val="Linux Biolinum O"/>
      </rPr>
      <t xml:space="preserve"> et al.</t>
    </r>
    <r>
      <rPr>
        <sz val="10"/>
        <color theme="1"/>
        <rFont val="Linux Biolinum O"/>
      </rPr>
      <t xml:space="preserve"> 2010</t>
    </r>
  </si>
  <si>
    <r>
      <t xml:space="preserve">Goulson </t>
    </r>
    <r>
      <rPr>
        <i/>
        <sz val="10"/>
        <color theme="1"/>
        <rFont val="Linux Biolinum O"/>
      </rPr>
      <t xml:space="preserve">et al. </t>
    </r>
    <r>
      <rPr>
        <sz val="10"/>
        <color theme="1"/>
        <rFont val="Linux Biolinum O"/>
      </rPr>
      <t>2002</t>
    </r>
  </si>
  <si>
    <r>
      <t xml:space="preserve">Karimzadegan </t>
    </r>
    <r>
      <rPr>
        <i/>
        <sz val="10"/>
        <color theme="1"/>
        <rFont val="Linux Biolinum O"/>
      </rPr>
      <t xml:space="preserve">et al. </t>
    </r>
    <r>
      <rPr>
        <sz val="10"/>
        <color theme="1"/>
        <rFont val="Linux Biolinum O"/>
      </rPr>
      <t>2007</t>
    </r>
  </si>
  <si>
    <r>
      <t xml:space="preserve">Xie </t>
    </r>
    <r>
      <rPr>
        <i/>
        <sz val="10"/>
        <color theme="1"/>
        <rFont val="Linux Biolinum O"/>
      </rPr>
      <t xml:space="preserve">et al. </t>
    </r>
    <r>
      <rPr>
        <sz val="10"/>
        <color theme="1"/>
        <rFont val="Linux Biolinum O"/>
      </rPr>
      <t>2011</t>
    </r>
  </si>
  <si>
    <r>
      <rPr>
        <i/>
        <sz val="10"/>
        <color theme="1"/>
        <rFont val="Linux Biolinum O"/>
      </rPr>
      <t>Bombus terrestris</t>
    </r>
    <r>
      <rPr>
        <sz val="10"/>
        <color theme="1"/>
        <rFont val="Linux Biolinum O"/>
      </rPr>
      <t>; farmland, suburban area; UK</t>
    </r>
  </si>
  <si>
    <r>
      <t xml:space="preserve">Do measures to promote farmland biodiversity have an influence on nest growth of </t>
    </r>
    <r>
      <rPr>
        <i/>
        <sz val="10"/>
        <color theme="1"/>
        <rFont val="Linux Biolinum O"/>
      </rPr>
      <t>Bombus terrestris</t>
    </r>
    <r>
      <rPr>
        <sz val="10"/>
        <color theme="1"/>
        <rFont val="Linux Biolinum O"/>
      </rPr>
      <t>?</t>
    </r>
  </si>
  <si>
    <r>
      <t>The air quality indicators: CO</t>
    </r>
    <r>
      <rPr>
        <vertAlign val="subscript"/>
        <sz val="10"/>
        <color theme="1"/>
        <rFont val="Linux Biolinum O"/>
      </rPr>
      <t>2</t>
    </r>
    <r>
      <rPr>
        <sz val="10"/>
        <color theme="1"/>
        <rFont val="Linux Biolinum O"/>
      </rPr>
      <t>, O</t>
    </r>
    <r>
      <rPr>
        <vertAlign val="subscript"/>
        <sz val="10"/>
        <color theme="1"/>
        <rFont val="Linux Biolinum O"/>
      </rPr>
      <t>2</t>
    </r>
    <r>
      <rPr>
        <sz val="10"/>
        <color theme="1"/>
        <rFont val="Linux Biolinum O"/>
      </rPr>
      <t>, SO</t>
    </r>
    <r>
      <rPr>
        <vertAlign val="subscript"/>
        <sz val="10"/>
        <color theme="1"/>
        <rFont val="Linux Biolinum O"/>
      </rPr>
      <t>2</t>
    </r>
    <r>
      <rPr>
        <sz val="10"/>
        <color theme="1"/>
        <rFont val="Linux Biolinum O"/>
      </rPr>
      <t>, transpiration cooling and dust interception were quantified (and valuated) for sixteen plant species.</t>
    </r>
  </si>
  <si>
    <r>
      <t>Plants with high leaf area indices  and photosynthetic rates resulted in an increased transpiration cooling. Species with rough leaf surfaces are efficient in capturing dust and those with thick sclerophyllous leaves best remove SO</t>
    </r>
    <r>
      <rPr>
        <vertAlign val="subscript"/>
        <sz val="10"/>
        <color theme="1"/>
        <rFont val="Linux Biolinum O"/>
      </rPr>
      <t>2</t>
    </r>
    <r>
      <rPr>
        <sz val="10"/>
        <color theme="1"/>
        <rFont val="Linux Biolinum O"/>
      </rPr>
      <t>.</t>
    </r>
  </si>
  <si>
    <r>
      <t xml:space="preserve">Probability sampling means random sampling with known selection probabilities for all objects in the population, while nonprobability sampling does not involve random selection (Trochim, 2014; Söderqvist and Soutukorva, 2009). Most often </t>
    </r>
    <r>
      <rPr>
        <i/>
        <sz val="10"/>
        <color theme="1"/>
        <rFont val="Linux Biolinum O"/>
      </rPr>
      <t>equal</t>
    </r>
    <r>
      <rPr>
        <sz val="10"/>
        <color theme="1"/>
        <rFont val="Linux Biolinum O"/>
      </rPr>
      <t xml:space="preserve"> probability sampling is used: e.g. all forests in North America have the same chance of being randomly selected. </t>
    </r>
    <r>
      <rPr>
        <i/>
        <sz val="10"/>
        <color theme="1"/>
        <rFont val="Linux Biolinum O"/>
      </rPr>
      <t>Unequal</t>
    </r>
    <r>
      <rPr>
        <sz val="10"/>
        <color theme="1"/>
        <rFont val="Linux Biolinum O"/>
      </rPr>
      <t xml:space="preserve"> probability sampling can be used to ensure representativeness of result, e.g. if a forest in the south of the area is selected, the selection of the next forest far away from the first will be favored. Unequal probability sampling can also mean that forests easy to access obtain a higher selection probability. Probability sampling is important in addition to representative sampling (question 4). </t>
    </r>
  </si>
  <si>
    <r>
      <t xml:space="preserve">Beside the importance to </t>
    </r>
    <r>
      <rPr>
        <i/>
        <sz val="10"/>
        <color theme="1"/>
        <rFont val="Linux Biolinum O"/>
      </rPr>
      <t>design</t>
    </r>
    <r>
      <rPr>
        <sz val="10"/>
        <color theme="1"/>
        <rFont val="Linux Biolinum O"/>
      </rPr>
      <t xml:space="preserve"> groups equally (Question 26), the outcome has to be </t>
    </r>
    <r>
      <rPr>
        <i/>
        <sz val="10"/>
        <color theme="1"/>
        <rFont val="Linux Biolinum O"/>
      </rPr>
      <t>measured</t>
    </r>
    <r>
      <rPr>
        <sz val="10"/>
        <color theme="1"/>
        <rFont val="Linux Biolinum O"/>
      </rPr>
      <t xml:space="preserve"> equally. This is necessary to avoid a bias due to the measurement method.</t>
    </r>
  </si>
  <si>
    <r>
      <t xml:space="preserve">Dorman </t>
    </r>
    <r>
      <rPr>
        <i/>
        <sz val="10"/>
        <color theme="1"/>
        <rFont val="Linux Biolinum O"/>
      </rPr>
      <t>et al.</t>
    </r>
    <r>
      <rPr>
        <sz val="10"/>
        <color theme="1"/>
        <rFont val="Linux Biolinum O"/>
      </rPr>
      <t xml:space="preserve"> 2015</t>
    </r>
  </si>
  <si>
    <t>What determines tree mortality in dry environments?</t>
  </si>
  <si>
    <r>
      <rPr>
        <i/>
        <sz val="10"/>
        <color theme="1"/>
        <rFont val="Linux Biolinum O"/>
      </rPr>
      <t>Pinus halepensis</t>
    </r>
    <r>
      <rPr>
        <sz val="10"/>
        <color theme="1"/>
        <rFont val="Linux Biolinum O"/>
      </rPr>
      <t>; forests; Israel</t>
    </r>
  </si>
  <si>
    <t>Multiple lines of evidence</t>
  </si>
  <si>
    <t xml:space="preserve">Mortality risk was higher in older-aged sparse stands, on southern aspects, and on deeper soils. Association of mortality with lower tree densities was found. </t>
  </si>
  <si>
    <t>Question/Purpose</t>
  </si>
  <si>
    <t>Focus</t>
  </si>
  <si>
    <t>Context</t>
  </si>
  <si>
    <t>Subject/Ecosystem services; Ecosystem(s); Location</t>
  </si>
  <si>
    <t>Quantification/Valuation/Management/Governance</t>
  </si>
  <si>
    <t>- depending on the number of questions answered</t>
  </si>
  <si>
    <t>Fish, recreation, erosion control; stream; Spain, Portugal</t>
  </si>
  <si>
    <t xml:space="preserve">Percentage of quality points </t>
  </si>
  <si>
    <t xml:space="preserve">Downgrading of the LoE </t>
  </si>
  <si>
    <t>&gt; 87%</t>
  </si>
  <si>
    <t>75 - 87%</t>
  </si>
  <si>
    <t>62 - 74%</t>
  </si>
  <si>
    <t>50 - 61%</t>
  </si>
  <si>
    <t>37 - 49%</t>
  </si>
  <si>
    <t>25 - 36%</t>
  </si>
  <si>
    <t>&lt; 24%</t>
  </si>
  <si>
    <t>–&gt; by two levels</t>
  </si>
  <si>
    <t>–&gt; none</t>
  </si>
  <si>
    <t>–&gt; by half a level (e.g. LoE1a to LoE1b)</t>
  </si>
  <si>
    <t>–&gt; by one level (e.g. LoE1a to LoE2a)</t>
  </si>
  <si>
    <t xml:space="preserve">–&gt; by one and a half levels (e.g. LoE1a to LoE2b) </t>
  </si>
  <si>
    <t>–&gt; by two and a half levels</t>
  </si>
  <si>
    <t xml:space="preserve">–&gt; by three levels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</si>
</sst>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General"/>
  </numFmts>
  <fonts count="33" x14ac:knownFonts="1">
    <font>
      <sz val="12"/>
      <color theme="1"/>
      <name val="Calibri"/>
      <family val="2"/>
      <scheme val="minor"/>
    </font>
    <font>
      <b/>
      <sz val="12"/>
      <color theme="1"/>
      <name val="Calibri"/>
      <family val="2"/>
      <charset val="136"/>
      <scheme val="minor"/>
    </font>
    <font>
      <u/>
      <sz val="12"/>
      <color theme="10"/>
      <name val="Calibri"/>
      <family val="2"/>
      <charset val="136"/>
      <scheme val="minor"/>
    </font>
    <font>
      <u/>
      <sz val="12"/>
      <color theme="11"/>
      <name val="Calibri"/>
      <family val="2"/>
      <charset val="136"/>
      <scheme val="minor"/>
    </font>
    <font>
      <sz val="10"/>
      <color rgb="FF000000"/>
      <name val="Calibri"/>
      <scheme val="minor"/>
    </font>
    <font>
      <sz val="8"/>
      <name val="Calibri"/>
      <family val="2"/>
      <charset val="136"/>
      <scheme val="minor"/>
    </font>
    <font>
      <sz val="12"/>
      <color rgb="FF000000"/>
      <name val="Calibri1"/>
    </font>
    <font>
      <sz val="10"/>
      <color theme="1"/>
      <name val="Calibri"/>
    </font>
    <font>
      <b/>
      <sz val="14"/>
      <color theme="1"/>
      <name val="Calibri"/>
      <scheme val="minor"/>
    </font>
    <font>
      <b/>
      <sz val="9"/>
      <color theme="1"/>
      <name val="Calibri"/>
    </font>
    <font>
      <sz val="9"/>
      <color theme="1"/>
      <name val="Calibri"/>
    </font>
    <font>
      <b/>
      <sz val="12"/>
      <color theme="1"/>
      <name val="Linux Biolinum O"/>
    </font>
    <font>
      <sz val="12"/>
      <color theme="1"/>
      <name val="Linux Biolinum O"/>
    </font>
    <font>
      <b/>
      <sz val="9"/>
      <color rgb="FF000000"/>
      <name val="Linux Biolinum O"/>
    </font>
    <font>
      <sz val="9"/>
      <color rgb="FF000000"/>
      <name val="Linux Biolinum O"/>
    </font>
    <font>
      <b/>
      <sz val="9"/>
      <name val="Linux Biolinum O"/>
    </font>
    <font>
      <i/>
      <sz val="9"/>
      <name val="Linux Biolinum O"/>
    </font>
    <font>
      <sz val="9"/>
      <name val="Linux Biolinum O"/>
    </font>
    <font>
      <i/>
      <sz val="9"/>
      <color rgb="FF000000"/>
      <name val="Linux Biolinum O"/>
    </font>
    <font>
      <sz val="10"/>
      <color theme="1"/>
      <name val="Linux Biolinum O"/>
    </font>
    <font>
      <i/>
      <sz val="10"/>
      <color theme="1"/>
      <name val="Linux Biolinum O"/>
    </font>
    <font>
      <b/>
      <sz val="14"/>
      <color theme="1"/>
      <name val="Linux Biolinum O"/>
    </font>
    <font>
      <b/>
      <sz val="12"/>
      <color rgb="FF000000"/>
      <name val="Linux Biolinum O"/>
    </font>
    <font>
      <vertAlign val="subscript"/>
      <sz val="10"/>
      <color theme="1"/>
      <name val="Linux Biolinum O"/>
    </font>
    <font>
      <sz val="10"/>
      <color rgb="FF000000"/>
      <name val="Linux Biolinum O"/>
    </font>
    <font>
      <b/>
      <sz val="10"/>
      <color theme="1"/>
      <name val="Linux Biolinum O"/>
    </font>
    <font>
      <b/>
      <sz val="10"/>
      <name val="Linux Biolinum O"/>
    </font>
    <font>
      <sz val="10"/>
      <name val="Linux Biolinum O"/>
    </font>
    <font>
      <sz val="10"/>
      <color rgb="FFFF0000"/>
      <name val="Linux Biolinum O"/>
    </font>
    <font>
      <b/>
      <sz val="12"/>
      <name val="Linux Biolinum O"/>
    </font>
    <font>
      <sz val="9"/>
      <color theme="1"/>
      <name val="Linux Biolinum O"/>
    </font>
    <font>
      <sz val="9"/>
      <color theme="1"/>
      <name val="Calibri"/>
      <family val="2"/>
      <scheme val="minor"/>
    </font>
    <font>
      <sz val="9"/>
      <color theme="1"/>
      <name val="CMMI10"/>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4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6"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2">
    <xf numFmtId="0" fontId="0" fillId="0" borderId="0" xfId="0"/>
    <xf numFmtId="0" fontId="7" fillId="0" borderId="0" xfId="0" applyFont="1" applyFill="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1" fillId="0" borderId="0" xfId="0" applyFont="1"/>
    <xf numFmtId="0" fontId="8" fillId="0" borderId="0" xfId="0" applyFont="1"/>
    <xf numFmtId="0" fontId="10" fillId="0" borderId="3" xfId="0" applyFont="1" applyFill="1" applyBorder="1" applyAlignment="1">
      <alignment vertical="center"/>
    </xf>
    <xf numFmtId="0" fontId="10" fillId="0" borderId="0" xfId="0" applyFont="1" applyFill="1" applyBorder="1" applyAlignment="1">
      <alignment vertical="center" wrapText="1"/>
    </xf>
    <xf numFmtId="0" fontId="10" fillId="0" borderId="0" xfId="0" applyFont="1" applyFill="1" applyBorder="1" applyAlignment="1">
      <alignment horizontal="left" vertical="top"/>
    </xf>
    <xf numFmtId="0" fontId="10" fillId="0" borderId="0" xfId="0" applyFont="1" applyFill="1" applyBorder="1" applyAlignment="1">
      <alignment vertical="center"/>
    </xf>
    <xf numFmtId="0" fontId="9" fillId="0" borderId="0" xfId="0" applyFont="1" applyFill="1" applyBorder="1" applyAlignment="1">
      <alignment vertical="center"/>
    </xf>
    <xf numFmtId="0" fontId="0" fillId="0" borderId="4" xfId="0" applyBorder="1"/>
    <xf numFmtId="0" fontId="11" fillId="0" borderId="13" xfId="0" applyFont="1" applyBorder="1" applyAlignment="1">
      <alignment vertical="top" wrapText="1"/>
    </xf>
    <xf numFmtId="0" fontId="11" fillId="0" borderId="1" xfId="0" applyFont="1" applyBorder="1" applyAlignment="1">
      <alignment vertical="top" wrapText="1"/>
    </xf>
    <xf numFmtId="0" fontId="11" fillId="0" borderId="13" xfId="0" applyFont="1" applyBorder="1" applyAlignment="1">
      <alignment vertical="center" wrapText="1"/>
    </xf>
    <xf numFmtId="0" fontId="11" fillId="0" borderId="1" xfId="0" applyFont="1" applyBorder="1" applyAlignment="1">
      <alignment vertical="center" wrapText="1"/>
    </xf>
    <xf numFmtId="0" fontId="0" fillId="0" borderId="1" xfId="0" applyBorder="1" applyAlignment="1">
      <alignment vertical="center"/>
    </xf>
    <xf numFmtId="0" fontId="12" fillId="0" borderId="4" xfId="0" applyFont="1" applyBorder="1" applyAlignment="1">
      <alignment vertical="center" wrapText="1"/>
    </xf>
    <xf numFmtId="0" fontId="12" fillId="0" borderId="0" xfId="0" applyFont="1" applyAlignment="1">
      <alignment vertical="center" wrapText="1"/>
    </xf>
    <xf numFmtId="0" fontId="0" fillId="0" borderId="0" xfId="0" applyAlignment="1">
      <alignment vertical="center"/>
    </xf>
    <xf numFmtId="0" fontId="12" fillId="6" borderId="4" xfId="0" applyFont="1" applyFill="1" applyBorder="1" applyAlignment="1">
      <alignment vertical="center" wrapText="1"/>
    </xf>
    <xf numFmtId="0" fontId="12" fillId="6" borderId="0" xfId="0" applyFont="1" applyFill="1" applyAlignment="1">
      <alignment vertical="center" wrapText="1"/>
    </xf>
    <xf numFmtId="0" fontId="0" fillId="6" borderId="0" xfId="0" applyFill="1" applyAlignment="1">
      <alignment vertical="center"/>
    </xf>
    <xf numFmtId="0" fontId="13" fillId="0" borderId="2" xfId="0" applyFont="1" applyFill="1" applyBorder="1" applyAlignment="1">
      <alignment horizontal="left" vertical="center"/>
    </xf>
    <xf numFmtId="0" fontId="14" fillId="0" borderId="2" xfId="0" applyFont="1" applyFill="1" applyBorder="1" applyAlignment="1">
      <alignment horizontal="left" vertical="center" wrapText="1" indent="15"/>
    </xf>
    <xf numFmtId="0" fontId="13" fillId="0" borderId="2" xfId="0" applyFont="1" applyFill="1" applyBorder="1" applyAlignment="1">
      <alignment horizontal="left" vertical="center" wrapText="1"/>
    </xf>
    <xf numFmtId="0" fontId="15" fillId="0" borderId="2" xfId="0" applyFont="1" applyFill="1" applyBorder="1" applyAlignment="1">
      <alignment horizontal="left" vertical="center"/>
    </xf>
    <xf numFmtId="0" fontId="16" fillId="0" borderId="0" xfId="0" applyFont="1" applyFill="1" applyAlignment="1">
      <alignment horizontal="left" vertical="center"/>
    </xf>
    <xf numFmtId="0" fontId="15" fillId="0" borderId="0" xfId="0" applyFont="1" applyFill="1" applyAlignment="1">
      <alignment horizontal="left" vertical="center"/>
    </xf>
    <xf numFmtId="0" fontId="14" fillId="0" borderId="0" xfId="0" applyFont="1" applyFill="1" applyAlignment="1">
      <alignment horizontal="left" vertical="center" wrapText="1"/>
    </xf>
    <xf numFmtId="0" fontId="17" fillId="6" borderId="0" xfId="0" applyFont="1" applyFill="1" applyAlignment="1">
      <alignment horizontal="left" vertical="center"/>
    </xf>
    <xf numFmtId="0" fontId="14" fillId="6" borderId="0" xfId="0" applyFont="1" applyFill="1" applyAlignment="1">
      <alignment horizontal="left" vertical="center" wrapText="1"/>
    </xf>
    <xf numFmtId="0" fontId="14" fillId="0" borderId="0" xfId="0" applyFont="1" applyFill="1" applyAlignment="1">
      <alignment horizontal="left" vertical="center"/>
    </xf>
    <xf numFmtId="0" fontId="16" fillId="6" borderId="0" xfId="0" applyFont="1" applyFill="1" applyAlignment="1">
      <alignment horizontal="left" vertical="center"/>
    </xf>
    <xf numFmtId="0" fontId="15" fillId="6" borderId="0" xfId="0" applyFont="1" applyFill="1" applyAlignment="1">
      <alignment horizontal="left" vertical="center"/>
    </xf>
    <xf numFmtId="0" fontId="17" fillId="0" borderId="0" xfId="0" applyFont="1" applyFill="1" applyAlignment="1">
      <alignment horizontal="left" vertical="center"/>
    </xf>
    <xf numFmtId="0" fontId="17" fillId="0" borderId="0" xfId="0" applyFont="1" applyFill="1" applyAlignment="1">
      <alignment horizontal="left" vertical="center" wrapText="1"/>
    </xf>
    <xf numFmtId="0" fontId="17" fillId="6" borderId="0" xfId="0" applyFont="1" applyFill="1" applyAlignment="1">
      <alignment horizontal="left" vertical="center" wrapText="1"/>
    </xf>
    <xf numFmtId="0" fontId="13" fillId="6" borderId="0" xfId="0" applyFont="1" applyFill="1" applyAlignment="1">
      <alignment horizontal="left" vertical="center" wrapText="1"/>
    </xf>
    <xf numFmtId="0" fontId="13" fillId="0" borderId="0" xfId="0" applyFont="1" applyFill="1" applyAlignment="1">
      <alignment horizontal="left" vertical="center" wrapText="1"/>
    </xf>
    <xf numFmtId="0" fontId="11" fillId="2" borderId="10" xfId="0" applyFont="1" applyFill="1" applyBorder="1" applyAlignment="1">
      <alignment horizontal="left" vertical="center" wrapText="1"/>
    </xf>
    <xf numFmtId="0" fontId="19" fillId="0" borderId="7" xfId="0" applyFont="1" applyFill="1" applyBorder="1" applyAlignment="1">
      <alignment horizontal="center" vertical="center"/>
    </xf>
    <xf numFmtId="0" fontId="19" fillId="0" borderId="12" xfId="0" applyFont="1" applyFill="1" applyBorder="1" applyAlignment="1">
      <alignment horizontal="center" vertical="center" wrapText="1"/>
    </xf>
    <xf numFmtId="0" fontId="19" fillId="0" borderId="2"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2" xfId="0" applyFont="1" applyFill="1" applyBorder="1" applyAlignment="1"/>
    <xf numFmtId="0" fontId="19" fillId="0" borderId="6"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0" xfId="0" applyFont="1" applyFill="1" applyBorder="1" applyAlignment="1">
      <alignment vertical="center"/>
    </xf>
    <xf numFmtId="0" fontId="19" fillId="0" borderId="10" xfId="0" applyFont="1" applyFill="1" applyBorder="1" applyAlignment="1">
      <alignment horizontal="center" vertical="center"/>
    </xf>
    <xf numFmtId="0" fontId="19" fillId="0" borderId="12" xfId="0" applyFont="1" applyFill="1" applyBorder="1" applyAlignment="1">
      <alignment horizontal="center" vertical="center" wrapText="1" shrinkToFit="1"/>
    </xf>
    <xf numFmtId="0" fontId="19" fillId="0" borderId="10"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2" xfId="0" applyNumberFormat="1" applyFont="1" applyFill="1" applyBorder="1" applyAlignment="1">
      <alignment horizontal="center" vertical="center" wrapText="1"/>
    </xf>
    <xf numFmtId="0" fontId="19" fillId="0" borderId="6"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11" xfId="0" applyFont="1" applyFill="1" applyBorder="1" applyAlignment="1">
      <alignment horizontal="center" vertical="center"/>
    </xf>
    <xf numFmtId="0" fontId="19" fillId="0" borderId="8" xfId="0" applyFont="1" applyFill="1" applyBorder="1" applyAlignment="1">
      <alignment horizontal="center" vertical="center"/>
    </xf>
    <xf numFmtId="164" fontId="24" fillId="0" borderId="11" xfId="183" applyFont="1" applyFill="1" applyBorder="1" applyAlignment="1">
      <alignment horizontal="center" vertical="center" wrapText="1"/>
    </xf>
    <xf numFmtId="0" fontId="19" fillId="0" borderId="15" xfId="0" applyFont="1" applyFill="1" applyBorder="1" applyAlignment="1">
      <alignment horizontal="center" vertical="center"/>
    </xf>
    <xf numFmtId="0" fontId="25" fillId="5" borderId="2" xfId="0" applyFont="1" applyFill="1" applyBorder="1" applyAlignment="1">
      <alignment horizontal="left" vertical="center"/>
    </xf>
    <xf numFmtId="0" fontId="19" fillId="5" borderId="2" xfId="0" applyFont="1" applyFill="1" applyBorder="1" applyAlignment="1">
      <alignment horizontal="left" vertical="center" wrapText="1" indent="16"/>
    </xf>
    <xf numFmtId="0" fontId="25" fillId="5" borderId="2" xfId="0" applyFont="1" applyFill="1" applyBorder="1" applyAlignment="1">
      <alignment vertical="center" wrapText="1"/>
    </xf>
    <xf numFmtId="0" fontId="24" fillId="0" borderId="5"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1" xfId="0" applyFont="1" applyFill="1" applyBorder="1" applyAlignment="1">
      <alignment horizontal="center" vertical="center"/>
    </xf>
    <xf numFmtId="0" fontId="19" fillId="0" borderId="0" xfId="0" applyFont="1" applyFill="1" applyBorder="1" applyAlignment="1">
      <alignment horizontal="left" vertical="top"/>
    </xf>
    <xf numFmtId="0" fontId="26" fillId="5" borderId="0" xfId="0" applyFont="1" applyFill="1" applyBorder="1" applyAlignment="1">
      <alignment horizontal="left" vertical="center"/>
    </xf>
    <xf numFmtId="0" fontId="27" fillId="5" borderId="0" xfId="0" applyFont="1" applyFill="1" applyBorder="1" applyAlignment="1">
      <alignment horizontal="left" vertical="center" wrapText="1"/>
    </xf>
    <xf numFmtId="0" fontId="19" fillId="5" borderId="0" xfId="0" applyFont="1" applyFill="1" applyBorder="1" applyAlignment="1">
      <alignment vertical="center" wrapText="1"/>
    </xf>
    <xf numFmtId="0" fontId="24" fillId="0" borderId="6"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0" xfId="0" applyFont="1" applyFill="1" applyBorder="1" applyAlignment="1">
      <alignment horizontal="center" vertical="center"/>
    </xf>
    <xf numFmtId="0" fontId="24" fillId="0" borderId="11" xfId="0" applyFont="1" applyFill="1" applyBorder="1" applyAlignment="1">
      <alignment vertical="center"/>
    </xf>
    <xf numFmtId="0" fontId="27" fillId="5" borderId="0" xfId="0" applyFont="1" applyFill="1" applyBorder="1" applyAlignment="1">
      <alignment horizontal="left" vertical="center"/>
    </xf>
    <xf numFmtId="0" fontId="24" fillId="5" borderId="0" xfId="0" applyFont="1" applyFill="1" applyAlignment="1">
      <alignment horizontal="left" vertical="center" wrapText="1"/>
    </xf>
    <xf numFmtId="49" fontId="19" fillId="5" borderId="0" xfId="0" quotePrefix="1" applyNumberFormat="1" applyFont="1" applyFill="1" applyBorder="1" applyAlignment="1">
      <alignment vertical="center" wrapText="1"/>
    </xf>
    <xf numFmtId="0" fontId="24" fillId="0" borderId="6"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9" fillId="5" borderId="0" xfId="0" applyFont="1" applyFill="1" applyBorder="1" applyAlignment="1">
      <alignment horizontal="left" vertical="center"/>
    </xf>
    <xf numFmtId="0" fontId="26" fillId="5" borderId="0" xfId="0" applyFont="1" applyFill="1" applyAlignment="1">
      <alignment horizontal="left" vertical="center"/>
    </xf>
    <xf numFmtId="0" fontId="27" fillId="5" borderId="0" xfId="0" applyFont="1" applyFill="1" applyAlignment="1">
      <alignment horizontal="left" vertical="center" wrapText="1"/>
    </xf>
    <xf numFmtId="0" fontId="19" fillId="5" borderId="0" xfId="0" quotePrefix="1" applyFont="1" applyFill="1" applyBorder="1" applyAlignment="1">
      <alignment vertical="center" wrapText="1"/>
    </xf>
    <xf numFmtId="0" fontId="26" fillId="5" borderId="2" xfId="0" applyFont="1" applyFill="1" applyBorder="1" applyAlignment="1">
      <alignment horizontal="left" vertical="center"/>
    </xf>
    <xf numFmtId="0" fontId="24" fillId="0" borderId="7"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5" fillId="5" borderId="0" xfId="0" applyFont="1" applyFill="1" applyBorder="1" applyAlignment="1">
      <alignment vertical="center" wrapText="1"/>
    </xf>
    <xf numFmtId="0" fontId="19" fillId="5" borderId="0" xfId="0" applyFont="1" applyFill="1" applyAlignment="1">
      <alignment vertical="center" wrapText="1"/>
    </xf>
    <xf numFmtId="2" fontId="19" fillId="0" borderId="6" xfId="0" applyNumberFormat="1" applyFont="1" applyFill="1" applyBorder="1" applyAlignment="1">
      <alignment horizontal="center" vertical="center"/>
    </xf>
    <xf numFmtId="2" fontId="19" fillId="0" borderId="9" xfId="0" applyNumberFormat="1" applyFont="1" applyFill="1" applyBorder="1" applyAlignment="1">
      <alignment horizontal="center" vertical="center"/>
    </xf>
    <xf numFmtId="2" fontId="19" fillId="0" borderId="0" xfId="0" applyNumberFormat="1" applyFont="1" applyFill="1" applyBorder="1" applyAlignment="1">
      <alignment horizontal="center" vertical="center"/>
    </xf>
    <xf numFmtId="0" fontId="27" fillId="5" borderId="0" xfId="0" applyFont="1" applyFill="1" applyAlignment="1">
      <alignment horizontal="left" vertical="center"/>
    </xf>
    <xf numFmtId="0" fontId="19" fillId="5" borderId="0" xfId="0" applyFont="1" applyFill="1" applyBorder="1" applyAlignment="1">
      <alignment vertical="center"/>
    </xf>
    <xf numFmtId="0" fontId="28" fillId="5" borderId="0" xfId="0" applyFont="1" applyFill="1" applyBorder="1" applyAlignment="1">
      <alignment vertical="center" wrapText="1"/>
    </xf>
    <xf numFmtId="0" fontId="19" fillId="0" borderId="11" xfId="0" quotePrefix="1" applyFont="1" applyFill="1" applyBorder="1" applyAlignment="1">
      <alignment horizontal="center" vertical="center"/>
    </xf>
    <xf numFmtId="0" fontId="19" fillId="0" borderId="8" xfId="0" quotePrefix="1" applyFont="1" applyFill="1" applyBorder="1" applyAlignment="1">
      <alignment horizontal="center" vertical="center"/>
    </xf>
    <xf numFmtId="0" fontId="19" fillId="0" borderId="15" xfId="0" quotePrefix="1" applyFont="1" applyFill="1" applyBorder="1" applyAlignment="1">
      <alignment horizontal="center" vertical="center"/>
    </xf>
    <xf numFmtId="0" fontId="19" fillId="0" borderId="9" xfId="0" quotePrefix="1" applyFont="1" applyFill="1" applyBorder="1" applyAlignment="1">
      <alignment horizontal="center" vertical="center"/>
    </xf>
    <xf numFmtId="0" fontId="19" fillId="0" borderId="4" xfId="0" quotePrefix="1" applyFont="1" applyFill="1" applyBorder="1" applyAlignment="1">
      <alignment horizontal="center" vertical="center"/>
    </xf>
    <xf numFmtId="0" fontId="19" fillId="0" borderId="6" xfId="0" quotePrefix="1" applyFont="1" applyFill="1" applyBorder="1" applyAlignment="1">
      <alignment horizontal="center" vertical="center"/>
    </xf>
    <xf numFmtId="2" fontId="24" fillId="0" borderId="6" xfId="0" applyNumberFormat="1" applyFont="1" applyFill="1" applyBorder="1" applyAlignment="1">
      <alignment horizontal="center" vertical="center"/>
    </xf>
    <xf numFmtId="2" fontId="24" fillId="0" borderId="9" xfId="0" applyNumberFormat="1" applyFont="1" applyFill="1" applyBorder="1" applyAlignment="1">
      <alignment horizontal="center" vertical="center"/>
    </xf>
    <xf numFmtId="2" fontId="24" fillId="0" borderId="0" xfId="0" applyNumberFormat="1" applyFont="1" applyFill="1" applyBorder="1" applyAlignment="1">
      <alignment horizontal="center" vertical="center"/>
    </xf>
    <xf numFmtId="2" fontId="19" fillId="0" borderId="0" xfId="0" applyNumberFormat="1" applyFont="1" applyFill="1" applyBorder="1" applyAlignment="1">
      <alignment vertical="center"/>
    </xf>
    <xf numFmtId="0" fontId="19" fillId="0" borderId="14" xfId="0" applyFont="1" applyFill="1" applyBorder="1" applyAlignment="1">
      <alignment horizontal="center" vertical="center"/>
    </xf>
    <xf numFmtId="0" fontId="19" fillId="0" borderId="5" xfId="0" applyFont="1" applyFill="1" applyBorder="1" applyAlignment="1">
      <alignment horizontal="center" vertical="center"/>
    </xf>
    <xf numFmtId="0" fontId="19" fillId="0" borderId="13"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vertical="center"/>
    </xf>
    <xf numFmtId="0" fontId="19" fillId="0" borderId="0" xfId="0" applyFont="1" applyFill="1" applyBorder="1" applyAlignment="1">
      <alignment vertical="center" wrapText="1"/>
    </xf>
    <xf numFmtId="0" fontId="19" fillId="0" borderId="4" xfId="0" applyFont="1" applyFill="1" applyBorder="1" applyAlignment="1">
      <alignment horizontal="center"/>
    </xf>
    <xf numFmtId="0" fontId="19" fillId="0" borderId="0" xfId="0" applyFont="1" applyFill="1" applyBorder="1" applyAlignment="1">
      <alignment horizontal="center"/>
    </xf>
    <xf numFmtId="0" fontId="19" fillId="0" borderId="9" xfId="0" applyFont="1" applyFill="1" applyBorder="1" applyAlignment="1">
      <alignment horizontal="center"/>
    </xf>
    <xf numFmtId="0" fontId="12" fillId="0" borderId="4" xfId="0" applyFont="1" applyBorder="1"/>
    <xf numFmtId="0" fontId="12" fillId="0" borderId="0" xfId="0" applyFont="1"/>
    <xf numFmtId="0" fontId="11" fillId="3" borderId="10" xfId="0" applyFont="1" applyFill="1" applyBorder="1" applyAlignment="1">
      <alignment vertical="center" wrapText="1"/>
    </xf>
    <xf numFmtId="0" fontId="22" fillId="3" borderId="10" xfId="0" applyFont="1" applyFill="1" applyBorder="1" applyAlignment="1">
      <alignment vertical="center" wrapText="1"/>
    </xf>
    <xf numFmtId="0" fontId="22" fillId="4" borderId="4" xfId="0" quotePrefix="1" applyFont="1" applyFill="1" applyBorder="1" applyAlignment="1">
      <alignment vertical="center" wrapText="1"/>
    </xf>
    <xf numFmtId="0" fontId="30" fillId="0" borderId="2" xfId="0" applyFont="1" applyBorder="1"/>
    <xf numFmtId="0" fontId="30" fillId="0" borderId="0" xfId="0" applyFont="1"/>
    <xf numFmtId="0" fontId="30" fillId="0" borderId="0" xfId="0" applyFont="1" applyBorder="1"/>
    <xf numFmtId="0" fontId="30" fillId="0" borderId="1" xfId="0" applyFont="1" applyBorder="1"/>
    <xf numFmtId="0" fontId="31" fillId="0" borderId="0" xfId="0" applyFont="1"/>
    <xf numFmtId="0" fontId="32" fillId="0" borderId="0" xfId="0" applyFont="1"/>
    <xf numFmtId="0" fontId="11" fillId="2" borderId="7"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8" xfId="0" applyFont="1" applyFill="1" applyBorder="1" applyAlignment="1">
      <alignment horizontal="left" vertical="center" wrapText="1"/>
    </xf>
    <xf numFmtId="2" fontId="29" fillId="4" borderId="0" xfId="0" applyNumberFormat="1" applyFont="1" applyFill="1" applyBorder="1" applyAlignment="1">
      <alignment horizontal="left" vertical="center" wrapText="1"/>
    </xf>
    <xf numFmtId="2" fontId="29" fillId="4" borderId="4" xfId="0" applyNumberFormat="1" applyFont="1" applyFill="1" applyBorder="1" applyAlignment="1">
      <alignment horizontal="left" vertical="center" wrapText="1"/>
    </xf>
    <xf numFmtId="0" fontId="11" fillId="5" borderId="2" xfId="0" applyFont="1" applyFill="1" applyBorder="1" applyAlignment="1">
      <alignment horizontal="left" vertical="center" shrinkToFit="1"/>
    </xf>
    <xf numFmtId="0" fontId="11" fillId="5" borderId="10" xfId="0" applyFont="1" applyFill="1" applyBorder="1" applyAlignment="1">
      <alignment horizontal="left" vertical="center" shrinkToFit="1"/>
    </xf>
    <xf numFmtId="0" fontId="22" fillId="4" borderId="0" xfId="0" applyFont="1" applyFill="1" applyBorder="1" applyAlignment="1">
      <alignment horizontal="left" vertical="center" wrapText="1"/>
    </xf>
    <xf numFmtId="0" fontId="22" fillId="4" borderId="4" xfId="0" applyFont="1" applyFill="1" applyBorder="1" applyAlignment="1">
      <alignment horizontal="left" vertical="center" wrapText="1"/>
    </xf>
    <xf numFmtId="0" fontId="19" fillId="0" borderId="9" xfId="0" applyFont="1" applyBorder="1" applyAlignment="1">
      <alignment horizontal="center" vertical="top" textRotation="90"/>
    </xf>
    <xf numFmtId="0" fontId="19" fillId="0" borderId="14" xfId="0" applyFont="1" applyBorder="1" applyAlignment="1">
      <alignment horizontal="center" vertical="top" textRotation="90"/>
    </xf>
    <xf numFmtId="0" fontId="11" fillId="4" borderId="0" xfId="0" applyFont="1" applyFill="1" applyBorder="1" applyAlignment="1">
      <alignment horizontal="left" vertical="center"/>
    </xf>
    <xf numFmtId="0" fontId="11" fillId="4" borderId="4" xfId="0" applyFont="1" applyFill="1" applyBorder="1" applyAlignment="1">
      <alignment horizontal="left" vertical="center"/>
    </xf>
    <xf numFmtId="0" fontId="11" fillId="4" borderId="1" xfId="0" applyFont="1" applyFill="1" applyBorder="1" applyAlignment="1">
      <alignment horizontal="left" vertical="center" wrapText="1"/>
    </xf>
    <xf numFmtId="0" fontId="21" fillId="3" borderId="3" xfId="0" applyFont="1" applyFill="1" applyBorder="1" applyAlignment="1">
      <alignment horizontal="center" vertical="center" textRotation="90" wrapText="1"/>
    </xf>
    <xf numFmtId="0" fontId="21" fillId="3" borderId="0" xfId="0" applyFont="1" applyFill="1" applyBorder="1" applyAlignment="1">
      <alignment horizontal="center" vertical="center" textRotation="90" wrapText="1"/>
    </xf>
    <xf numFmtId="0" fontId="21" fillId="4" borderId="3" xfId="0" applyFont="1" applyFill="1" applyBorder="1" applyAlignment="1">
      <alignment horizontal="center" vertical="center" textRotation="90"/>
    </xf>
    <xf numFmtId="0" fontId="21" fillId="4" borderId="0" xfId="0" applyFont="1" applyFill="1" applyBorder="1" applyAlignment="1">
      <alignment horizontal="center" vertical="center" textRotation="90"/>
    </xf>
    <xf numFmtId="0" fontId="22" fillId="3" borderId="3" xfId="0" applyFont="1" applyFill="1" applyBorder="1" applyAlignment="1">
      <alignment horizontal="left" vertical="center" wrapText="1"/>
    </xf>
    <xf numFmtId="0" fontId="22" fillId="3" borderId="8"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11" fillId="3" borderId="2" xfId="0" applyFont="1" applyFill="1" applyBorder="1" applyAlignment="1">
      <alignment horizontal="left" vertical="center" wrapText="1"/>
    </xf>
  </cellXfs>
  <cellStyles count="400">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5" builtinId="9" hidden="1"/>
    <cellStyle name="Besuchter Link" xfId="187" builtinId="9" hidden="1"/>
    <cellStyle name="Besuchter Link" xfId="189" builtinId="9" hidden="1"/>
    <cellStyle name="Besuchter Link" xfId="191" builtinId="9" hidden="1"/>
    <cellStyle name="Besuchter Link" xfId="193" builtinId="9" hidden="1"/>
    <cellStyle name="Besuchter Link" xfId="195" builtinId="9" hidden="1"/>
    <cellStyle name="Besuchter Link" xfId="197" builtinId="9" hidden="1"/>
    <cellStyle name="Besuchter Link" xfId="199" builtinId="9" hidden="1"/>
    <cellStyle name="Besuchter Link" xfId="201" builtinId="9" hidden="1"/>
    <cellStyle name="Besuchter Link" xfId="203" builtinId="9" hidden="1"/>
    <cellStyle name="Besuchter Link" xfId="205" builtinId="9" hidden="1"/>
    <cellStyle name="Besuchter Link" xfId="207" builtinId="9" hidden="1"/>
    <cellStyle name="Besuchter Link" xfId="209" builtinId="9" hidden="1"/>
    <cellStyle name="Besuchter Link" xfId="211" builtinId="9" hidden="1"/>
    <cellStyle name="Besuchter Link" xfId="213" builtinId="9" hidden="1"/>
    <cellStyle name="Besuchter Link" xfId="215" builtinId="9" hidden="1"/>
    <cellStyle name="Besuchter Link" xfId="217" builtinId="9" hidden="1"/>
    <cellStyle name="Besuchter Link" xfId="219" builtinId="9" hidden="1"/>
    <cellStyle name="Besuchter Link" xfId="221" builtinId="9" hidden="1"/>
    <cellStyle name="Besuchter Link" xfId="223" builtinId="9" hidden="1"/>
    <cellStyle name="Besuchter Link" xfId="225" builtinId="9" hidden="1"/>
    <cellStyle name="Besuchter Link" xfId="227" builtinId="9" hidden="1"/>
    <cellStyle name="Besuchter Link" xfId="229" builtinId="9" hidden="1"/>
    <cellStyle name="Besuchter Link" xfId="231" builtinId="9" hidden="1"/>
    <cellStyle name="Besuchter Link" xfId="233" builtinId="9" hidden="1"/>
    <cellStyle name="Besuchter Link" xfId="235" builtinId="9" hidden="1"/>
    <cellStyle name="Besuchter Link" xfId="237" builtinId="9" hidden="1"/>
    <cellStyle name="Besuchter Link" xfId="239" builtinId="9" hidden="1"/>
    <cellStyle name="Besuchter Link" xfId="241" builtinId="9" hidden="1"/>
    <cellStyle name="Besuchter Link" xfId="243" builtinId="9" hidden="1"/>
    <cellStyle name="Besuchter Link" xfId="245" builtinId="9" hidden="1"/>
    <cellStyle name="Besuchter Link" xfId="247" builtinId="9" hidden="1"/>
    <cellStyle name="Besuchter Link" xfId="249" builtinId="9" hidden="1"/>
    <cellStyle name="Besuchter Link" xfId="251" builtinId="9" hidden="1"/>
    <cellStyle name="Besuchter Link" xfId="253" builtinId="9" hidden="1"/>
    <cellStyle name="Besuchter Link" xfId="255" builtinId="9" hidden="1"/>
    <cellStyle name="Besuchter Link" xfId="257" builtinId="9" hidden="1"/>
    <cellStyle name="Besuchter Link" xfId="259" builtinId="9" hidden="1"/>
    <cellStyle name="Besuchter Link" xfId="261" builtinId="9" hidden="1"/>
    <cellStyle name="Besuchter Link" xfId="263" builtinId="9" hidden="1"/>
    <cellStyle name="Besuchter Link" xfId="265" builtinId="9" hidden="1"/>
    <cellStyle name="Besuchter Link" xfId="267" builtinId="9" hidden="1"/>
    <cellStyle name="Besuchter Link" xfId="269" builtinId="9" hidden="1"/>
    <cellStyle name="Besuchter Link" xfId="271" builtinId="9" hidden="1"/>
    <cellStyle name="Besuchter Link" xfId="273" builtinId="9" hidden="1"/>
    <cellStyle name="Besuchter Link" xfId="275" builtinId="9" hidden="1"/>
    <cellStyle name="Besuchter Link" xfId="277" builtinId="9" hidden="1"/>
    <cellStyle name="Besuchter Link" xfId="279" builtinId="9" hidden="1"/>
    <cellStyle name="Besuchter Link" xfId="281" builtinId="9" hidden="1"/>
    <cellStyle name="Besuchter Link" xfId="283" builtinId="9" hidden="1"/>
    <cellStyle name="Besuchter Link" xfId="285" builtinId="9" hidden="1"/>
    <cellStyle name="Besuchter Link" xfId="287" builtinId="9" hidden="1"/>
    <cellStyle name="Besuchter Link" xfId="289" builtinId="9" hidden="1"/>
    <cellStyle name="Besuchter Link" xfId="291" builtinId="9" hidden="1"/>
    <cellStyle name="Besuchter Link" xfId="293" builtinId="9" hidden="1"/>
    <cellStyle name="Besuchter Link" xfId="295" builtinId="9" hidden="1"/>
    <cellStyle name="Besuchter Link" xfId="297" builtinId="9" hidden="1"/>
    <cellStyle name="Besuchter Link" xfId="299" builtinId="9" hidden="1"/>
    <cellStyle name="Besuchter Link" xfId="301" builtinId="9" hidden="1"/>
    <cellStyle name="Besuchter Link" xfId="303" builtinId="9" hidden="1"/>
    <cellStyle name="Besuchter Link" xfId="305" builtinId="9" hidden="1"/>
    <cellStyle name="Besuchter Link" xfId="307" builtinId="9" hidden="1"/>
    <cellStyle name="Besuchter Link" xfId="309" builtinId="9" hidden="1"/>
    <cellStyle name="Besuchter Link" xfId="311" builtinId="9" hidden="1"/>
    <cellStyle name="Besuchter Link" xfId="313" builtinId="9" hidden="1"/>
    <cellStyle name="Besuchter Link" xfId="315" builtinId="9" hidden="1"/>
    <cellStyle name="Besuchter Link" xfId="317" builtinId="9" hidden="1"/>
    <cellStyle name="Besuchter Link" xfId="319" builtinId="9" hidden="1"/>
    <cellStyle name="Besuchter Link" xfId="321" builtinId="9" hidden="1"/>
    <cellStyle name="Besuchter Link" xfId="323" builtinId="9" hidden="1"/>
    <cellStyle name="Besuchter Link" xfId="325" builtinId="9" hidden="1"/>
    <cellStyle name="Besuchter Link" xfId="327" builtinId="9" hidden="1"/>
    <cellStyle name="Besuchter Link" xfId="329" builtinId="9" hidden="1"/>
    <cellStyle name="Besuchter Link" xfId="331" builtinId="9" hidden="1"/>
    <cellStyle name="Besuchter Link" xfId="333" builtinId="9" hidden="1"/>
    <cellStyle name="Besuchter Link" xfId="335" builtinId="9" hidden="1"/>
    <cellStyle name="Besuchter Link" xfId="337" builtinId="9" hidden="1"/>
    <cellStyle name="Besuchter Link" xfId="339" builtinId="9" hidden="1"/>
    <cellStyle name="Besuchter Link" xfId="341" builtinId="9" hidden="1"/>
    <cellStyle name="Besuchter Link" xfId="343" builtinId="9" hidden="1"/>
    <cellStyle name="Besuchter Link" xfId="345" builtinId="9" hidden="1"/>
    <cellStyle name="Besuchter Link" xfId="347" builtinId="9" hidden="1"/>
    <cellStyle name="Besuchter Link" xfId="349" builtinId="9" hidden="1"/>
    <cellStyle name="Besuchter Link" xfId="351" builtinId="9" hidden="1"/>
    <cellStyle name="Besuchter Link" xfId="353" builtinId="9" hidden="1"/>
    <cellStyle name="Besuchter Link" xfId="355" builtinId="9" hidden="1"/>
    <cellStyle name="Besuchter Link" xfId="357" builtinId="9" hidden="1"/>
    <cellStyle name="Besuchter Link" xfId="359" builtinId="9" hidden="1"/>
    <cellStyle name="Besuchter Link" xfId="361" builtinId="9" hidden="1"/>
    <cellStyle name="Besuchter Link" xfId="363" builtinId="9" hidden="1"/>
    <cellStyle name="Besuchter Link" xfId="365" builtinId="9" hidden="1"/>
    <cellStyle name="Besuchter Link" xfId="367" builtinId="9" hidden="1"/>
    <cellStyle name="Besuchter Link" xfId="369" builtinId="9" hidden="1"/>
    <cellStyle name="Besuchter Link" xfId="371" builtinId="9" hidden="1"/>
    <cellStyle name="Besuchter Link" xfId="373" builtinId="9" hidden="1"/>
    <cellStyle name="Besuchter Link" xfId="375" builtinId="9" hidden="1"/>
    <cellStyle name="Besuchter Link" xfId="377" builtinId="9" hidden="1"/>
    <cellStyle name="Besuchter Link" xfId="379" builtinId="9" hidden="1"/>
    <cellStyle name="Besuchter Link" xfId="381" builtinId="9" hidden="1"/>
    <cellStyle name="Besuchter Link" xfId="383" builtinId="9" hidden="1"/>
    <cellStyle name="Besuchter Link" xfId="385" builtinId="9" hidden="1"/>
    <cellStyle name="Besuchter Link" xfId="387" builtinId="9" hidden="1"/>
    <cellStyle name="Besuchter Link" xfId="389" builtinId="9" hidden="1"/>
    <cellStyle name="Besuchter Link" xfId="391" builtinId="9" hidden="1"/>
    <cellStyle name="Besuchter Link" xfId="393" builtinId="9" hidden="1"/>
    <cellStyle name="Besuchter Link" xfId="395" builtinId="9" hidden="1"/>
    <cellStyle name="Besuchter Link" xfId="397" builtinId="9" hidden="1"/>
    <cellStyle name="Besuchter Link" xfId="399" builtinId="9" hidden="1"/>
    <cellStyle name="Excel Built-in Normal" xfId="183"/>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4" builtinId="8" hidden="1"/>
    <cellStyle name="Link" xfId="186" builtinId="8" hidden="1"/>
    <cellStyle name="Link" xfId="188" builtinId="8" hidden="1"/>
    <cellStyle name="Link" xfId="190" builtinId="8" hidden="1"/>
    <cellStyle name="Link" xfId="192" builtinId="8" hidden="1"/>
    <cellStyle name="Link" xfId="194" builtinId="8" hidden="1"/>
    <cellStyle name="Link" xfId="196" builtinId="8" hidden="1"/>
    <cellStyle name="Link" xfId="198" builtinId="8" hidden="1"/>
    <cellStyle name="Link" xfId="200" builtinId="8" hidden="1"/>
    <cellStyle name="Link" xfId="202" builtinId="8" hidden="1"/>
    <cellStyle name="Link" xfId="204" builtinId="8" hidden="1"/>
    <cellStyle name="Link" xfId="206" builtinId="8" hidden="1"/>
    <cellStyle name="Link" xfId="208" builtinId="8" hidden="1"/>
    <cellStyle name="Link" xfId="210" builtinId="8" hidden="1"/>
    <cellStyle name="Link" xfId="212" builtinId="8" hidden="1"/>
    <cellStyle name="Link" xfId="214" builtinId="8" hidden="1"/>
    <cellStyle name="Link" xfId="216" builtinId="8" hidden="1"/>
    <cellStyle name="Link" xfId="218" builtinId="8" hidden="1"/>
    <cellStyle name="Link" xfId="220" builtinId="8" hidden="1"/>
    <cellStyle name="Link" xfId="222" builtinId="8" hidden="1"/>
    <cellStyle name="Link" xfId="224" builtinId="8" hidden="1"/>
    <cellStyle name="Link" xfId="226" builtinId="8" hidden="1"/>
    <cellStyle name="Link" xfId="228" builtinId="8" hidden="1"/>
    <cellStyle name="Link" xfId="230" builtinId="8" hidden="1"/>
    <cellStyle name="Link" xfId="232" builtinId="8" hidden="1"/>
    <cellStyle name="Link" xfId="234" builtinId="8" hidden="1"/>
    <cellStyle name="Link" xfId="236" builtinId="8" hidden="1"/>
    <cellStyle name="Link" xfId="238" builtinId="8" hidden="1"/>
    <cellStyle name="Link" xfId="240" builtinId="8" hidden="1"/>
    <cellStyle name="Link" xfId="242" builtinId="8" hidden="1"/>
    <cellStyle name="Link" xfId="244" builtinId="8" hidden="1"/>
    <cellStyle name="Link" xfId="246" builtinId="8" hidden="1"/>
    <cellStyle name="Link" xfId="248" builtinId="8" hidden="1"/>
    <cellStyle name="Link" xfId="250" builtinId="8" hidden="1"/>
    <cellStyle name="Link" xfId="252" builtinId="8" hidden="1"/>
    <cellStyle name="Link" xfId="254" builtinId="8" hidden="1"/>
    <cellStyle name="Link" xfId="256" builtinId="8" hidden="1"/>
    <cellStyle name="Link" xfId="258" builtinId="8" hidden="1"/>
    <cellStyle name="Link" xfId="260" builtinId="8" hidden="1"/>
    <cellStyle name="Link" xfId="262" builtinId="8" hidden="1"/>
    <cellStyle name="Link" xfId="264" builtinId="8" hidden="1"/>
    <cellStyle name="Link" xfId="266" builtinId="8" hidden="1"/>
    <cellStyle name="Link" xfId="268" builtinId="8" hidden="1"/>
    <cellStyle name="Link" xfId="270" builtinId="8" hidden="1"/>
    <cellStyle name="Link" xfId="272" builtinId="8" hidden="1"/>
    <cellStyle name="Link" xfId="274" builtinId="8" hidden="1"/>
    <cellStyle name="Link" xfId="276" builtinId="8" hidden="1"/>
    <cellStyle name="Link" xfId="278" builtinId="8" hidden="1"/>
    <cellStyle name="Link" xfId="280" builtinId="8" hidden="1"/>
    <cellStyle name="Link" xfId="282" builtinId="8" hidden="1"/>
    <cellStyle name="Link" xfId="284" builtinId="8" hidden="1"/>
    <cellStyle name="Link" xfId="286" builtinId="8" hidden="1"/>
    <cellStyle name="Link" xfId="288" builtinId="8" hidden="1"/>
    <cellStyle name="Link" xfId="290" builtinId="8" hidden="1"/>
    <cellStyle name="Link" xfId="292" builtinId="8" hidden="1"/>
    <cellStyle name="Link" xfId="294" builtinId="8" hidden="1"/>
    <cellStyle name="Link" xfId="296" builtinId="8" hidden="1"/>
    <cellStyle name="Link" xfId="298" builtinId="8" hidden="1"/>
    <cellStyle name="Link" xfId="300" builtinId="8" hidden="1"/>
    <cellStyle name="Link" xfId="302" builtinId="8" hidden="1"/>
    <cellStyle name="Link" xfId="304" builtinId="8" hidden="1"/>
    <cellStyle name="Link" xfId="306" builtinId="8" hidden="1"/>
    <cellStyle name="Link" xfId="308" builtinId="8" hidden="1"/>
    <cellStyle name="Link" xfId="310" builtinId="8" hidden="1"/>
    <cellStyle name="Link" xfId="312" builtinId="8" hidden="1"/>
    <cellStyle name="Link" xfId="314" builtinId="8" hidden="1"/>
    <cellStyle name="Link" xfId="316" builtinId="8" hidden="1"/>
    <cellStyle name="Link" xfId="318" builtinId="8" hidden="1"/>
    <cellStyle name="Link" xfId="320" builtinId="8" hidden="1"/>
    <cellStyle name="Link" xfId="322" builtinId="8" hidden="1"/>
    <cellStyle name="Link" xfId="324" builtinId="8" hidden="1"/>
    <cellStyle name="Link" xfId="326" builtinId="8" hidden="1"/>
    <cellStyle name="Link" xfId="328" builtinId="8" hidden="1"/>
    <cellStyle name="Link" xfId="330" builtinId="8" hidden="1"/>
    <cellStyle name="Link" xfId="332" builtinId="8" hidden="1"/>
    <cellStyle name="Link" xfId="334" builtinId="8" hidden="1"/>
    <cellStyle name="Link" xfId="336" builtinId="8" hidden="1"/>
    <cellStyle name="Link" xfId="338" builtinId="8" hidden="1"/>
    <cellStyle name="Link" xfId="340" builtinId="8" hidden="1"/>
    <cellStyle name="Link" xfId="342" builtinId="8" hidden="1"/>
    <cellStyle name="Link" xfId="344" builtinId="8" hidden="1"/>
    <cellStyle name="Link" xfId="346" builtinId="8" hidden="1"/>
    <cellStyle name="Link" xfId="348" builtinId="8" hidden="1"/>
    <cellStyle name="Link" xfId="350" builtinId="8" hidden="1"/>
    <cellStyle name="Link" xfId="352" builtinId="8" hidden="1"/>
    <cellStyle name="Link" xfId="354" builtinId="8" hidden="1"/>
    <cellStyle name="Link" xfId="356" builtinId="8" hidden="1"/>
    <cellStyle name="Link" xfId="358" builtinId="8" hidden="1"/>
    <cellStyle name="Link" xfId="360" builtinId="8" hidden="1"/>
    <cellStyle name="Link" xfId="362" builtinId="8" hidden="1"/>
    <cellStyle name="Link" xfId="364" builtinId="8" hidden="1"/>
    <cellStyle name="Link" xfId="366" builtinId="8" hidden="1"/>
    <cellStyle name="Link" xfId="368" builtinId="8" hidden="1"/>
    <cellStyle name="Link" xfId="370" builtinId="8" hidden="1"/>
    <cellStyle name="Link" xfId="372" builtinId="8" hidden="1"/>
    <cellStyle name="Link" xfId="374" builtinId="8" hidden="1"/>
    <cellStyle name="Link" xfId="376" builtinId="8" hidden="1"/>
    <cellStyle name="Link" xfId="378" builtinId="8" hidden="1"/>
    <cellStyle name="Link" xfId="380" builtinId="8" hidden="1"/>
    <cellStyle name="Link" xfId="382" builtinId="8" hidden="1"/>
    <cellStyle name="Link" xfId="384" builtinId="8" hidden="1"/>
    <cellStyle name="Link" xfId="386" builtinId="8" hidden="1"/>
    <cellStyle name="Link" xfId="388" builtinId="8" hidden="1"/>
    <cellStyle name="Link" xfId="390" builtinId="8" hidden="1"/>
    <cellStyle name="Link" xfId="392" builtinId="8" hidden="1"/>
    <cellStyle name="Link" xfId="394" builtinId="8" hidden="1"/>
    <cellStyle name="Link" xfId="396" builtinId="8" hidden="1"/>
    <cellStyle name="Link" xfId="398" builtinId="8" hidden="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tt3" enableFormatConditionsCalculation="0"/>
  <dimension ref="A1:S62"/>
  <sheetViews>
    <sheetView view="pageLayout" topLeftCell="A22" zoomScale="150" zoomScaleNormal="103" zoomScalePageLayoutView="103" workbookViewId="0">
      <selection activeCell="B23" sqref="B23"/>
    </sheetView>
  </sheetViews>
  <sheetFormatPr baseColWidth="10" defaultColWidth="10.83203125" defaultRowHeight="12" x14ac:dyDescent="0"/>
  <cols>
    <col min="1" max="1" width="4.33203125" style="7" customWidth="1"/>
    <col min="2" max="2" width="42" style="9" customWidth="1"/>
    <col min="3" max="3" width="46" style="9" customWidth="1"/>
    <col min="4" max="16384" width="10.83203125" style="9"/>
  </cols>
  <sheetData>
    <row r="1" spans="1:3" s="6" customFormat="1">
      <c r="A1" s="23" t="s">
        <v>118</v>
      </c>
      <c r="B1" s="24"/>
      <c r="C1" s="25" t="s">
        <v>97</v>
      </c>
    </row>
    <row r="2" spans="1:3">
      <c r="A2" s="26" t="s">
        <v>0</v>
      </c>
      <c r="B2" s="26"/>
      <c r="C2" s="25"/>
    </row>
    <row r="3" spans="1:3" s="8" customFormat="1">
      <c r="A3" s="27" t="s">
        <v>2</v>
      </c>
      <c r="B3" s="28"/>
      <c r="C3" s="29"/>
    </row>
    <row r="4" spans="1:3" ht="22">
      <c r="A4" s="30">
        <v>1</v>
      </c>
      <c r="B4" s="31" t="s">
        <v>42</v>
      </c>
      <c r="C4" s="31" t="s">
        <v>175</v>
      </c>
    </row>
    <row r="5" spans="1:3" s="10" customFormat="1">
      <c r="A5" s="32">
        <v>2</v>
      </c>
      <c r="B5" s="36" t="s">
        <v>3</v>
      </c>
      <c r="C5" s="29"/>
    </row>
    <row r="6" spans="1:3" s="10" customFormat="1">
      <c r="A6" s="33" t="s">
        <v>4</v>
      </c>
      <c r="B6" s="34"/>
      <c r="C6" s="31"/>
    </row>
    <row r="7" spans="1:3" ht="22">
      <c r="A7" s="35">
        <v>3</v>
      </c>
      <c r="B7" s="36" t="s">
        <v>5</v>
      </c>
      <c r="C7" s="29" t="s">
        <v>176</v>
      </c>
    </row>
    <row r="8" spans="1:3" ht="33">
      <c r="A8" s="30">
        <v>4</v>
      </c>
      <c r="B8" s="37" t="s">
        <v>101</v>
      </c>
      <c r="C8" s="31" t="s">
        <v>177</v>
      </c>
    </row>
    <row r="9" spans="1:3" ht="33">
      <c r="A9" s="35">
        <v>5</v>
      </c>
      <c r="B9" s="36" t="s">
        <v>6</v>
      </c>
      <c r="C9" s="29" t="s">
        <v>178</v>
      </c>
    </row>
    <row r="10" spans="1:3" ht="22">
      <c r="A10" s="30">
        <v>6</v>
      </c>
      <c r="B10" s="37" t="s">
        <v>41</v>
      </c>
      <c r="C10" s="31" t="s">
        <v>73</v>
      </c>
    </row>
    <row r="11" spans="1:3" s="10" customFormat="1" ht="22">
      <c r="A11" s="35">
        <v>7</v>
      </c>
      <c r="B11" s="36" t="s">
        <v>157</v>
      </c>
      <c r="C11" s="29" t="s">
        <v>73</v>
      </c>
    </row>
    <row r="12" spans="1:3" ht="22">
      <c r="A12" s="30">
        <v>8</v>
      </c>
      <c r="B12" s="37" t="s">
        <v>158</v>
      </c>
      <c r="C12" s="31" t="s">
        <v>179</v>
      </c>
    </row>
    <row r="13" spans="1:3" ht="22">
      <c r="A13" s="35">
        <v>9</v>
      </c>
      <c r="B13" s="36" t="s">
        <v>7</v>
      </c>
      <c r="C13" s="29" t="s">
        <v>180</v>
      </c>
    </row>
    <row r="14" spans="1:3">
      <c r="A14" s="33" t="s">
        <v>8</v>
      </c>
      <c r="B14" s="34"/>
      <c r="C14" s="31"/>
    </row>
    <row r="15" spans="1:3" ht="22">
      <c r="A15" s="35">
        <v>10</v>
      </c>
      <c r="B15" s="36" t="s">
        <v>9</v>
      </c>
      <c r="C15" s="29" t="s">
        <v>181</v>
      </c>
    </row>
    <row r="16" spans="1:3" ht="22">
      <c r="A16" s="30">
        <v>11</v>
      </c>
      <c r="B16" s="37" t="s">
        <v>159</v>
      </c>
      <c r="C16" s="31" t="s">
        <v>182</v>
      </c>
    </row>
    <row r="17" spans="1:3" ht="22">
      <c r="A17" s="35">
        <v>12</v>
      </c>
      <c r="B17" s="36" t="s">
        <v>37</v>
      </c>
      <c r="C17" s="29" t="s">
        <v>183</v>
      </c>
    </row>
    <row r="18" spans="1:3">
      <c r="A18" s="33" t="s">
        <v>38</v>
      </c>
      <c r="B18" s="34"/>
      <c r="C18" s="31"/>
    </row>
    <row r="19" spans="1:3">
      <c r="A19" s="35">
        <v>13</v>
      </c>
      <c r="B19" s="36" t="s">
        <v>107</v>
      </c>
      <c r="C19" s="29" t="s">
        <v>184</v>
      </c>
    </row>
    <row r="20" spans="1:3" ht="22">
      <c r="A20" s="30">
        <v>14</v>
      </c>
      <c r="B20" s="37" t="s">
        <v>39</v>
      </c>
      <c r="C20" s="31" t="s">
        <v>185</v>
      </c>
    </row>
    <row r="21" spans="1:3">
      <c r="A21" s="35">
        <v>15</v>
      </c>
      <c r="B21" s="29" t="s">
        <v>160</v>
      </c>
      <c r="C21" s="29" t="s">
        <v>186</v>
      </c>
    </row>
    <row r="22" spans="1:3" ht="22">
      <c r="A22" s="30">
        <v>16</v>
      </c>
      <c r="B22" s="37" t="s">
        <v>10</v>
      </c>
      <c r="C22" s="31" t="s">
        <v>187</v>
      </c>
    </row>
    <row r="23" spans="1:3">
      <c r="A23" s="26" t="s">
        <v>11</v>
      </c>
      <c r="B23" s="26"/>
      <c r="C23" s="25"/>
    </row>
    <row r="24" spans="1:3" s="10" customFormat="1">
      <c r="A24" s="33" t="s">
        <v>12</v>
      </c>
      <c r="B24" s="34"/>
      <c r="C24" s="38"/>
    </row>
    <row r="25" spans="1:3" s="10" customFormat="1" ht="22">
      <c r="A25" s="35">
        <v>17</v>
      </c>
      <c r="B25" s="36" t="s">
        <v>13</v>
      </c>
      <c r="C25" s="29" t="s">
        <v>188</v>
      </c>
    </row>
    <row r="26" spans="1:3" ht="22">
      <c r="A26" s="30">
        <v>18</v>
      </c>
      <c r="B26" s="37" t="s">
        <v>108</v>
      </c>
      <c r="C26" s="31" t="s">
        <v>114</v>
      </c>
    </row>
    <row r="27" spans="1:3">
      <c r="A27" s="35">
        <v>19</v>
      </c>
      <c r="B27" s="36" t="s">
        <v>14</v>
      </c>
      <c r="C27" s="29" t="s">
        <v>113</v>
      </c>
    </row>
    <row r="28" spans="1:3" ht="22">
      <c r="A28" s="30">
        <v>20</v>
      </c>
      <c r="B28" s="37" t="s">
        <v>40</v>
      </c>
      <c r="C28" s="31" t="s">
        <v>189</v>
      </c>
    </row>
    <row r="29" spans="1:3" ht="22">
      <c r="A29" s="35">
        <v>21</v>
      </c>
      <c r="B29" s="36" t="s">
        <v>15</v>
      </c>
      <c r="C29" s="29" t="s">
        <v>190</v>
      </c>
    </row>
    <row r="30" spans="1:3">
      <c r="A30" s="30">
        <v>22</v>
      </c>
      <c r="B30" s="37" t="s">
        <v>89</v>
      </c>
      <c r="C30" s="31"/>
    </row>
    <row r="31" spans="1:3" ht="22">
      <c r="A31" s="35">
        <v>23</v>
      </c>
      <c r="B31" s="29" t="s">
        <v>91</v>
      </c>
      <c r="C31" s="29" t="s">
        <v>191</v>
      </c>
    </row>
    <row r="32" spans="1:3">
      <c r="A32" s="30">
        <v>24</v>
      </c>
      <c r="B32" s="37" t="s">
        <v>33</v>
      </c>
      <c r="C32" s="31" t="s">
        <v>192</v>
      </c>
    </row>
    <row r="33" spans="1:3">
      <c r="A33" s="27" t="s">
        <v>16</v>
      </c>
      <c r="B33" s="28"/>
      <c r="C33" s="29"/>
    </row>
    <row r="34" spans="1:3" ht="33">
      <c r="A34" s="30">
        <v>25</v>
      </c>
      <c r="B34" s="37" t="s">
        <v>17</v>
      </c>
      <c r="C34" s="31" t="s">
        <v>193</v>
      </c>
    </row>
    <row r="35" spans="1:3" ht="22">
      <c r="A35" s="35">
        <v>26</v>
      </c>
      <c r="B35" s="36" t="s">
        <v>18</v>
      </c>
      <c r="C35" s="29" t="s">
        <v>117</v>
      </c>
    </row>
    <row r="36" spans="1:3" ht="33">
      <c r="A36" s="30">
        <v>27</v>
      </c>
      <c r="B36" s="37" t="s">
        <v>93</v>
      </c>
      <c r="C36" s="31" t="s">
        <v>194</v>
      </c>
    </row>
    <row r="37" spans="1:3" ht="22">
      <c r="A37" s="35">
        <v>28</v>
      </c>
      <c r="B37" s="36" t="s">
        <v>19</v>
      </c>
      <c r="C37" s="29" t="s">
        <v>114</v>
      </c>
    </row>
    <row r="38" spans="1:3" ht="22">
      <c r="A38" s="30">
        <v>29</v>
      </c>
      <c r="B38" s="37" t="s">
        <v>20</v>
      </c>
      <c r="C38" s="31" t="s">
        <v>195</v>
      </c>
    </row>
    <row r="39" spans="1:3">
      <c r="A39" s="27" t="s">
        <v>21</v>
      </c>
      <c r="B39" s="28"/>
      <c r="C39" s="29"/>
    </row>
    <row r="40" spans="1:3" ht="22">
      <c r="A40" s="30">
        <v>30</v>
      </c>
      <c r="B40" s="37" t="s">
        <v>22</v>
      </c>
      <c r="C40" s="31" t="s">
        <v>74</v>
      </c>
    </row>
    <row r="41" spans="1:3">
      <c r="A41" s="26" t="s">
        <v>23</v>
      </c>
      <c r="B41" s="26"/>
      <c r="C41" s="25"/>
    </row>
    <row r="42" spans="1:3" s="10" customFormat="1">
      <c r="A42" s="33" t="s">
        <v>24</v>
      </c>
      <c r="B42" s="34"/>
      <c r="C42" s="38"/>
    </row>
    <row r="43" spans="1:3" s="10" customFormat="1">
      <c r="A43" s="35">
        <v>31</v>
      </c>
      <c r="B43" s="36" t="s">
        <v>25</v>
      </c>
      <c r="C43" s="39"/>
    </row>
    <row r="44" spans="1:3" s="10" customFormat="1" ht="33">
      <c r="A44" s="30">
        <v>32</v>
      </c>
      <c r="B44" s="37" t="s">
        <v>105</v>
      </c>
      <c r="C44" s="31"/>
    </row>
    <row r="45" spans="1:3">
      <c r="A45" s="27" t="s">
        <v>26</v>
      </c>
      <c r="B45" s="28"/>
      <c r="C45" s="29"/>
    </row>
    <row r="46" spans="1:3" ht="22">
      <c r="A46" s="30">
        <v>33</v>
      </c>
      <c r="B46" s="37" t="s">
        <v>174</v>
      </c>
      <c r="C46" s="31" t="s">
        <v>115</v>
      </c>
    </row>
    <row r="47" spans="1:3" ht="33">
      <c r="A47" s="35">
        <v>34</v>
      </c>
      <c r="B47" s="36" t="s">
        <v>27</v>
      </c>
      <c r="C47" s="29" t="s">
        <v>196</v>
      </c>
    </row>
    <row r="48" spans="1:3">
      <c r="A48" s="33" t="s">
        <v>28</v>
      </c>
      <c r="B48" s="34"/>
      <c r="C48" s="31"/>
    </row>
    <row r="49" spans="1:19">
      <c r="A49" s="35">
        <v>35</v>
      </c>
      <c r="B49" s="36" t="s">
        <v>29</v>
      </c>
      <c r="C49" s="29"/>
    </row>
    <row r="50" spans="1:19" ht="22">
      <c r="A50" s="30">
        <v>36</v>
      </c>
      <c r="B50" s="37" t="s">
        <v>161</v>
      </c>
      <c r="C50" s="31"/>
    </row>
    <row r="51" spans="1:19">
      <c r="A51" s="35">
        <v>37</v>
      </c>
      <c r="B51" s="36" t="s">
        <v>30</v>
      </c>
      <c r="C51" s="29" t="s">
        <v>113</v>
      </c>
    </row>
    <row r="52" spans="1:19">
      <c r="A52" s="30">
        <v>38</v>
      </c>
      <c r="B52" s="37" t="s">
        <v>34</v>
      </c>
      <c r="C52" s="31" t="s">
        <v>197</v>
      </c>
    </row>
    <row r="53" spans="1:19" ht="22">
      <c r="A53" s="35">
        <v>39</v>
      </c>
      <c r="B53" s="29" t="s">
        <v>112</v>
      </c>
      <c r="C53" s="29" t="s">
        <v>198</v>
      </c>
    </row>
    <row r="54" spans="1:19">
      <c r="A54" s="33" t="s">
        <v>31</v>
      </c>
      <c r="B54" s="34"/>
      <c r="C54" s="31"/>
    </row>
    <row r="55" spans="1:19">
      <c r="A55" s="35">
        <v>40</v>
      </c>
      <c r="B55" s="35" t="s">
        <v>35</v>
      </c>
      <c r="C55" s="29" t="s">
        <v>116</v>
      </c>
    </row>
    <row r="56" spans="1:19">
      <c r="A56" s="30">
        <v>41</v>
      </c>
      <c r="B56" s="31" t="s">
        <v>36</v>
      </c>
      <c r="C56" s="31"/>
    </row>
    <row r="57" spans="1:19" ht="22">
      <c r="A57" s="35">
        <v>42</v>
      </c>
      <c r="B57" s="29" t="s">
        <v>32</v>
      </c>
      <c r="C57" s="29"/>
    </row>
    <row r="58" spans="1:19" ht="22">
      <c r="A58" s="30">
        <v>43</v>
      </c>
      <c r="B58" s="31" t="s">
        <v>112</v>
      </c>
      <c r="C58" s="31" t="s">
        <v>198</v>
      </c>
    </row>
    <row r="59" spans="1:19">
      <c r="A59" s="9"/>
    </row>
    <row r="62" spans="1:19" s="7" customFormat="1">
      <c r="B62" s="9"/>
      <c r="C62" s="9"/>
      <c r="D62" s="9"/>
      <c r="E62" s="9"/>
      <c r="F62" s="9"/>
      <c r="G62" s="9"/>
      <c r="H62" s="9"/>
      <c r="I62" s="9"/>
      <c r="J62" s="9"/>
      <c r="K62" s="9"/>
      <c r="L62" s="9"/>
      <c r="M62" s="9"/>
      <c r="N62" s="9"/>
      <c r="O62" s="9"/>
      <c r="P62" s="9"/>
      <c r="Q62" s="9"/>
      <c r="R62" s="9"/>
      <c r="S62" s="9"/>
    </row>
  </sheetData>
  <phoneticPr fontId="5" type="noConversion"/>
  <pageMargins left="0" right="0" top="0" bottom="0" header="0" footer="0"/>
  <pageSetup paperSize="9" scale="94" orientation="portrait" horizontalDpi="4294967292" verticalDpi="4294967292"/>
  <rowBreaks count="1" manualBreakCount="1">
    <brk id="40" max="2" man="1"/>
  </rowBreaks>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8" sqref="D28"/>
    </sheetView>
  </sheetViews>
  <sheetFormatPr baseColWidth="10" defaultRowHeight="11" x14ac:dyDescent="0"/>
  <cols>
    <col min="1" max="1" width="25.5" style="123" customWidth="1"/>
    <col min="2" max="2" width="41.1640625" style="123" bestFit="1" customWidth="1"/>
    <col min="3" max="16384" width="10.83203125" style="123"/>
  </cols>
  <sheetData>
    <row r="1" spans="1:7">
      <c r="A1" s="122" t="s">
        <v>225</v>
      </c>
      <c r="B1" s="122" t="s">
        <v>226</v>
      </c>
    </row>
    <row r="2" spans="1:7">
      <c r="A2" s="124" t="s">
        <v>227</v>
      </c>
      <c r="B2" s="124" t="s">
        <v>235</v>
      </c>
    </row>
    <row r="3" spans="1:7">
      <c r="A3" s="124" t="s">
        <v>228</v>
      </c>
      <c r="B3" s="124" t="s">
        <v>236</v>
      </c>
    </row>
    <row r="4" spans="1:7">
      <c r="A4" s="124" t="s">
        <v>229</v>
      </c>
      <c r="B4" s="124" t="s">
        <v>237</v>
      </c>
    </row>
    <row r="5" spans="1:7">
      <c r="A5" s="124" t="s">
        <v>230</v>
      </c>
      <c r="B5" s="124" t="s">
        <v>238</v>
      </c>
    </row>
    <row r="6" spans="1:7">
      <c r="A6" s="124" t="s">
        <v>231</v>
      </c>
      <c r="B6" s="124" t="s">
        <v>234</v>
      </c>
    </row>
    <row r="7" spans="1:7">
      <c r="A7" s="124" t="s">
        <v>232</v>
      </c>
      <c r="B7" s="124" t="s">
        <v>239</v>
      </c>
    </row>
    <row r="8" spans="1:7">
      <c r="A8" s="125" t="s">
        <v>233</v>
      </c>
      <c r="B8" s="125" t="s">
        <v>240</v>
      </c>
    </row>
    <row r="9" spans="1:7" ht="12">
      <c r="G9" s="126"/>
    </row>
    <row r="10" spans="1:7" ht="13">
      <c r="G10" s="127"/>
    </row>
    <row r="11" spans="1:7" ht="12">
      <c r="G11" s="126"/>
    </row>
    <row r="13" spans="1:7" ht="12">
      <c r="G13" s="126"/>
    </row>
  </sheetData>
  <phoneticPr fontId="5" type="noConversion"/>
  <pageMargins left="0" right="0" top="0" bottom="0" header="0" footer="0"/>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tt1" enableFormatConditionsCalculation="0"/>
  <dimension ref="A1:Q70"/>
  <sheetViews>
    <sheetView view="pageLayout" topLeftCell="J1" workbookViewId="0">
      <selection activeCell="N1" sqref="N1:N1048576"/>
    </sheetView>
  </sheetViews>
  <sheetFormatPr baseColWidth="10" defaultColWidth="10.83203125" defaultRowHeight="12" x14ac:dyDescent="0"/>
  <cols>
    <col min="1" max="1" width="5.5" style="49" customWidth="1"/>
    <col min="2" max="2" width="4.33203125" style="113" customWidth="1"/>
    <col min="3" max="3" width="23.1640625" style="49" customWidth="1"/>
    <col min="4" max="4" width="49.5" style="49" customWidth="1"/>
    <col min="5" max="5" width="21.5" style="55" customWidth="1"/>
    <col min="6" max="7" width="21.5" style="57" customWidth="1"/>
    <col min="8" max="8" width="21.5" style="114" customWidth="1"/>
    <col min="9" max="9" width="21.5" style="115" customWidth="1"/>
    <col min="10" max="12" width="21.5" style="57" customWidth="1"/>
    <col min="13" max="13" width="21.5" style="114" customWidth="1"/>
    <col min="14" max="14" width="21.5" style="57" customWidth="1"/>
    <col min="15" max="15" width="21.5" style="115" customWidth="1"/>
    <col min="16" max="16" width="21.5" style="57" customWidth="1"/>
    <col min="17" max="17" width="21.5" style="116" customWidth="1"/>
    <col min="18" max="16384" width="10.83203125" style="49"/>
  </cols>
  <sheetData>
    <row r="1" spans="1:17" s="45" customFormat="1" ht="14" customHeight="1">
      <c r="A1" s="40"/>
      <c r="B1" s="128" t="s">
        <v>49</v>
      </c>
      <c r="C1" s="129"/>
      <c r="D1" s="129"/>
      <c r="E1" s="41" t="s">
        <v>199</v>
      </c>
      <c r="F1" s="41" t="s">
        <v>81</v>
      </c>
      <c r="G1" s="41" t="s">
        <v>200</v>
      </c>
      <c r="H1" s="42" t="s">
        <v>201</v>
      </c>
      <c r="I1" s="43" t="s">
        <v>202</v>
      </c>
      <c r="J1" s="41" t="s">
        <v>203</v>
      </c>
      <c r="K1" s="41" t="s">
        <v>213</v>
      </c>
      <c r="L1" s="41" t="s">
        <v>204</v>
      </c>
      <c r="M1" s="44" t="s">
        <v>162</v>
      </c>
      <c r="N1" s="43" t="s">
        <v>163</v>
      </c>
      <c r="O1" s="41" t="s">
        <v>205</v>
      </c>
      <c r="P1" s="41" t="s">
        <v>206</v>
      </c>
      <c r="Q1" s="44" t="s">
        <v>164</v>
      </c>
    </row>
    <row r="2" spans="1:17" ht="48">
      <c r="A2" s="143" t="s">
        <v>47</v>
      </c>
      <c r="B2" s="149" t="s">
        <v>220</v>
      </c>
      <c r="C2" s="149"/>
      <c r="D2" s="120" t="s">
        <v>221</v>
      </c>
      <c r="E2" s="46" t="s">
        <v>121</v>
      </c>
      <c r="F2" s="46" t="s">
        <v>165</v>
      </c>
      <c r="G2" s="46" t="s">
        <v>77</v>
      </c>
      <c r="H2" s="47" t="s">
        <v>224</v>
      </c>
      <c r="I2" s="48" t="s">
        <v>122</v>
      </c>
      <c r="J2" s="46" t="s">
        <v>169</v>
      </c>
      <c r="K2" s="46" t="s">
        <v>215</v>
      </c>
      <c r="L2" s="46" t="s">
        <v>207</v>
      </c>
      <c r="M2" s="47" t="s">
        <v>168</v>
      </c>
      <c r="N2" s="48" t="s">
        <v>123</v>
      </c>
      <c r="O2" s="46" t="s">
        <v>80</v>
      </c>
      <c r="P2" s="46" t="s">
        <v>171</v>
      </c>
      <c r="Q2" s="47" t="s">
        <v>170</v>
      </c>
    </row>
    <row r="3" spans="1:17" ht="15" customHeight="1">
      <c r="A3" s="144"/>
      <c r="B3" s="151" t="s">
        <v>219</v>
      </c>
      <c r="C3" s="151"/>
      <c r="D3" s="119" t="s">
        <v>222</v>
      </c>
      <c r="E3" s="44" t="s">
        <v>28</v>
      </c>
      <c r="F3" s="44" t="s">
        <v>26</v>
      </c>
      <c r="G3" s="44" t="s">
        <v>31</v>
      </c>
      <c r="H3" s="44" t="s">
        <v>28</v>
      </c>
      <c r="I3" s="50" t="s">
        <v>31</v>
      </c>
      <c r="J3" s="44" t="s">
        <v>24</v>
      </c>
      <c r="K3" s="44" t="s">
        <v>24</v>
      </c>
      <c r="L3" s="44" t="s">
        <v>28</v>
      </c>
      <c r="M3" s="51" t="s">
        <v>28</v>
      </c>
      <c r="N3" s="50" t="s">
        <v>31</v>
      </c>
      <c r="O3" s="44" t="s">
        <v>26</v>
      </c>
      <c r="P3" s="41" t="s">
        <v>24</v>
      </c>
      <c r="Q3" s="44" t="s">
        <v>31</v>
      </c>
    </row>
    <row r="4" spans="1:17" ht="96">
      <c r="A4" s="144"/>
      <c r="B4" s="149" t="s">
        <v>218</v>
      </c>
      <c r="C4" s="149"/>
      <c r="D4" s="150"/>
      <c r="E4" s="42" t="s">
        <v>98</v>
      </c>
      <c r="F4" s="42" t="s">
        <v>166</v>
      </c>
      <c r="G4" s="42" t="s">
        <v>78</v>
      </c>
      <c r="H4" s="42" t="s">
        <v>125</v>
      </c>
      <c r="I4" s="52" t="s">
        <v>62</v>
      </c>
      <c r="J4" s="42" t="s">
        <v>127</v>
      </c>
      <c r="K4" s="46" t="s">
        <v>214</v>
      </c>
      <c r="L4" s="42" t="s">
        <v>208</v>
      </c>
      <c r="M4" s="42" t="s">
        <v>75</v>
      </c>
      <c r="N4" s="52" t="s">
        <v>129</v>
      </c>
      <c r="O4" s="42" t="s">
        <v>131</v>
      </c>
      <c r="P4" s="53" t="s">
        <v>209</v>
      </c>
      <c r="Q4" s="42" t="s">
        <v>64</v>
      </c>
    </row>
    <row r="5" spans="1:17" ht="144">
      <c r="A5" s="144"/>
      <c r="B5" s="147" t="s">
        <v>50</v>
      </c>
      <c r="C5" s="147"/>
      <c r="D5" s="148"/>
      <c r="E5" s="42" t="s">
        <v>124</v>
      </c>
      <c r="F5" s="42" t="s">
        <v>167</v>
      </c>
      <c r="G5" s="54" t="s">
        <v>79</v>
      </c>
      <c r="H5" s="42" t="s">
        <v>126</v>
      </c>
      <c r="I5" s="52" t="s">
        <v>60</v>
      </c>
      <c r="J5" s="42" t="s">
        <v>128</v>
      </c>
      <c r="K5" s="42" t="s">
        <v>217</v>
      </c>
      <c r="L5" s="42" t="s">
        <v>82</v>
      </c>
      <c r="M5" s="42" t="s">
        <v>99</v>
      </c>
      <c r="N5" s="52" t="s">
        <v>130</v>
      </c>
      <c r="O5" s="42" t="s">
        <v>172</v>
      </c>
      <c r="P5" s="53" t="s">
        <v>210</v>
      </c>
      <c r="Q5" s="42" t="s">
        <v>76</v>
      </c>
    </row>
    <row r="6" spans="1:17" ht="15" customHeight="1">
      <c r="A6" s="145" t="s">
        <v>48</v>
      </c>
      <c r="B6" s="130" t="s">
        <v>53</v>
      </c>
      <c r="C6" s="130"/>
      <c r="D6" s="131"/>
      <c r="E6" s="55" t="s">
        <v>71</v>
      </c>
      <c r="F6" s="55" t="s">
        <v>12</v>
      </c>
      <c r="G6" s="55" t="s">
        <v>12</v>
      </c>
      <c r="H6" s="56" t="s">
        <v>59</v>
      </c>
      <c r="I6" s="57" t="s">
        <v>61</v>
      </c>
      <c r="J6" s="55" t="s">
        <v>61</v>
      </c>
      <c r="K6" s="55" t="s">
        <v>216</v>
      </c>
      <c r="L6" s="55" t="s">
        <v>61</v>
      </c>
      <c r="M6" s="58" t="s">
        <v>59</v>
      </c>
      <c r="N6" s="59" t="s">
        <v>66</v>
      </c>
      <c r="O6" s="60" t="s">
        <v>66</v>
      </c>
      <c r="P6" s="61" t="s">
        <v>66</v>
      </c>
      <c r="Q6" s="56" t="s">
        <v>63</v>
      </c>
    </row>
    <row r="7" spans="1:17" ht="15">
      <c r="A7" s="146"/>
      <c r="B7" s="136" t="s">
        <v>51</v>
      </c>
      <c r="C7" s="136"/>
      <c r="D7" s="137"/>
      <c r="E7" s="55" t="s">
        <v>69</v>
      </c>
      <c r="F7" s="55" t="s">
        <v>72</v>
      </c>
      <c r="G7" s="55" t="s">
        <v>72</v>
      </c>
      <c r="H7" s="56" t="s">
        <v>67</v>
      </c>
      <c r="I7" s="57" t="s">
        <v>67</v>
      </c>
      <c r="J7" s="55" t="s">
        <v>67</v>
      </c>
      <c r="K7" s="55" t="s">
        <v>70</v>
      </c>
      <c r="L7" s="55" t="s">
        <v>67</v>
      </c>
      <c r="M7" s="56" t="s">
        <v>67</v>
      </c>
      <c r="N7" s="57" t="s">
        <v>65</v>
      </c>
      <c r="O7" s="55" t="s">
        <v>65</v>
      </c>
      <c r="P7" s="55" t="s">
        <v>65</v>
      </c>
      <c r="Q7" s="56" t="s">
        <v>58</v>
      </c>
    </row>
    <row r="8" spans="1:17" ht="15">
      <c r="A8" s="146"/>
      <c r="B8" s="134" t="s">
        <v>119</v>
      </c>
      <c r="C8" s="134"/>
      <c r="D8" s="135"/>
      <c r="E8" s="58" t="s">
        <v>120</v>
      </c>
      <c r="F8" s="58" t="s">
        <v>120</v>
      </c>
      <c r="G8" s="58" t="s">
        <v>120</v>
      </c>
      <c r="H8" s="58" t="s">
        <v>120</v>
      </c>
      <c r="I8" s="59" t="s">
        <v>120</v>
      </c>
      <c r="J8" s="58" t="s">
        <v>120</v>
      </c>
      <c r="K8" s="58" t="s">
        <v>120</v>
      </c>
      <c r="L8" s="58" t="s">
        <v>120</v>
      </c>
      <c r="M8" s="58" t="s">
        <v>120</v>
      </c>
      <c r="N8" s="59" t="s">
        <v>120</v>
      </c>
      <c r="O8" s="58" t="s">
        <v>120</v>
      </c>
      <c r="P8" s="61" t="s">
        <v>120</v>
      </c>
      <c r="Q8" s="58" t="s">
        <v>120</v>
      </c>
    </row>
    <row r="9" spans="1:17" s="68" customFormat="1" ht="27" customHeight="1">
      <c r="A9" s="146"/>
      <c r="B9" s="62" t="s">
        <v>0</v>
      </c>
      <c r="C9" s="63"/>
      <c r="D9" s="64" t="s">
        <v>1</v>
      </c>
      <c r="E9" s="65" t="s">
        <v>45</v>
      </c>
      <c r="F9" s="65" t="s">
        <v>45</v>
      </c>
      <c r="G9" s="65" t="s">
        <v>45</v>
      </c>
      <c r="H9" s="66" t="s">
        <v>45</v>
      </c>
      <c r="I9" s="67" t="s">
        <v>45</v>
      </c>
      <c r="J9" s="65" t="s">
        <v>45</v>
      </c>
      <c r="K9" s="65" t="s">
        <v>45</v>
      </c>
      <c r="L9" s="65" t="s">
        <v>45</v>
      </c>
      <c r="M9" s="66" t="s">
        <v>45</v>
      </c>
      <c r="N9" s="67" t="s">
        <v>45</v>
      </c>
      <c r="O9" s="65" t="s">
        <v>45</v>
      </c>
      <c r="P9" s="65" t="s">
        <v>45</v>
      </c>
      <c r="Q9" s="66" t="s">
        <v>45</v>
      </c>
    </row>
    <row r="10" spans="1:17">
      <c r="A10" s="146"/>
      <c r="B10" s="69" t="s">
        <v>2</v>
      </c>
      <c r="C10" s="70"/>
      <c r="D10" s="71"/>
      <c r="F10" s="72"/>
      <c r="G10" s="72"/>
      <c r="H10" s="73"/>
      <c r="I10" s="74"/>
      <c r="J10" s="72"/>
      <c r="K10" s="72"/>
      <c r="L10" s="72"/>
      <c r="M10" s="73"/>
      <c r="N10" s="74"/>
      <c r="O10" s="72"/>
      <c r="P10" s="72"/>
      <c r="Q10" s="75"/>
    </row>
    <row r="11" spans="1:17" ht="24">
      <c r="A11" s="146"/>
      <c r="B11" s="76">
        <v>1</v>
      </c>
      <c r="C11" s="77" t="s">
        <v>42</v>
      </c>
      <c r="D11" s="78" t="s">
        <v>109</v>
      </c>
      <c r="E11" s="55" t="s">
        <v>56</v>
      </c>
      <c r="F11" s="79" t="s">
        <v>56</v>
      </c>
      <c r="G11" s="79" t="s">
        <v>55</v>
      </c>
      <c r="H11" s="80" t="s">
        <v>56</v>
      </c>
      <c r="I11" s="81" t="s">
        <v>56</v>
      </c>
      <c r="J11" s="79" t="s">
        <v>56</v>
      </c>
      <c r="K11" s="79" t="s">
        <v>56</v>
      </c>
      <c r="L11" s="79" t="s">
        <v>55</v>
      </c>
      <c r="M11" s="80" t="s">
        <v>56</v>
      </c>
      <c r="N11" s="81" t="s">
        <v>56</v>
      </c>
      <c r="O11" s="79" t="s">
        <v>56</v>
      </c>
      <c r="P11" s="79" t="s">
        <v>56</v>
      </c>
      <c r="Q11" s="138" t="s">
        <v>173</v>
      </c>
    </row>
    <row r="12" spans="1:17" ht="96">
      <c r="A12" s="146"/>
      <c r="B12" s="82">
        <v>2</v>
      </c>
      <c r="C12" s="84" t="s">
        <v>3</v>
      </c>
      <c r="D12" s="71" t="s">
        <v>100</v>
      </c>
      <c r="E12" s="55" t="s">
        <v>56</v>
      </c>
      <c r="F12" s="79" t="s">
        <v>56</v>
      </c>
      <c r="G12" s="79" t="s">
        <v>56</v>
      </c>
      <c r="H12" s="80" t="s">
        <v>56</v>
      </c>
      <c r="I12" s="81" t="s">
        <v>56</v>
      </c>
      <c r="J12" s="79" t="s">
        <v>56</v>
      </c>
      <c r="K12" s="79" t="s">
        <v>56</v>
      </c>
      <c r="L12" s="79" t="s">
        <v>56</v>
      </c>
      <c r="M12" s="80" t="s">
        <v>56</v>
      </c>
      <c r="N12" s="81" t="s">
        <v>56</v>
      </c>
      <c r="O12" s="79" t="s">
        <v>56</v>
      </c>
      <c r="P12" s="79" t="s">
        <v>56</v>
      </c>
      <c r="Q12" s="138"/>
    </row>
    <row r="13" spans="1:17">
      <c r="A13" s="146"/>
      <c r="B13" s="69" t="s">
        <v>4</v>
      </c>
      <c r="C13" s="83"/>
      <c r="D13" s="71"/>
      <c r="F13" s="79"/>
      <c r="G13" s="79"/>
      <c r="H13" s="80"/>
      <c r="I13" s="81"/>
      <c r="J13" s="79"/>
      <c r="K13" s="79"/>
      <c r="L13" s="79"/>
      <c r="M13" s="80"/>
      <c r="N13" s="81"/>
      <c r="O13" s="79"/>
      <c r="P13" s="79"/>
      <c r="Q13" s="138"/>
    </row>
    <row r="14" spans="1:17" ht="36">
      <c r="A14" s="146"/>
      <c r="B14" s="76">
        <v>3</v>
      </c>
      <c r="C14" s="84" t="s">
        <v>5</v>
      </c>
      <c r="D14" s="85" t="s">
        <v>110</v>
      </c>
      <c r="E14" s="55" t="s">
        <v>55</v>
      </c>
      <c r="F14" s="79" t="s">
        <v>56</v>
      </c>
      <c r="G14" s="79" t="s">
        <v>56</v>
      </c>
      <c r="H14" s="80" t="s">
        <v>56</v>
      </c>
      <c r="I14" s="81" t="s">
        <v>56</v>
      </c>
      <c r="J14" s="79" t="s">
        <v>56</v>
      </c>
      <c r="K14" s="79" t="s">
        <v>56</v>
      </c>
      <c r="L14" s="79" t="s">
        <v>56</v>
      </c>
      <c r="M14" s="80" t="s">
        <v>56</v>
      </c>
      <c r="N14" s="81" t="s">
        <v>56</v>
      </c>
      <c r="O14" s="79" t="s">
        <v>56</v>
      </c>
      <c r="P14" s="79" t="s">
        <v>56</v>
      </c>
      <c r="Q14" s="138"/>
    </row>
    <row r="15" spans="1:17" ht="48">
      <c r="A15" s="146"/>
      <c r="B15" s="76">
        <v>4</v>
      </c>
      <c r="C15" s="84" t="s">
        <v>101</v>
      </c>
      <c r="D15" s="71" t="s">
        <v>44</v>
      </c>
      <c r="E15" s="55" t="s">
        <v>57</v>
      </c>
      <c r="F15" s="79" t="s">
        <v>56</v>
      </c>
      <c r="G15" s="79" t="s">
        <v>56</v>
      </c>
      <c r="H15" s="80" t="s">
        <v>56</v>
      </c>
      <c r="I15" s="81" t="s">
        <v>56</v>
      </c>
      <c r="J15" s="79" t="s">
        <v>55</v>
      </c>
      <c r="K15" s="79" t="s">
        <v>56</v>
      </c>
      <c r="L15" s="79" t="s">
        <v>55</v>
      </c>
      <c r="M15" s="80" t="s">
        <v>56</v>
      </c>
      <c r="N15" s="81" t="s">
        <v>55</v>
      </c>
      <c r="O15" s="79" t="s">
        <v>57</v>
      </c>
      <c r="P15" s="79" t="s">
        <v>56</v>
      </c>
      <c r="Q15" s="138"/>
    </row>
    <row r="16" spans="1:17" ht="24">
      <c r="A16" s="146"/>
      <c r="B16" s="76">
        <v>5</v>
      </c>
      <c r="C16" s="84" t="s">
        <v>6</v>
      </c>
      <c r="D16" s="71" t="s">
        <v>86</v>
      </c>
      <c r="E16" s="55" t="s">
        <v>56</v>
      </c>
      <c r="F16" s="79" t="s">
        <v>56</v>
      </c>
      <c r="G16" s="79" t="s">
        <v>57</v>
      </c>
      <c r="H16" s="80" t="s">
        <v>56</v>
      </c>
      <c r="I16" s="81" t="s">
        <v>56</v>
      </c>
      <c r="J16" s="79" t="s">
        <v>56</v>
      </c>
      <c r="K16" s="79" t="s">
        <v>56</v>
      </c>
      <c r="L16" s="79" t="s">
        <v>56</v>
      </c>
      <c r="M16" s="80" t="s">
        <v>55</v>
      </c>
      <c r="N16" s="81" t="s">
        <v>56</v>
      </c>
      <c r="O16" s="79" t="s">
        <v>57</v>
      </c>
      <c r="P16" s="79" t="s">
        <v>56</v>
      </c>
      <c r="Q16" s="138"/>
    </row>
    <row r="17" spans="1:17" ht="144">
      <c r="A17" s="146"/>
      <c r="B17" s="76">
        <v>6</v>
      </c>
      <c r="C17" s="84" t="s">
        <v>41</v>
      </c>
      <c r="D17" s="71" t="s">
        <v>211</v>
      </c>
      <c r="E17" s="55" t="s">
        <v>57</v>
      </c>
      <c r="F17" s="79" t="s">
        <v>57</v>
      </c>
      <c r="G17" s="79" t="s">
        <v>57</v>
      </c>
      <c r="H17" s="80" t="s">
        <v>55</v>
      </c>
      <c r="I17" s="81" t="s">
        <v>55</v>
      </c>
      <c r="J17" s="79" t="s">
        <v>55</v>
      </c>
      <c r="K17" s="79" t="s">
        <v>56</v>
      </c>
      <c r="L17" s="79" t="s">
        <v>56</v>
      </c>
      <c r="M17" s="80" t="s">
        <v>55</v>
      </c>
      <c r="N17" s="81" t="s">
        <v>55</v>
      </c>
      <c r="O17" s="79" t="s">
        <v>57</v>
      </c>
      <c r="P17" s="79" t="s">
        <v>55</v>
      </c>
      <c r="Q17" s="138"/>
    </row>
    <row r="18" spans="1:17" ht="36">
      <c r="A18" s="146"/>
      <c r="B18" s="76">
        <v>7</v>
      </c>
      <c r="C18" s="84" t="s">
        <v>157</v>
      </c>
      <c r="D18" s="71" t="s">
        <v>111</v>
      </c>
      <c r="E18" s="55" t="s">
        <v>56</v>
      </c>
      <c r="F18" s="79" t="s">
        <v>55</v>
      </c>
      <c r="G18" s="79" t="s">
        <v>55</v>
      </c>
      <c r="H18" s="80" t="s">
        <v>55</v>
      </c>
      <c r="I18" s="81" t="s">
        <v>57</v>
      </c>
      <c r="J18" s="79" t="s">
        <v>57</v>
      </c>
      <c r="K18" s="79" t="s">
        <v>57</v>
      </c>
      <c r="L18" s="79" t="s">
        <v>57</v>
      </c>
      <c r="M18" s="80" t="s">
        <v>57</v>
      </c>
      <c r="N18" s="81" t="s">
        <v>57</v>
      </c>
      <c r="O18" s="79" t="s">
        <v>55</v>
      </c>
      <c r="P18" s="79" t="s">
        <v>57</v>
      </c>
      <c r="Q18" s="138"/>
    </row>
    <row r="19" spans="1:17" ht="48">
      <c r="A19" s="146"/>
      <c r="B19" s="76">
        <v>8</v>
      </c>
      <c r="C19" s="84" t="s">
        <v>158</v>
      </c>
      <c r="D19" s="71" t="s">
        <v>87</v>
      </c>
      <c r="E19" s="55" t="s">
        <v>57</v>
      </c>
      <c r="F19" s="79" t="s">
        <v>57</v>
      </c>
      <c r="G19" s="79" t="s">
        <v>57</v>
      </c>
      <c r="H19" s="80" t="s">
        <v>57</v>
      </c>
      <c r="I19" s="81" t="s">
        <v>57</v>
      </c>
      <c r="J19" s="79" t="s">
        <v>57</v>
      </c>
      <c r="K19" s="79" t="s">
        <v>57</v>
      </c>
      <c r="L19" s="79" t="s">
        <v>55</v>
      </c>
      <c r="M19" s="80" t="s">
        <v>57</v>
      </c>
      <c r="N19" s="81" t="s">
        <v>55</v>
      </c>
      <c r="O19" s="79" t="s">
        <v>57</v>
      </c>
      <c r="P19" s="79" t="s">
        <v>57</v>
      </c>
      <c r="Q19" s="138"/>
    </row>
    <row r="20" spans="1:17" ht="36">
      <c r="A20" s="146"/>
      <c r="B20" s="76">
        <v>9</v>
      </c>
      <c r="C20" s="84" t="s">
        <v>7</v>
      </c>
      <c r="D20" s="71"/>
      <c r="E20" s="55" t="s">
        <v>56</v>
      </c>
      <c r="F20" s="79" t="s">
        <v>55</v>
      </c>
      <c r="G20" s="79" t="s">
        <v>55</v>
      </c>
      <c r="H20" s="80" t="s">
        <v>56</v>
      </c>
      <c r="I20" s="81" t="s">
        <v>56</v>
      </c>
      <c r="J20" s="79" t="s">
        <v>56</v>
      </c>
      <c r="K20" s="79" t="s">
        <v>56</v>
      </c>
      <c r="L20" s="79" t="s">
        <v>56</v>
      </c>
      <c r="M20" s="80" t="s">
        <v>55</v>
      </c>
      <c r="N20" s="81" t="s">
        <v>56</v>
      </c>
      <c r="O20" s="79" t="s">
        <v>55</v>
      </c>
      <c r="P20" s="79" t="s">
        <v>56</v>
      </c>
      <c r="Q20" s="138"/>
    </row>
    <row r="21" spans="1:17">
      <c r="A21" s="146"/>
      <c r="B21" s="69" t="s">
        <v>8</v>
      </c>
      <c r="C21" s="83"/>
      <c r="D21" s="71"/>
      <c r="F21" s="79"/>
      <c r="G21" s="79"/>
      <c r="H21" s="80"/>
      <c r="I21" s="81"/>
      <c r="J21" s="79"/>
      <c r="K21" s="79"/>
      <c r="L21" s="79"/>
      <c r="M21" s="80"/>
      <c r="N21" s="81"/>
      <c r="O21" s="79"/>
      <c r="P21" s="79"/>
      <c r="Q21" s="138"/>
    </row>
    <row r="22" spans="1:17" ht="36">
      <c r="A22" s="146"/>
      <c r="B22" s="76">
        <v>10</v>
      </c>
      <c r="C22" s="84" t="s">
        <v>9</v>
      </c>
      <c r="D22" s="71"/>
      <c r="E22" s="55" t="s">
        <v>56</v>
      </c>
      <c r="F22" s="79" t="s">
        <v>56</v>
      </c>
      <c r="G22" s="79" t="s">
        <v>57</v>
      </c>
      <c r="H22" s="80" t="s">
        <v>56</v>
      </c>
      <c r="I22" s="81" t="s">
        <v>56</v>
      </c>
      <c r="J22" s="79" t="s">
        <v>56</v>
      </c>
      <c r="K22" s="79" t="s">
        <v>56</v>
      </c>
      <c r="L22" s="79" t="s">
        <v>56</v>
      </c>
      <c r="M22" s="80" t="s">
        <v>55</v>
      </c>
      <c r="N22" s="81" t="s">
        <v>56</v>
      </c>
      <c r="O22" s="79" t="s">
        <v>56</v>
      </c>
      <c r="P22" s="79" t="s">
        <v>56</v>
      </c>
      <c r="Q22" s="138"/>
    </row>
    <row r="23" spans="1:17" ht="36">
      <c r="A23" s="146"/>
      <c r="B23" s="76">
        <v>11</v>
      </c>
      <c r="C23" s="84" t="s">
        <v>159</v>
      </c>
      <c r="D23" s="71"/>
      <c r="E23" s="55" t="s">
        <v>56</v>
      </c>
      <c r="F23" s="79" t="s">
        <v>56</v>
      </c>
      <c r="G23" s="79" t="s">
        <v>57</v>
      </c>
      <c r="H23" s="80" t="s">
        <v>56</v>
      </c>
      <c r="I23" s="81" t="s">
        <v>56</v>
      </c>
      <c r="J23" s="79" t="s">
        <v>56</v>
      </c>
      <c r="K23" s="79" t="s">
        <v>56</v>
      </c>
      <c r="L23" s="79" t="s">
        <v>56</v>
      </c>
      <c r="M23" s="80" t="s">
        <v>55</v>
      </c>
      <c r="N23" s="81" t="s">
        <v>56</v>
      </c>
      <c r="O23" s="79" t="s">
        <v>56</v>
      </c>
      <c r="P23" s="79" t="s">
        <v>56</v>
      </c>
      <c r="Q23" s="138"/>
    </row>
    <row r="24" spans="1:17" ht="24">
      <c r="A24" s="146"/>
      <c r="B24" s="76">
        <v>12</v>
      </c>
      <c r="C24" s="84" t="s">
        <v>37</v>
      </c>
      <c r="D24" s="71"/>
      <c r="E24" s="55" t="s">
        <v>56</v>
      </c>
      <c r="F24" s="79" t="s">
        <v>56</v>
      </c>
      <c r="G24" s="79" t="s">
        <v>55</v>
      </c>
      <c r="H24" s="80" t="s">
        <v>56</v>
      </c>
      <c r="I24" s="81" t="s">
        <v>56</v>
      </c>
      <c r="J24" s="79" t="s">
        <v>55</v>
      </c>
      <c r="K24" s="79" t="s">
        <v>55</v>
      </c>
      <c r="L24" s="79" t="s">
        <v>56</v>
      </c>
      <c r="M24" s="80" t="s">
        <v>55</v>
      </c>
      <c r="N24" s="81" t="s">
        <v>55</v>
      </c>
      <c r="O24" s="79" t="s">
        <v>55</v>
      </c>
      <c r="P24" s="79" t="s">
        <v>55</v>
      </c>
      <c r="Q24" s="138"/>
    </row>
    <row r="25" spans="1:17">
      <c r="A25" s="146"/>
      <c r="B25" s="69" t="s">
        <v>38</v>
      </c>
      <c r="C25" s="83"/>
      <c r="D25" s="71"/>
      <c r="F25" s="79"/>
      <c r="G25" s="79"/>
      <c r="H25" s="80"/>
      <c r="I25" s="81"/>
      <c r="J25" s="79"/>
      <c r="K25" s="79"/>
      <c r="L25" s="79"/>
      <c r="M25" s="80"/>
      <c r="N25" s="81"/>
      <c r="O25" s="79"/>
      <c r="P25" s="79"/>
      <c r="Q25" s="138"/>
    </row>
    <row r="26" spans="1:17" ht="24">
      <c r="A26" s="146"/>
      <c r="B26" s="76">
        <v>13</v>
      </c>
      <c r="C26" s="84" t="s">
        <v>107</v>
      </c>
      <c r="D26" s="71" t="s">
        <v>88</v>
      </c>
      <c r="E26" s="55" t="s">
        <v>56</v>
      </c>
      <c r="F26" s="79" t="s">
        <v>56</v>
      </c>
      <c r="G26" s="79" t="s">
        <v>57</v>
      </c>
      <c r="H26" s="80" t="s">
        <v>56</v>
      </c>
      <c r="I26" s="81" t="s">
        <v>56</v>
      </c>
      <c r="J26" s="79" t="s">
        <v>56</v>
      </c>
      <c r="K26" s="79" t="s">
        <v>56</v>
      </c>
      <c r="L26" s="79" t="s">
        <v>55</v>
      </c>
      <c r="M26" s="80" t="s">
        <v>56</v>
      </c>
      <c r="N26" s="81" t="s">
        <v>56</v>
      </c>
      <c r="O26" s="79" t="s">
        <v>56</v>
      </c>
      <c r="P26" s="79" t="s">
        <v>56</v>
      </c>
      <c r="Q26" s="138"/>
    </row>
    <row r="27" spans="1:17" ht="84">
      <c r="A27" s="146"/>
      <c r="B27" s="76">
        <v>14</v>
      </c>
      <c r="C27" s="84" t="s">
        <v>39</v>
      </c>
      <c r="D27" s="71" t="s">
        <v>102</v>
      </c>
      <c r="E27" s="55" t="s">
        <v>56</v>
      </c>
      <c r="F27" s="79" t="s">
        <v>56</v>
      </c>
      <c r="G27" s="79" t="s">
        <v>57</v>
      </c>
      <c r="H27" s="80" t="s">
        <v>55</v>
      </c>
      <c r="I27" s="81" t="s">
        <v>55</v>
      </c>
      <c r="J27" s="79" t="s">
        <v>56</v>
      </c>
      <c r="K27" s="79" t="s">
        <v>55</v>
      </c>
      <c r="L27" s="79" t="s">
        <v>55</v>
      </c>
      <c r="M27" s="80" t="s">
        <v>55</v>
      </c>
      <c r="N27" s="81" t="s">
        <v>57</v>
      </c>
      <c r="O27" s="79" t="s">
        <v>57</v>
      </c>
      <c r="P27" s="79" t="s">
        <v>55</v>
      </c>
      <c r="Q27" s="138"/>
    </row>
    <row r="28" spans="1:17" ht="24">
      <c r="A28" s="146"/>
      <c r="B28" s="76">
        <v>15</v>
      </c>
      <c r="C28" s="77" t="s">
        <v>160</v>
      </c>
      <c r="D28" s="71"/>
      <c r="E28" s="55" t="s">
        <v>56</v>
      </c>
      <c r="F28" s="79" t="s">
        <v>56</v>
      </c>
      <c r="G28" s="79" t="s">
        <v>57</v>
      </c>
      <c r="H28" s="80" t="s">
        <v>56</v>
      </c>
      <c r="I28" s="81" t="s">
        <v>56</v>
      </c>
      <c r="J28" s="79" t="s">
        <v>56</v>
      </c>
      <c r="K28" s="79" t="s">
        <v>56</v>
      </c>
      <c r="L28" s="79" t="s">
        <v>56</v>
      </c>
      <c r="M28" s="80" t="s">
        <v>55</v>
      </c>
      <c r="N28" s="81" t="s">
        <v>55</v>
      </c>
      <c r="O28" s="79" t="s">
        <v>56</v>
      </c>
      <c r="P28" s="79" t="s">
        <v>56</v>
      </c>
      <c r="Q28" s="138"/>
    </row>
    <row r="29" spans="1:17" ht="36">
      <c r="A29" s="146"/>
      <c r="B29" s="76">
        <v>16</v>
      </c>
      <c r="C29" s="84" t="s">
        <v>10</v>
      </c>
      <c r="D29" s="71"/>
      <c r="E29" s="55" t="s">
        <v>57</v>
      </c>
      <c r="F29" s="79" t="s">
        <v>56</v>
      </c>
      <c r="G29" s="79" t="s">
        <v>57</v>
      </c>
      <c r="H29" s="80" t="s">
        <v>57</v>
      </c>
      <c r="I29" s="81" t="s">
        <v>56</v>
      </c>
      <c r="J29" s="79" t="s">
        <v>57</v>
      </c>
      <c r="K29" s="79" t="s">
        <v>57</v>
      </c>
      <c r="L29" s="79" t="s">
        <v>56</v>
      </c>
      <c r="M29" s="80" t="s">
        <v>57</v>
      </c>
      <c r="N29" s="81" t="s">
        <v>57</v>
      </c>
      <c r="O29" s="79" t="s">
        <v>57</v>
      </c>
      <c r="P29" s="79" t="s">
        <v>57</v>
      </c>
      <c r="Q29" s="138"/>
    </row>
    <row r="30" spans="1:17">
      <c r="A30" s="146"/>
      <c r="B30" s="86" t="s">
        <v>11</v>
      </c>
      <c r="C30" s="86"/>
      <c r="D30" s="64"/>
      <c r="E30" s="44"/>
      <c r="F30" s="87"/>
      <c r="G30" s="87"/>
      <c r="H30" s="88"/>
      <c r="I30" s="89"/>
      <c r="J30" s="87"/>
      <c r="K30" s="87"/>
      <c r="L30" s="87"/>
      <c r="M30" s="88"/>
      <c r="N30" s="89"/>
      <c r="O30" s="87"/>
      <c r="P30" s="87"/>
      <c r="Q30" s="138"/>
    </row>
    <row r="31" spans="1:17">
      <c r="A31" s="146"/>
      <c r="B31" s="69" t="s">
        <v>12</v>
      </c>
      <c r="C31" s="83"/>
      <c r="D31" s="90"/>
      <c r="F31" s="79"/>
      <c r="G31" s="79"/>
      <c r="H31" s="80"/>
      <c r="I31" s="81"/>
      <c r="J31" s="79"/>
      <c r="K31" s="79"/>
      <c r="L31" s="79"/>
      <c r="M31" s="80"/>
      <c r="N31" s="81"/>
      <c r="O31" s="79"/>
      <c r="P31" s="79"/>
      <c r="Q31" s="138"/>
    </row>
    <row r="32" spans="1:17" ht="60">
      <c r="A32" s="146"/>
      <c r="B32" s="76">
        <v>17</v>
      </c>
      <c r="C32" s="84" t="s">
        <v>13</v>
      </c>
      <c r="D32" s="71" t="s">
        <v>103</v>
      </c>
      <c r="E32" s="55" t="s">
        <v>55</v>
      </c>
      <c r="F32" s="72" t="s">
        <v>56</v>
      </c>
      <c r="G32" s="72" t="s">
        <v>55</v>
      </c>
      <c r="H32" s="73" t="s">
        <v>57</v>
      </c>
      <c r="I32" s="74" t="s">
        <v>57</v>
      </c>
      <c r="J32" s="72" t="s">
        <v>57</v>
      </c>
      <c r="K32" s="72" t="s">
        <v>57</v>
      </c>
      <c r="L32" s="72" t="s">
        <v>57</v>
      </c>
      <c r="M32" s="73" t="s">
        <v>57</v>
      </c>
      <c r="N32" s="74" t="s">
        <v>57</v>
      </c>
      <c r="O32" s="72" t="s">
        <v>57</v>
      </c>
      <c r="P32" s="72" t="s">
        <v>57</v>
      </c>
      <c r="Q32" s="138"/>
    </row>
    <row r="33" spans="1:17" ht="48">
      <c r="A33" s="146"/>
      <c r="B33" s="76">
        <v>18</v>
      </c>
      <c r="C33" s="84" t="s">
        <v>108</v>
      </c>
      <c r="D33" s="78" t="s">
        <v>43</v>
      </c>
      <c r="E33" s="55" t="s">
        <v>56</v>
      </c>
      <c r="F33" s="79" t="s">
        <v>56</v>
      </c>
      <c r="G33" s="79" t="s">
        <v>55</v>
      </c>
      <c r="H33" s="80" t="s">
        <v>57</v>
      </c>
      <c r="I33" s="81" t="s">
        <v>57</v>
      </c>
      <c r="J33" s="79" t="s">
        <v>57</v>
      </c>
      <c r="K33" s="79" t="s">
        <v>57</v>
      </c>
      <c r="L33" s="79" t="s">
        <v>57</v>
      </c>
      <c r="M33" s="80" t="s">
        <v>57</v>
      </c>
      <c r="N33" s="81" t="s">
        <v>57</v>
      </c>
      <c r="O33" s="79" t="s">
        <v>57</v>
      </c>
      <c r="P33" s="79" t="s">
        <v>57</v>
      </c>
      <c r="Q33" s="138"/>
    </row>
    <row r="34" spans="1:17" ht="24">
      <c r="A34" s="146"/>
      <c r="B34" s="76">
        <v>19</v>
      </c>
      <c r="C34" s="84" t="s">
        <v>14</v>
      </c>
      <c r="D34" s="71"/>
      <c r="E34" s="55" t="s">
        <v>56</v>
      </c>
      <c r="F34" s="79" t="s">
        <v>56</v>
      </c>
      <c r="G34" s="79" t="s">
        <v>57</v>
      </c>
      <c r="H34" s="80" t="s">
        <v>57</v>
      </c>
      <c r="I34" s="81" t="s">
        <v>57</v>
      </c>
      <c r="J34" s="79" t="s">
        <v>57</v>
      </c>
      <c r="K34" s="79" t="s">
        <v>57</v>
      </c>
      <c r="L34" s="79" t="s">
        <v>57</v>
      </c>
      <c r="M34" s="80" t="s">
        <v>57</v>
      </c>
      <c r="N34" s="81" t="s">
        <v>57</v>
      </c>
      <c r="O34" s="79" t="s">
        <v>57</v>
      </c>
      <c r="P34" s="79" t="s">
        <v>57</v>
      </c>
      <c r="Q34" s="138"/>
    </row>
    <row r="35" spans="1:17" ht="36">
      <c r="A35" s="146"/>
      <c r="B35" s="76">
        <v>20</v>
      </c>
      <c r="C35" s="84" t="s">
        <v>40</v>
      </c>
      <c r="D35" s="71"/>
      <c r="E35" s="55" t="s">
        <v>56</v>
      </c>
      <c r="F35" s="79" t="s">
        <v>55</v>
      </c>
      <c r="G35" s="79" t="s">
        <v>56</v>
      </c>
      <c r="H35" s="80" t="s">
        <v>57</v>
      </c>
      <c r="I35" s="81" t="s">
        <v>57</v>
      </c>
      <c r="J35" s="79" t="s">
        <v>57</v>
      </c>
      <c r="K35" s="79" t="s">
        <v>57</v>
      </c>
      <c r="L35" s="79" t="s">
        <v>57</v>
      </c>
      <c r="M35" s="80" t="s">
        <v>57</v>
      </c>
      <c r="N35" s="81" t="s">
        <v>57</v>
      </c>
      <c r="O35" s="79" t="s">
        <v>57</v>
      </c>
      <c r="P35" s="79" t="s">
        <v>57</v>
      </c>
      <c r="Q35" s="138"/>
    </row>
    <row r="36" spans="1:17" ht="36">
      <c r="A36" s="146"/>
      <c r="B36" s="76">
        <v>21</v>
      </c>
      <c r="C36" s="84" t="s">
        <v>15</v>
      </c>
      <c r="D36" s="71"/>
      <c r="E36" s="55" t="s">
        <v>56</v>
      </c>
      <c r="F36" s="79" t="s">
        <v>56</v>
      </c>
      <c r="G36" s="79" t="s">
        <v>55</v>
      </c>
      <c r="H36" s="80" t="s">
        <v>57</v>
      </c>
      <c r="I36" s="81" t="s">
        <v>57</v>
      </c>
      <c r="J36" s="79" t="s">
        <v>57</v>
      </c>
      <c r="K36" s="79" t="s">
        <v>57</v>
      </c>
      <c r="L36" s="79" t="s">
        <v>57</v>
      </c>
      <c r="M36" s="80" t="s">
        <v>57</v>
      </c>
      <c r="N36" s="81" t="s">
        <v>57</v>
      </c>
      <c r="O36" s="79" t="s">
        <v>57</v>
      </c>
      <c r="P36" s="79" t="s">
        <v>57</v>
      </c>
      <c r="Q36" s="138"/>
    </row>
    <row r="37" spans="1:17" ht="48">
      <c r="A37" s="146"/>
      <c r="B37" s="76">
        <v>22</v>
      </c>
      <c r="C37" s="84" t="s">
        <v>89</v>
      </c>
      <c r="D37" s="71" t="s">
        <v>90</v>
      </c>
      <c r="E37" s="55" t="s">
        <v>56</v>
      </c>
      <c r="F37" s="79" t="s">
        <v>56</v>
      </c>
      <c r="G37" s="79" t="s">
        <v>55</v>
      </c>
      <c r="H37" s="80" t="s">
        <v>57</v>
      </c>
      <c r="I37" s="81" t="s">
        <v>57</v>
      </c>
      <c r="J37" s="79" t="s">
        <v>57</v>
      </c>
      <c r="K37" s="79" t="s">
        <v>57</v>
      </c>
      <c r="L37" s="79" t="s">
        <v>57</v>
      </c>
      <c r="M37" s="80" t="s">
        <v>57</v>
      </c>
      <c r="N37" s="81" t="s">
        <v>57</v>
      </c>
      <c r="O37" s="79" t="s">
        <v>57</v>
      </c>
      <c r="P37" s="79" t="s">
        <v>57</v>
      </c>
      <c r="Q37" s="138"/>
    </row>
    <row r="38" spans="1:17" ht="36">
      <c r="A38" s="146"/>
      <c r="B38" s="76">
        <v>23</v>
      </c>
      <c r="C38" s="77" t="s">
        <v>91</v>
      </c>
      <c r="D38" s="71"/>
      <c r="E38" s="55" t="s">
        <v>56</v>
      </c>
      <c r="F38" s="79" t="s">
        <v>55</v>
      </c>
      <c r="G38" s="79" t="s">
        <v>55</v>
      </c>
      <c r="H38" s="80" t="s">
        <v>57</v>
      </c>
      <c r="I38" s="81" t="s">
        <v>57</v>
      </c>
      <c r="J38" s="79" t="s">
        <v>57</v>
      </c>
      <c r="K38" s="79" t="s">
        <v>57</v>
      </c>
      <c r="L38" s="79" t="s">
        <v>57</v>
      </c>
      <c r="M38" s="80" t="s">
        <v>57</v>
      </c>
      <c r="N38" s="81" t="s">
        <v>57</v>
      </c>
      <c r="O38" s="79" t="s">
        <v>57</v>
      </c>
      <c r="P38" s="79" t="s">
        <v>57</v>
      </c>
      <c r="Q38" s="138"/>
    </row>
    <row r="39" spans="1:17" ht="60">
      <c r="A39" s="146"/>
      <c r="B39" s="76">
        <v>24</v>
      </c>
      <c r="C39" s="84" t="s">
        <v>33</v>
      </c>
      <c r="D39" s="91" t="s">
        <v>92</v>
      </c>
      <c r="E39" s="55" t="s">
        <v>56</v>
      </c>
      <c r="F39" s="79" t="s">
        <v>55</v>
      </c>
      <c r="G39" s="79" t="s">
        <v>55</v>
      </c>
      <c r="H39" s="80" t="s">
        <v>57</v>
      </c>
      <c r="I39" s="81" t="s">
        <v>57</v>
      </c>
      <c r="J39" s="79" t="s">
        <v>57</v>
      </c>
      <c r="K39" s="79" t="s">
        <v>57</v>
      </c>
      <c r="L39" s="79" t="s">
        <v>57</v>
      </c>
      <c r="M39" s="80" t="s">
        <v>57</v>
      </c>
      <c r="N39" s="81" t="s">
        <v>57</v>
      </c>
      <c r="O39" s="79" t="s">
        <v>57</v>
      </c>
      <c r="P39" s="79" t="s">
        <v>57</v>
      </c>
      <c r="Q39" s="138"/>
    </row>
    <row r="40" spans="1:17">
      <c r="A40" s="146"/>
      <c r="B40" s="69" t="s">
        <v>16</v>
      </c>
      <c r="C40" s="83"/>
      <c r="D40" s="71"/>
      <c r="F40" s="79"/>
      <c r="G40" s="79"/>
      <c r="H40" s="80"/>
      <c r="I40" s="81"/>
      <c r="J40" s="79"/>
      <c r="K40" s="79"/>
      <c r="L40" s="79"/>
      <c r="M40" s="80"/>
      <c r="N40" s="81"/>
      <c r="O40" s="79" t="s">
        <v>57</v>
      </c>
      <c r="P40" s="79"/>
      <c r="Q40" s="138"/>
    </row>
    <row r="41" spans="1:17" ht="36">
      <c r="A41" s="146"/>
      <c r="B41" s="76">
        <v>25</v>
      </c>
      <c r="C41" s="84" t="s">
        <v>17</v>
      </c>
      <c r="D41" s="71"/>
      <c r="E41" s="55" t="s">
        <v>57</v>
      </c>
      <c r="F41" s="79" t="s">
        <v>57</v>
      </c>
      <c r="G41" s="79" t="s">
        <v>57</v>
      </c>
      <c r="H41" s="80" t="s">
        <v>55</v>
      </c>
      <c r="I41" s="81" t="s">
        <v>55</v>
      </c>
      <c r="J41" s="79" t="s">
        <v>55</v>
      </c>
      <c r="K41" s="79" t="s">
        <v>57</v>
      </c>
      <c r="L41" s="79" t="s">
        <v>55</v>
      </c>
      <c r="M41" s="80" t="s">
        <v>55</v>
      </c>
      <c r="N41" s="81" t="s">
        <v>57</v>
      </c>
      <c r="O41" s="79" t="s">
        <v>57</v>
      </c>
      <c r="P41" s="79" t="s">
        <v>57</v>
      </c>
      <c r="Q41" s="138"/>
    </row>
    <row r="42" spans="1:17" ht="36">
      <c r="A42" s="146"/>
      <c r="B42" s="76">
        <v>26</v>
      </c>
      <c r="C42" s="84" t="s">
        <v>18</v>
      </c>
      <c r="D42" s="71"/>
      <c r="E42" s="55" t="s">
        <v>57</v>
      </c>
      <c r="F42" s="79" t="s">
        <v>57</v>
      </c>
      <c r="G42" s="79" t="s">
        <v>57</v>
      </c>
      <c r="H42" s="80" t="s">
        <v>56</v>
      </c>
      <c r="I42" s="81" t="s">
        <v>55</v>
      </c>
      <c r="J42" s="79" t="s">
        <v>56</v>
      </c>
      <c r="K42" s="79" t="s">
        <v>57</v>
      </c>
      <c r="L42" s="79" t="s">
        <v>55</v>
      </c>
      <c r="M42" s="80" t="s">
        <v>55</v>
      </c>
      <c r="N42" s="81" t="s">
        <v>57</v>
      </c>
      <c r="O42" s="79" t="s">
        <v>57</v>
      </c>
      <c r="P42" s="79" t="s">
        <v>57</v>
      </c>
      <c r="Q42" s="138"/>
    </row>
    <row r="43" spans="1:17" ht="24">
      <c r="A43" s="146"/>
      <c r="B43" s="76">
        <v>27</v>
      </c>
      <c r="C43" s="84" t="s">
        <v>93</v>
      </c>
      <c r="D43" s="71" t="s">
        <v>94</v>
      </c>
      <c r="E43" s="55" t="s">
        <v>57</v>
      </c>
      <c r="F43" s="79" t="s">
        <v>57</v>
      </c>
      <c r="G43" s="79" t="s">
        <v>57</v>
      </c>
      <c r="H43" s="80" t="s">
        <v>55</v>
      </c>
      <c r="I43" s="81" t="s">
        <v>55</v>
      </c>
      <c r="J43" s="79" t="s">
        <v>55</v>
      </c>
      <c r="K43" s="79" t="s">
        <v>57</v>
      </c>
      <c r="L43" s="79" t="s">
        <v>55</v>
      </c>
      <c r="M43" s="80" t="s">
        <v>55</v>
      </c>
      <c r="N43" s="81" t="s">
        <v>57</v>
      </c>
      <c r="O43" s="79" t="s">
        <v>57</v>
      </c>
      <c r="P43" s="79" t="s">
        <v>57</v>
      </c>
      <c r="Q43" s="138"/>
    </row>
    <row r="44" spans="1:17" ht="36">
      <c r="A44" s="146"/>
      <c r="B44" s="76">
        <v>28</v>
      </c>
      <c r="C44" s="84" t="s">
        <v>19</v>
      </c>
      <c r="D44" s="71"/>
      <c r="E44" s="55" t="s">
        <v>57</v>
      </c>
      <c r="F44" s="79" t="s">
        <v>57</v>
      </c>
      <c r="G44" s="79" t="s">
        <v>57</v>
      </c>
      <c r="H44" s="80" t="s">
        <v>56</v>
      </c>
      <c r="I44" s="81" t="s">
        <v>56</v>
      </c>
      <c r="J44" s="79" t="s">
        <v>56</v>
      </c>
      <c r="K44" s="79" t="s">
        <v>57</v>
      </c>
      <c r="L44" s="79" t="s">
        <v>56</v>
      </c>
      <c r="M44" s="80" t="s">
        <v>55</v>
      </c>
      <c r="N44" s="81" t="s">
        <v>57</v>
      </c>
      <c r="O44" s="79" t="s">
        <v>57</v>
      </c>
      <c r="P44" s="79" t="s">
        <v>57</v>
      </c>
      <c r="Q44" s="138"/>
    </row>
    <row r="45" spans="1:17" ht="36">
      <c r="A45" s="146"/>
      <c r="B45" s="76">
        <v>29</v>
      </c>
      <c r="C45" s="84" t="s">
        <v>20</v>
      </c>
      <c r="D45" s="71" t="s">
        <v>212</v>
      </c>
      <c r="E45" s="55" t="s">
        <v>57</v>
      </c>
      <c r="F45" s="79" t="s">
        <v>57</v>
      </c>
      <c r="G45" s="79" t="s">
        <v>57</v>
      </c>
      <c r="H45" s="80" t="s">
        <v>56</v>
      </c>
      <c r="I45" s="81" t="s">
        <v>56</v>
      </c>
      <c r="J45" s="79" t="s">
        <v>56</v>
      </c>
      <c r="K45" s="79" t="s">
        <v>57</v>
      </c>
      <c r="L45" s="79" t="s">
        <v>56</v>
      </c>
      <c r="M45" s="80" t="s">
        <v>56</v>
      </c>
      <c r="N45" s="81" t="s">
        <v>57</v>
      </c>
      <c r="O45" s="79" t="s">
        <v>57</v>
      </c>
      <c r="P45" s="79" t="s">
        <v>57</v>
      </c>
      <c r="Q45" s="138"/>
    </row>
    <row r="46" spans="1:17">
      <c r="A46" s="146"/>
      <c r="B46" s="69" t="s">
        <v>21</v>
      </c>
      <c r="C46" s="83"/>
      <c r="D46" s="71"/>
      <c r="F46" s="79"/>
      <c r="G46" s="79"/>
      <c r="H46" s="80"/>
      <c r="I46" s="81"/>
      <c r="J46" s="79"/>
      <c r="K46" s="79"/>
      <c r="L46" s="79"/>
      <c r="M46" s="80"/>
      <c r="N46" s="81"/>
      <c r="O46" s="79"/>
      <c r="P46" s="79"/>
      <c r="Q46" s="138"/>
    </row>
    <row r="47" spans="1:17" ht="48">
      <c r="A47" s="146"/>
      <c r="B47" s="76">
        <v>30</v>
      </c>
      <c r="C47" s="84" t="s">
        <v>22</v>
      </c>
      <c r="D47" s="71" t="s">
        <v>104</v>
      </c>
      <c r="E47" s="55" t="s">
        <v>57</v>
      </c>
      <c r="F47" s="79" t="s">
        <v>57</v>
      </c>
      <c r="G47" s="79" t="s">
        <v>57</v>
      </c>
      <c r="H47" s="80" t="s">
        <v>57</v>
      </c>
      <c r="I47" s="81" t="s">
        <v>57</v>
      </c>
      <c r="J47" s="79" t="s">
        <v>57</v>
      </c>
      <c r="K47" s="79" t="s">
        <v>55</v>
      </c>
      <c r="L47" s="79" t="s">
        <v>57</v>
      </c>
      <c r="M47" s="80" t="s">
        <v>57</v>
      </c>
      <c r="N47" s="81" t="s">
        <v>55</v>
      </c>
      <c r="O47" s="79" t="s">
        <v>55</v>
      </c>
      <c r="P47" s="79" t="s">
        <v>55</v>
      </c>
      <c r="Q47" s="138"/>
    </row>
    <row r="48" spans="1:17">
      <c r="A48" s="146"/>
      <c r="B48" s="86" t="s">
        <v>23</v>
      </c>
      <c r="C48" s="86"/>
      <c r="D48" s="64"/>
      <c r="E48" s="44"/>
      <c r="F48" s="87"/>
      <c r="G48" s="87"/>
      <c r="H48" s="88"/>
      <c r="I48" s="89"/>
      <c r="J48" s="87"/>
      <c r="K48" s="87"/>
      <c r="L48" s="87"/>
      <c r="M48" s="88"/>
      <c r="N48" s="89"/>
      <c r="O48" s="87"/>
      <c r="P48" s="87"/>
      <c r="Q48" s="138"/>
    </row>
    <row r="49" spans="1:17">
      <c r="A49" s="146"/>
      <c r="B49" s="69" t="s">
        <v>24</v>
      </c>
      <c r="C49" s="83"/>
      <c r="D49" s="90"/>
      <c r="F49" s="79"/>
      <c r="G49" s="79"/>
      <c r="H49" s="80"/>
      <c r="I49" s="81"/>
      <c r="J49" s="79"/>
      <c r="K49" s="79"/>
      <c r="L49" s="79"/>
      <c r="M49" s="80"/>
      <c r="N49" s="81"/>
      <c r="O49" s="79"/>
      <c r="P49" s="79"/>
      <c r="Q49" s="138"/>
    </row>
    <row r="50" spans="1:17" ht="24">
      <c r="A50" s="146"/>
      <c r="B50" s="76">
        <v>31</v>
      </c>
      <c r="C50" s="84" t="s">
        <v>25</v>
      </c>
      <c r="D50" s="90"/>
      <c r="E50" s="55" t="s">
        <v>57</v>
      </c>
      <c r="F50" s="79" t="s">
        <v>57</v>
      </c>
      <c r="G50" s="79" t="s">
        <v>57</v>
      </c>
      <c r="H50" s="80" t="s">
        <v>57</v>
      </c>
      <c r="I50" s="81" t="s">
        <v>56</v>
      </c>
      <c r="J50" s="79" t="s">
        <v>56</v>
      </c>
      <c r="K50" s="79" t="s">
        <v>56</v>
      </c>
      <c r="L50" s="79" t="s">
        <v>56</v>
      </c>
      <c r="M50" s="80" t="s">
        <v>56</v>
      </c>
      <c r="N50" s="81" t="s">
        <v>57</v>
      </c>
      <c r="O50" s="79" t="s">
        <v>57</v>
      </c>
      <c r="P50" s="79" t="s">
        <v>56</v>
      </c>
      <c r="Q50" s="138"/>
    </row>
    <row r="51" spans="1:17" ht="60">
      <c r="A51" s="146"/>
      <c r="B51" s="76">
        <v>32</v>
      </c>
      <c r="C51" s="84" t="s">
        <v>105</v>
      </c>
      <c r="D51" s="71"/>
      <c r="E51" s="55" t="s">
        <v>57</v>
      </c>
      <c r="F51" s="55" t="s">
        <v>57</v>
      </c>
      <c r="G51" s="55" t="s">
        <v>57</v>
      </c>
      <c r="H51" s="56" t="s">
        <v>57</v>
      </c>
      <c r="I51" s="57" t="s">
        <v>55</v>
      </c>
      <c r="J51" s="55" t="s">
        <v>56</v>
      </c>
      <c r="K51" s="55" t="s">
        <v>56</v>
      </c>
      <c r="L51" s="55" t="s">
        <v>55</v>
      </c>
      <c r="M51" s="56" t="s">
        <v>56</v>
      </c>
      <c r="N51" s="57" t="s">
        <v>57</v>
      </c>
      <c r="O51" s="55" t="s">
        <v>57</v>
      </c>
      <c r="P51" s="55" t="s">
        <v>55</v>
      </c>
      <c r="Q51" s="138"/>
    </row>
    <row r="52" spans="1:17">
      <c r="A52" s="146"/>
      <c r="B52" s="69" t="s">
        <v>26</v>
      </c>
      <c r="C52" s="83"/>
      <c r="D52" s="71"/>
      <c r="F52" s="92"/>
      <c r="G52" s="92"/>
      <c r="H52" s="93"/>
      <c r="I52" s="94"/>
      <c r="J52" s="92"/>
      <c r="K52" s="92"/>
      <c r="L52" s="92"/>
      <c r="M52" s="93"/>
      <c r="N52" s="94"/>
      <c r="O52" s="92"/>
      <c r="P52" s="92"/>
      <c r="Q52" s="138"/>
    </row>
    <row r="53" spans="1:17" ht="36">
      <c r="A53" s="146"/>
      <c r="B53" s="76">
        <v>33</v>
      </c>
      <c r="C53" s="84" t="s">
        <v>174</v>
      </c>
      <c r="D53" s="71" t="s">
        <v>106</v>
      </c>
      <c r="E53" s="55" t="s">
        <v>57</v>
      </c>
      <c r="F53" s="55" t="s">
        <v>55</v>
      </c>
      <c r="G53" s="55" t="s">
        <v>57</v>
      </c>
      <c r="H53" s="56" t="s">
        <v>55</v>
      </c>
      <c r="I53" s="57" t="s">
        <v>57</v>
      </c>
      <c r="J53" s="55" t="s">
        <v>57</v>
      </c>
      <c r="K53" s="55" t="s">
        <v>57</v>
      </c>
      <c r="L53" s="55" t="s">
        <v>57</v>
      </c>
      <c r="M53" s="56" t="s">
        <v>57</v>
      </c>
      <c r="N53" s="57" t="s">
        <v>57</v>
      </c>
      <c r="O53" s="55" t="s">
        <v>55</v>
      </c>
      <c r="P53" s="55" t="s">
        <v>57</v>
      </c>
      <c r="Q53" s="138"/>
    </row>
    <row r="54" spans="1:17" ht="72">
      <c r="A54" s="146"/>
      <c r="B54" s="76">
        <v>34</v>
      </c>
      <c r="C54" s="84" t="s">
        <v>27</v>
      </c>
      <c r="D54" s="71" t="s">
        <v>95</v>
      </c>
      <c r="E54" s="55" t="s">
        <v>57</v>
      </c>
      <c r="F54" s="72" t="s">
        <v>57</v>
      </c>
      <c r="G54" s="72" t="s">
        <v>57</v>
      </c>
      <c r="H54" s="73"/>
      <c r="I54" s="74" t="s">
        <v>57</v>
      </c>
      <c r="J54" s="72" t="s">
        <v>57</v>
      </c>
      <c r="K54" s="72" t="s">
        <v>57</v>
      </c>
      <c r="L54" s="72" t="s">
        <v>57</v>
      </c>
      <c r="M54" s="73" t="s">
        <v>57</v>
      </c>
      <c r="N54" s="74" t="s">
        <v>57</v>
      </c>
      <c r="O54" s="72" t="s">
        <v>55</v>
      </c>
      <c r="P54" s="72" t="s">
        <v>57</v>
      </c>
      <c r="Q54" s="138"/>
    </row>
    <row r="55" spans="1:17">
      <c r="A55" s="146"/>
      <c r="B55" s="69" t="s">
        <v>28</v>
      </c>
      <c r="C55" s="83"/>
      <c r="D55" s="71"/>
      <c r="F55" s="72"/>
      <c r="G55" s="72"/>
      <c r="H55" s="73"/>
      <c r="I55" s="74"/>
      <c r="J55" s="72"/>
      <c r="K55" s="72"/>
      <c r="L55" s="72"/>
      <c r="M55" s="73"/>
      <c r="N55" s="74"/>
      <c r="O55" s="72"/>
      <c r="P55" s="72"/>
      <c r="Q55" s="138"/>
    </row>
    <row r="56" spans="1:17" ht="36">
      <c r="A56" s="146"/>
      <c r="B56" s="76">
        <v>35</v>
      </c>
      <c r="C56" s="84" t="s">
        <v>29</v>
      </c>
      <c r="D56" s="71"/>
      <c r="E56" s="55" t="s">
        <v>56</v>
      </c>
      <c r="F56" s="72" t="s">
        <v>57</v>
      </c>
      <c r="G56" s="72" t="s">
        <v>57</v>
      </c>
      <c r="H56" s="73" t="s">
        <v>56</v>
      </c>
      <c r="I56" s="74" t="s">
        <v>57</v>
      </c>
      <c r="J56" s="72" t="s">
        <v>57</v>
      </c>
      <c r="K56" s="72" t="s">
        <v>57</v>
      </c>
      <c r="L56" s="72" t="s">
        <v>55</v>
      </c>
      <c r="M56" s="73" t="s">
        <v>56</v>
      </c>
      <c r="N56" s="74" t="s">
        <v>57</v>
      </c>
      <c r="O56" s="72" t="s">
        <v>57</v>
      </c>
      <c r="P56" s="72" t="s">
        <v>57</v>
      </c>
      <c r="Q56" s="138"/>
    </row>
    <row r="57" spans="1:17" ht="48">
      <c r="A57" s="146"/>
      <c r="B57" s="76">
        <v>36</v>
      </c>
      <c r="C57" s="84" t="s">
        <v>161</v>
      </c>
      <c r="D57" s="71"/>
      <c r="E57" s="55" t="s">
        <v>55</v>
      </c>
      <c r="F57" s="72" t="s">
        <v>57</v>
      </c>
      <c r="G57" s="72" t="s">
        <v>57</v>
      </c>
      <c r="H57" s="73" t="s">
        <v>55</v>
      </c>
      <c r="I57" s="74" t="s">
        <v>57</v>
      </c>
      <c r="J57" s="72" t="s">
        <v>57</v>
      </c>
      <c r="K57" s="72" t="s">
        <v>57</v>
      </c>
      <c r="L57" s="72" t="s">
        <v>55</v>
      </c>
      <c r="M57" s="73" t="s">
        <v>55</v>
      </c>
      <c r="N57" s="74" t="s">
        <v>57</v>
      </c>
      <c r="O57" s="72" t="s">
        <v>57</v>
      </c>
      <c r="P57" s="72" t="s">
        <v>57</v>
      </c>
      <c r="Q57" s="138"/>
    </row>
    <row r="58" spans="1:17" ht="24">
      <c r="A58" s="146"/>
      <c r="B58" s="76">
        <v>37</v>
      </c>
      <c r="C58" s="84" t="s">
        <v>30</v>
      </c>
      <c r="D58" s="71"/>
      <c r="E58" s="55" t="s">
        <v>56</v>
      </c>
      <c r="F58" s="55" t="s">
        <v>57</v>
      </c>
      <c r="G58" s="55" t="s">
        <v>57</v>
      </c>
      <c r="H58" s="56" t="s">
        <v>55</v>
      </c>
      <c r="I58" s="57" t="s">
        <v>57</v>
      </c>
      <c r="J58" s="55" t="s">
        <v>57</v>
      </c>
      <c r="K58" s="55" t="s">
        <v>57</v>
      </c>
      <c r="L58" s="55" t="s">
        <v>55</v>
      </c>
      <c r="M58" s="56" t="s">
        <v>56</v>
      </c>
      <c r="N58" s="57" t="s">
        <v>57</v>
      </c>
      <c r="O58" s="55" t="s">
        <v>57</v>
      </c>
      <c r="P58" s="55" t="s">
        <v>57</v>
      </c>
      <c r="Q58" s="138"/>
    </row>
    <row r="59" spans="1:17" ht="24">
      <c r="A59" s="146"/>
      <c r="B59" s="76">
        <v>38</v>
      </c>
      <c r="C59" s="84" t="s">
        <v>34</v>
      </c>
      <c r="D59" s="71"/>
      <c r="E59" s="55" t="s">
        <v>57</v>
      </c>
      <c r="F59" s="55" t="s">
        <v>57</v>
      </c>
      <c r="G59" s="55" t="s">
        <v>57</v>
      </c>
      <c r="H59" s="56" t="s">
        <v>56</v>
      </c>
      <c r="I59" s="57" t="s">
        <v>57</v>
      </c>
      <c r="J59" s="55" t="s">
        <v>57</v>
      </c>
      <c r="K59" s="55" t="s">
        <v>57</v>
      </c>
      <c r="L59" s="55" t="s">
        <v>55</v>
      </c>
      <c r="M59" s="56" t="s">
        <v>56</v>
      </c>
      <c r="N59" s="57" t="s">
        <v>57</v>
      </c>
      <c r="O59" s="55" t="s">
        <v>57</v>
      </c>
      <c r="P59" s="55" t="s">
        <v>57</v>
      </c>
      <c r="Q59" s="138"/>
    </row>
    <row r="60" spans="1:17" ht="36">
      <c r="A60" s="146"/>
      <c r="B60" s="76">
        <v>39</v>
      </c>
      <c r="C60" s="77" t="s">
        <v>112</v>
      </c>
      <c r="D60" s="71" t="s">
        <v>96</v>
      </c>
      <c r="E60" s="55" t="s">
        <v>56</v>
      </c>
      <c r="F60" s="55"/>
      <c r="G60" s="55" t="s">
        <v>57</v>
      </c>
      <c r="H60" s="56" t="s">
        <v>56</v>
      </c>
      <c r="I60" s="57" t="s">
        <v>57</v>
      </c>
      <c r="J60" s="55" t="s">
        <v>57</v>
      </c>
      <c r="K60" s="55" t="s">
        <v>57</v>
      </c>
      <c r="L60" s="55" t="s">
        <v>55</v>
      </c>
      <c r="M60" s="56" t="s">
        <v>55</v>
      </c>
      <c r="N60" s="57" t="s">
        <v>57</v>
      </c>
      <c r="O60" s="55" t="s">
        <v>57</v>
      </c>
      <c r="P60" s="55" t="s">
        <v>57</v>
      </c>
      <c r="Q60" s="138"/>
    </row>
    <row r="61" spans="1:17">
      <c r="A61" s="146"/>
      <c r="B61" s="69" t="s">
        <v>31</v>
      </c>
      <c r="C61" s="83"/>
      <c r="D61" s="71"/>
      <c r="F61" s="55"/>
      <c r="G61" s="55"/>
      <c r="H61" s="56"/>
      <c r="I61" s="57"/>
      <c r="J61" s="55"/>
      <c r="K61" s="55"/>
      <c r="L61" s="55"/>
      <c r="M61" s="56"/>
      <c r="O61" s="55" t="s">
        <v>57</v>
      </c>
      <c r="P61" s="55"/>
      <c r="Q61" s="138"/>
    </row>
    <row r="62" spans="1:17">
      <c r="A62" s="146"/>
      <c r="B62" s="76">
        <v>40</v>
      </c>
      <c r="C62" s="95" t="s">
        <v>35</v>
      </c>
      <c r="D62" s="96"/>
      <c r="E62" s="55" t="s">
        <v>57</v>
      </c>
      <c r="F62" s="55" t="s">
        <v>57</v>
      </c>
      <c r="G62" s="55" t="s">
        <v>56</v>
      </c>
      <c r="H62" s="56" t="s">
        <v>57</v>
      </c>
      <c r="I62" s="57" t="s">
        <v>55</v>
      </c>
      <c r="J62" s="55" t="s">
        <v>57</v>
      </c>
      <c r="K62" s="55"/>
      <c r="L62" s="55" t="s">
        <v>57</v>
      </c>
      <c r="M62" s="56" t="s">
        <v>57</v>
      </c>
      <c r="N62" s="57" t="s">
        <v>56</v>
      </c>
      <c r="O62" s="55" t="s">
        <v>57</v>
      </c>
      <c r="P62" s="55" t="s">
        <v>57</v>
      </c>
      <c r="Q62" s="138"/>
    </row>
    <row r="63" spans="1:17" ht="24">
      <c r="A63" s="146"/>
      <c r="B63" s="76">
        <v>41</v>
      </c>
      <c r="C63" s="77" t="s">
        <v>36</v>
      </c>
      <c r="D63" s="97"/>
      <c r="E63" s="55" t="s">
        <v>57</v>
      </c>
      <c r="F63" s="55" t="s">
        <v>57</v>
      </c>
      <c r="G63" s="55" t="s">
        <v>56</v>
      </c>
      <c r="H63" s="56" t="s">
        <v>57</v>
      </c>
      <c r="I63" s="57" t="s">
        <v>56</v>
      </c>
      <c r="J63" s="55" t="s">
        <v>57</v>
      </c>
      <c r="K63" s="55" t="s">
        <v>57</v>
      </c>
      <c r="L63" s="55" t="s">
        <v>57</v>
      </c>
      <c r="M63" s="56" t="s">
        <v>57</v>
      </c>
      <c r="N63" s="57" t="s">
        <v>55</v>
      </c>
      <c r="O63" s="55" t="s">
        <v>57</v>
      </c>
      <c r="P63" s="55" t="s">
        <v>57</v>
      </c>
      <c r="Q63" s="138"/>
    </row>
    <row r="64" spans="1:17" ht="48">
      <c r="A64" s="146"/>
      <c r="B64" s="76">
        <v>42</v>
      </c>
      <c r="C64" s="77" t="s">
        <v>32</v>
      </c>
      <c r="D64" s="96"/>
      <c r="E64" s="55" t="s">
        <v>57</v>
      </c>
      <c r="F64" s="55" t="s">
        <v>57</v>
      </c>
      <c r="G64" s="55" t="s">
        <v>56</v>
      </c>
      <c r="H64" s="56" t="s">
        <v>57</v>
      </c>
      <c r="I64" s="57" t="s">
        <v>55</v>
      </c>
      <c r="J64" s="55" t="s">
        <v>57</v>
      </c>
      <c r="K64" s="55" t="s">
        <v>57</v>
      </c>
      <c r="L64" s="55" t="s">
        <v>57</v>
      </c>
      <c r="M64" s="56" t="s">
        <v>57</v>
      </c>
      <c r="N64" s="57" t="s">
        <v>56</v>
      </c>
      <c r="O64" s="55" t="s">
        <v>57</v>
      </c>
      <c r="P64" s="55" t="s">
        <v>57</v>
      </c>
      <c r="Q64" s="138"/>
    </row>
    <row r="65" spans="1:17" ht="36">
      <c r="A65" s="146"/>
      <c r="B65" s="76">
        <v>43</v>
      </c>
      <c r="C65" s="77" t="s">
        <v>112</v>
      </c>
      <c r="D65" s="71" t="s">
        <v>96</v>
      </c>
      <c r="E65" s="55" t="s">
        <v>57</v>
      </c>
      <c r="F65" s="55" t="s">
        <v>57</v>
      </c>
      <c r="G65" s="55" t="s">
        <v>56</v>
      </c>
      <c r="H65" s="56" t="s">
        <v>57</v>
      </c>
      <c r="I65" s="57" t="s">
        <v>56</v>
      </c>
      <c r="J65" s="55" t="s">
        <v>57</v>
      </c>
      <c r="K65" s="55" t="s">
        <v>57</v>
      </c>
      <c r="L65" s="55" t="s">
        <v>57</v>
      </c>
      <c r="M65" s="56" t="s">
        <v>57</v>
      </c>
      <c r="N65" s="57" t="s">
        <v>56</v>
      </c>
      <c r="O65" s="55" t="s">
        <v>57</v>
      </c>
      <c r="P65" s="55" t="s">
        <v>57</v>
      </c>
      <c r="Q65" s="139"/>
    </row>
    <row r="66" spans="1:17" ht="15">
      <c r="A66" s="146"/>
      <c r="B66" s="130" t="s">
        <v>54</v>
      </c>
      <c r="C66" s="130"/>
      <c r="D66" s="131"/>
      <c r="E66" s="98">
        <f>A3_Calculations!E66</f>
        <v>21</v>
      </c>
      <c r="F66" s="98">
        <f>A3_Calculations!F66</f>
        <v>17</v>
      </c>
      <c r="G66" s="98">
        <f>A3_Calculations!G66</f>
        <v>8</v>
      </c>
      <c r="H66" s="98">
        <f>A3_Calculations!H66</f>
        <v>17</v>
      </c>
      <c r="I66" s="99">
        <f>A3_Calculations!I66</f>
        <v>17</v>
      </c>
      <c r="J66" s="98">
        <f>A3_Calculations!J66</f>
        <v>15</v>
      </c>
      <c r="K66" s="98">
        <f>A3_Calculations!K66</f>
        <v>13</v>
      </c>
      <c r="L66" s="98">
        <f>A3_Calculations!L66</f>
        <v>13</v>
      </c>
      <c r="M66" s="98">
        <f>A3_Calculations!M66</f>
        <v>11</v>
      </c>
      <c r="N66" s="99">
        <f>A3_Calculations!N66</f>
        <v>11</v>
      </c>
      <c r="O66" s="98">
        <f>A3_Calculations!O66</f>
        <v>7</v>
      </c>
      <c r="P66" s="100">
        <f>A3_Calculations!P66</f>
        <v>11</v>
      </c>
      <c r="Q66" s="98"/>
    </row>
    <row r="67" spans="1:17" ht="15" customHeight="1">
      <c r="A67" s="146"/>
      <c r="B67" s="136" t="s">
        <v>84</v>
      </c>
      <c r="C67" s="136"/>
      <c r="D67" s="121" t="s">
        <v>223</v>
      </c>
      <c r="E67" s="101">
        <f>A3_Calculations!E67</f>
        <v>24</v>
      </c>
      <c r="F67" s="101">
        <f>A3_Calculations!F67</f>
        <v>23</v>
      </c>
      <c r="G67" s="101">
        <f>A3_Calculations!G67</f>
        <v>18</v>
      </c>
      <c r="H67" s="101">
        <f>A3_Calculations!H67</f>
        <v>25</v>
      </c>
      <c r="I67" s="102">
        <f>A3_Calculations!I67</f>
        <v>25</v>
      </c>
      <c r="J67" s="101">
        <f>A3_Calculations!J67</f>
        <v>20</v>
      </c>
      <c r="K67" s="101">
        <f>A3_Calculations!K67</f>
        <v>16</v>
      </c>
      <c r="L67" s="101">
        <f>A3_Calculations!L67</f>
        <v>27</v>
      </c>
      <c r="M67" s="101">
        <f>A3_Calculations!M67</f>
        <v>25</v>
      </c>
      <c r="N67" s="102">
        <f>A3_Calculations!N67</f>
        <v>18</v>
      </c>
      <c r="O67" s="101">
        <f>A3_Calculations!O67</f>
        <v>13</v>
      </c>
      <c r="P67" s="103">
        <f>A3_Calculations!P67</f>
        <v>16</v>
      </c>
      <c r="Q67" s="101"/>
    </row>
    <row r="68" spans="1:17" s="107" customFormat="1" ht="15">
      <c r="A68" s="146"/>
      <c r="B68" s="132" t="s">
        <v>52</v>
      </c>
      <c r="C68" s="132"/>
      <c r="D68" s="133"/>
      <c r="E68" s="104">
        <f>E66/E67*100</f>
        <v>87.5</v>
      </c>
      <c r="F68" s="104">
        <f t="shared" ref="F68:P68" si="0">F66/F67*100</f>
        <v>73.91304347826086</v>
      </c>
      <c r="G68" s="104">
        <f t="shared" si="0"/>
        <v>44.444444444444443</v>
      </c>
      <c r="H68" s="105">
        <f t="shared" si="0"/>
        <v>68</v>
      </c>
      <c r="I68" s="106">
        <f t="shared" si="0"/>
        <v>68</v>
      </c>
      <c r="J68" s="104">
        <f t="shared" si="0"/>
        <v>75</v>
      </c>
      <c r="K68" s="104">
        <f t="shared" si="0"/>
        <v>81.25</v>
      </c>
      <c r="L68" s="104">
        <f t="shared" si="0"/>
        <v>48.148148148148145</v>
      </c>
      <c r="M68" s="105">
        <f t="shared" si="0"/>
        <v>44</v>
      </c>
      <c r="N68" s="106">
        <f t="shared" si="0"/>
        <v>61.111111111111114</v>
      </c>
      <c r="O68" s="104">
        <f>O66/O67*100</f>
        <v>53.846153846153847</v>
      </c>
      <c r="P68" s="104">
        <f t="shared" si="0"/>
        <v>68.75</v>
      </c>
      <c r="Q68" s="105"/>
    </row>
    <row r="69" spans="1:17" ht="15">
      <c r="A69" s="146"/>
      <c r="B69" s="140" t="s">
        <v>46</v>
      </c>
      <c r="C69" s="140"/>
      <c r="D69" s="141"/>
      <c r="E69" s="104" t="str">
        <f>IF(E68&gt;87,"no downgrading",IF(E68&gt;74,"half a level",IF(E68&gt;61,"one level",IF(E68&gt;49,"one and a half levels",IF(E68&gt;36,"two levels",IF(E68&gt;24,"two and a half levels","three levels"))))))</f>
        <v>no downgrading</v>
      </c>
      <c r="F69" s="104" t="str">
        <f t="shared" ref="F69:P69" si="1">IF(F68&gt;87,"no downgrading",IF(F68&gt;74,"half a level",IF(F68&gt;61,"one level",IF(F68&gt;49,"one and a half levels",IF(F68&gt;36,"two levels",IF(F68&gt;24,"two and a half levels","three levels"))))))</f>
        <v>one level</v>
      </c>
      <c r="G69" s="104" t="str">
        <f t="shared" si="1"/>
        <v>two levels</v>
      </c>
      <c r="H69" s="104" t="str">
        <f t="shared" si="1"/>
        <v>one level</v>
      </c>
      <c r="I69" s="104" t="str">
        <f t="shared" si="1"/>
        <v>one level</v>
      </c>
      <c r="J69" s="104" t="str">
        <f t="shared" si="1"/>
        <v>half a level</v>
      </c>
      <c r="K69" s="104" t="str">
        <f t="shared" si="1"/>
        <v>half a level</v>
      </c>
      <c r="L69" s="104" t="str">
        <f t="shared" si="1"/>
        <v>two levels</v>
      </c>
      <c r="M69" s="104" t="str">
        <f t="shared" si="1"/>
        <v>two levels</v>
      </c>
      <c r="N69" s="104" t="str">
        <f t="shared" si="1"/>
        <v>one level</v>
      </c>
      <c r="O69" s="104" t="str">
        <f t="shared" si="1"/>
        <v>one and a half levels</v>
      </c>
      <c r="P69" s="104" t="str">
        <f t="shared" si="1"/>
        <v>one level</v>
      </c>
      <c r="Q69" s="105"/>
    </row>
    <row r="70" spans="1:17" s="112" customFormat="1" ht="15">
      <c r="A70" s="146"/>
      <c r="B70" s="142" t="s">
        <v>51</v>
      </c>
      <c r="C70" s="142"/>
      <c r="D70" s="142"/>
      <c r="E70" s="108" t="s">
        <v>69</v>
      </c>
      <c r="F70" s="109" t="s">
        <v>67</v>
      </c>
      <c r="G70" s="109" t="s">
        <v>65</v>
      </c>
      <c r="H70" s="110" t="s">
        <v>68</v>
      </c>
      <c r="I70" s="111" t="s">
        <v>68</v>
      </c>
      <c r="J70" s="109" t="s">
        <v>70</v>
      </c>
      <c r="K70" s="109" t="s">
        <v>68</v>
      </c>
      <c r="L70" s="109" t="s">
        <v>58</v>
      </c>
      <c r="M70" s="110" t="s">
        <v>58</v>
      </c>
      <c r="N70" s="111" t="s">
        <v>58</v>
      </c>
      <c r="O70" s="109" t="s">
        <v>58</v>
      </c>
      <c r="P70" s="109" t="s">
        <v>58</v>
      </c>
      <c r="Q70" s="108" t="s">
        <v>58</v>
      </c>
    </row>
  </sheetData>
  <mergeCells count="16">
    <mergeCell ref="Q11:Q65"/>
    <mergeCell ref="B69:D69"/>
    <mergeCell ref="B70:D70"/>
    <mergeCell ref="A2:A5"/>
    <mergeCell ref="A6:A70"/>
    <mergeCell ref="B5:D5"/>
    <mergeCell ref="B4:D4"/>
    <mergeCell ref="B3:C3"/>
    <mergeCell ref="B2:C2"/>
    <mergeCell ref="B67:C67"/>
    <mergeCell ref="B1:D1"/>
    <mergeCell ref="B66:D66"/>
    <mergeCell ref="B68:D68"/>
    <mergeCell ref="B8:D8"/>
    <mergeCell ref="B6:D6"/>
    <mergeCell ref="B7:D7"/>
  </mergeCells>
  <phoneticPr fontId="5" type="noConversion"/>
  <pageMargins left="0" right="0" top="0" bottom="0" header="0" footer="0"/>
  <pageSetup paperSize="9" scale="54" fitToWidth="2" orientation="portrait" horizontalDpi="4294967292" verticalDpi="4294967292"/>
  <rowBreaks count="2" manualBreakCount="2">
    <brk id="29" max="16" man="1"/>
    <brk id="70" max="16" man="1"/>
  </rowBreaks>
  <colBreaks count="2" manualBreakCount="2">
    <brk id="8" max="69" man="1"/>
    <brk id="13" max="69" man="1"/>
  </colBreaks>
  <extLst>
    <ext xmlns:mx="http://schemas.microsoft.com/office/mac/excel/2008/main" uri="{64002731-A6B0-56B0-2670-7721B7C09600}">
      <mx:PLV Mode="1" OnePage="0" WScale="97"/>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tt2" enableFormatConditionsCalculation="0"/>
  <dimension ref="A1:R123"/>
  <sheetViews>
    <sheetView workbookViewId="0">
      <selection activeCell="I23" sqref="I23"/>
    </sheetView>
  </sheetViews>
  <sheetFormatPr baseColWidth="10" defaultRowHeight="15" x14ac:dyDescent="0"/>
  <sheetData>
    <row r="1" spans="1:17" s="5" customFormat="1" ht="18">
      <c r="A1" s="5">
        <f>A3_Examples!A1</f>
        <v>0</v>
      </c>
      <c r="B1" s="5" t="str">
        <f>A3_Examples!B1</f>
        <v>Reference</v>
      </c>
      <c r="C1" s="5">
        <f>A3_Examples!C1</f>
        <v>0</v>
      </c>
      <c r="E1" s="5" t="str">
        <f>A3_Examples!E1</f>
        <v>Mant et al. 2013</v>
      </c>
      <c r="F1" s="5" t="str">
        <f>A3_Examples!F1</f>
        <v>Lindhjem 2007</v>
      </c>
      <c r="G1" s="5" t="str">
        <f>A3_Examples!G1</f>
        <v>Liu et al. 2008</v>
      </c>
      <c r="H1" s="5" t="str">
        <f>A3_Examples!H1</f>
        <v>Acuna et al. 2013</v>
      </c>
      <c r="I1" s="5" t="str">
        <f>A3_Examples!I1</f>
        <v>Kleijn et al. 2006</v>
      </c>
      <c r="J1" s="5" t="str">
        <f>A3_Examples!J1</f>
        <v>Millar et al. 2010</v>
      </c>
      <c r="K1" s="5" t="str">
        <f>A3_Examples!K1</f>
        <v>Dorman et al. 2015</v>
      </c>
      <c r="L1" s="5" t="str">
        <f>A3_Examples!L1</f>
        <v>Goulson et al. 2002</v>
      </c>
      <c r="M1" s="5" t="str">
        <f>A3_Examples!M1</f>
        <v>Rundio and Olson 2007</v>
      </c>
      <c r="N1" s="5" t="str">
        <f>A3_Examples!N1</f>
        <v>Entenmann and Schmitt 2013</v>
      </c>
      <c r="O1" s="5" t="str">
        <f>A3_Examples!O1</f>
        <v>Karimzadegan et al. 2007</v>
      </c>
      <c r="P1" s="5" t="str">
        <f>A3_Examples!P1</f>
        <v>Xie et al. 2011</v>
      </c>
      <c r="Q1" s="5" t="str">
        <f>A3_Examples!Q1</f>
        <v>Desanker 2005</v>
      </c>
    </row>
    <row r="2" spans="1:17">
      <c r="A2" t="str">
        <f>A3_Examples!A2</f>
        <v>1. Question, outcome and the context</v>
      </c>
      <c r="B2" t="str">
        <f>A3_Examples!B2</f>
        <v>Context</v>
      </c>
      <c r="C2">
        <f>A3_Examples!C2</f>
        <v>0</v>
      </c>
      <c r="E2" t="str">
        <f>A3_Examples!E2</f>
        <v>Fish and aquatic invertebrates; freshwater; global</v>
      </c>
      <c r="F2" t="str">
        <f>A3_Examples!F2</f>
        <v>Non-timber benefits (mainly recreation); boreal forests; Norway, Sweden, Finland</v>
      </c>
      <c r="G2" t="str">
        <f>A3_Examples!G2</f>
        <v>Timber, soil erosion, carbon sequestration, recreation; forests; China</v>
      </c>
      <c r="H2" t="str">
        <f>A3_Examples!H2</f>
        <v>Fish, recreation, erosion control; stream; Spain, Portugal</v>
      </c>
      <c r="I2" t="str">
        <f>A3_Examples!I2</f>
        <v>Biodiversity (vascular plants, birds, bees, grasshoppers, crickets, spiders); farmland; Europe</v>
      </c>
      <c r="J2" t="str">
        <f>A3_Examples!J2</f>
        <v>Soil; grassland; USA</v>
      </c>
      <c r="K2" t="str">
        <f>A3_Examples!K2</f>
        <v>Pinus halepensis; forests; Israel</v>
      </c>
      <c r="L2" t="str">
        <f>A3_Examples!L2</f>
        <v>Bombus terrestris; farmland, suburban area; UK</v>
      </c>
      <c r="M2" t="str">
        <f>A3_Examples!M2</f>
        <v>Salamanders; forests; USA</v>
      </c>
      <c r="N2" t="str">
        <f>A3_Examples!N2</f>
        <v>Biodiversity; forests; Peru</v>
      </c>
      <c r="O2" t="str">
        <f>A3_Examples!O2</f>
        <v>Gas regulation, pollination, pest control and other ecosystem services; forests; Iran</v>
      </c>
      <c r="P2" t="str">
        <f>A3_Examples!P2</f>
        <v>Air quality; urban area; China</v>
      </c>
      <c r="Q2" t="str">
        <f>A3_Examples!Q2</f>
        <v>Global climate regulation (C-sequestration); tropical forest; Africa</v>
      </c>
    </row>
    <row r="3" spans="1:17">
      <c r="A3">
        <f>A3_Examples!A3</f>
        <v>0</v>
      </c>
      <c r="B3" t="str">
        <f>A3_Examples!B3</f>
        <v>Focus</v>
      </c>
      <c r="C3">
        <f>A3_Examples!C3</f>
        <v>0</v>
      </c>
      <c r="E3" t="str">
        <f>A3_Examples!E3</f>
        <v>Management</v>
      </c>
      <c r="F3" t="str">
        <f>A3_Examples!F3</f>
        <v>Valuation</v>
      </c>
      <c r="G3" t="str">
        <f>A3_Examples!G3</f>
        <v>Governance</v>
      </c>
      <c r="H3" t="str">
        <f>A3_Examples!H3</f>
        <v>Management</v>
      </c>
      <c r="I3" t="str">
        <f>A3_Examples!I3</f>
        <v>Governance</v>
      </c>
      <c r="J3" t="str">
        <f>A3_Examples!J3</f>
        <v>Quantification</v>
      </c>
      <c r="K3" t="str">
        <f>A3_Examples!K3</f>
        <v>Quantification</v>
      </c>
      <c r="L3" t="str">
        <f>A3_Examples!L3</f>
        <v>Management</v>
      </c>
      <c r="M3" t="str">
        <f>A3_Examples!M3</f>
        <v>Management</v>
      </c>
      <c r="N3" t="str">
        <f>A3_Examples!N3</f>
        <v>Governance</v>
      </c>
      <c r="O3" t="str">
        <f>A3_Examples!O3</f>
        <v>Valuation</v>
      </c>
      <c r="P3" t="str">
        <f>A3_Examples!P3</f>
        <v>Quantification</v>
      </c>
      <c r="Q3" t="str">
        <f>A3_Examples!Q3</f>
        <v>Governance</v>
      </c>
    </row>
    <row r="4" spans="1:17">
      <c r="A4">
        <f>A3_Examples!A4</f>
        <v>0</v>
      </c>
      <c r="B4" t="str">
        <f>A3_Examples!B4</f>
        <v>Question/Purpose</v>
      </c>
      <c r="C4">
        <f>A3_Examples!C4</f>
        <v>0</v>
      </c>
      <c r="E4" t="str">
        <f>A3_Examples!E4</f>
        <v>What is the impact of 'liming' (adding Calcium carbonate) of streams and rivers on the abundance and diversity of fish and invertebrate populations?</v>
      </c>
      <c r="F4" t="str">
        <f>A3_Examples!F4</f>
        <v xml:space="preserve"> How to explain systematic variation in Willingness-to-Pay (WTP) for the value of non-timber benefits from forests in Fennoscandia?</v>
      </c>
      <c r="G4" t="str">
        <f>A3_Examples!G4</f>
        <v>What is the socioeconomical and ecological impact of two payments-for-ecosystem-services programs in China?</v>
      </c>
      <c r="H4" t="str">
        <f>A3_Examples!H4</f>
        <v>Does adding dead wood to streams affect the value of selected ecosystem services and is it cost-effective?</v>
      </c>
      <c r="I4" t="str">
        <f>A3_Examples!I4</f>
        <v>Do agri-environment schemes have an effect on biodiversity and endangered species?</v>
      </c>
      <c r="J4" t="str">
        <f>A3_Examples!J4</f>
        <v xml:space="preserve">Does commercial sod  soil production result in net soil loss?  Is there a way to measure the natural occurring soil that is lost with each harvest?  </v>
      </c>
      <c r="K4" t="str">
        <f>A3_Examples!K4</f>
        <v>What determines tree mortality in dry environments?</v>
      </c>
      <c r="L4" t="str">
        <f>A3_Examples!L4</f>
        <v>Do measures to promote farmland biodiversity have an influence on nest growth of Bombus terrestris?</v>
      </c>
      <c r="M4" t="str">
        <f>A3_Examples!M4</f>
        <v>What are the short-term effects of forest thinning on terrestrial salamanders in managed headwater forests? Can down wood or riparian buffers influence these effects?</v>
      </c>
      <c r="N4" t="str">
        <f>A3_Examples!N4</f>
        <v>How do actors involved in REDD+ processes relate REDD+ implementation to biodiversity conservation? What aspects of biodiversity do they regard as especially important (biodiversity conservation values)?</v>
      </c>
      <c r="O4" t="str">
        <f>A3_Examples!O4</f>
        <v>What is the economic value of  ecosystem services provided by Iran's forests and rangelands?</v>
      </c>
      <c r="P4" t="str">
        <f>A3_Examples!P4</f>
        <v>The air quality indicators: CO2, O2, SO2, transpiration cooling and dust interception were quantified (and valuated) for sixteen plant species.</v>
      </c>
      <c r="Q4" t="str">
        <f>A3_Examples!Q4</f>
        <v>How can the Clean Development Mechanism be better engaged in Africa?</v>
      </c>
    </row>
    <row r="5" spans="1:17">
      <c r="A5">
        <f>A3_Examples!A5</f>
        <v>0</v>
      </c>
      <c r="B5" t="str">
        <f>A3_Examples!B5</f>
        <v>Outcome</v>
      </c>
      <c r="C5">
        <f>A3_Examples!C5</f>
        <v>0</v>
      </c>
      <c r="E5" t="str">
        <f>A3_Examples!E5</f>
        <v>Liming increased fish abundances and acid sensitive invertebrates, but effects were variable and for all invertebrate taxa combined liming may decrease abundance.</v>
      </c>
      <c r="F5" t="str">
        <f>A3_Examples!F5</f>
        <v>WTP is insensitive to the size of the forest and tends to be higher if individuals are asked instead of households.</v>
      </c>
      <c r="G5" t="str">
        <f>A3_Examples!G5</f>
        <v xml:space="preserve">Socioeconomical impact: income increased, but revenues declined for local governments. Ecological impact: Timber harvest decreased locally but import increased. Carbon sequestration increased and soil erosion declined. </v>
      </c>
      <c r="H5" t="str">
        <f>A3_Examples!H5</f>
        <v>Restoration of natural wood loading in streams increases the ecosystem service provision. The cost–benefit analysis reveals differences between_x000D_stream orders in the net benefit of the restoration.</v>
      </c>
      <c r="I5" t="str">
        <f>A3_Examples!I5</f>
        <v>Agri-environmental schemes had marginal to moderately positive effects on biodiversity, but endangered species rarely benefit.</v>
      </c>
      <c r="J5" t="str">
        <f>A3_Examples!J5</f>
        <v>Yes. There is a net soil loss of around 100 Mg per year, which is considerably higher than the tolerable soil loss.</v>
      </c>
      <c r="K5" t="str">
        <f>A3_Examples!K5</f>
        <v xml:space="preserve">Mortality risk was higher in older-aged sparse stands, on southern aspects, and on deeper soils. Association of mortality with lower tree densities was found. </v>
      </c>
      <c r="L5" t="str">
        <f>A3_Examples!L5</f>
        <v>Schemes deployed to enhance farmland biodiversity appear to have little measurable impact on nest growth of this bumblebee species.</v>
      </c>
      <c r="M5" t="str">
        <f>A3_Examples!M5</f>
        <v>Forest thinning decreases salamander abundance in forests that have a low down-wood volume. In stands with little down wood, riparian buffer width would need consideration and may help minimize negative effects of thinning on salamanders.</v>
      </c>
      <c r="N5" t="str">
        <f>A3_Examples!N5</f>
        <v>Biodiversity is not a major issue for actors, but direct synergies between REDD+ and biodiversity conservation were assumed by most_x000D_actors. Values most often mentioned were direct or indirect use values. Option values for future benefits and resilience were rarely mentioned.</v>
      </c>
      <c r="O5" t="str">
        <f>A3_Examples!O5</f>
        <v>_x000D_The economic value of nonmarket ecosystem_x000D_services of forests and_x000D_rangelands’ is US$ 53441 million annually. This is equivalent to 43% of Iran's GDP.</v>
      </c>
      <c r="P5" t="str">
        <f>A3_Examples!P5</f>
        <v>Plants with high leaf area indices  and photosynthetic rates resulted in an increased transpiration cooling. Species with rough leaf surfaces are efficient in capturing dust and those with thick sclerophyllous leaves best remove SO2.</v>
      </c>
      <c r="Q5" t="str">
        <f>A3_Examples!Q5</f>
        <v>Projects should be developed by locals. Carbon money alone may not be enough. Values from the services should be factored into the economic analysis of the country.</v>
      </c>
    </row>
    <row r="6" spans="1:17">
      <c r="A6" t="str">
        <f>A3_Examples!A6</f>
        <v>2. Evidence Assessment</v>
      </c>
      <c r="B6" t="str">
        <f>A3_Examples!B6</f>
        <v>2a.  Study design</v>
      </c>
      <c r="C6">
        <f>A3_Examples!C6</f>
        <v>0</v>
      </c>
      <c r="E6" t="str">
        <f>A3_Examples!E6</f>
        <v>Systematic Review</v>
      </c>
      <c r="F6" t="str">
        <f>A3_Examples!F6</f>
        <v>Review</v>
      </c>
      <c r="G6" t="str">
        <f>A3_Examples!G6</f>
        <v>Review</v>
      </c>
      <c r="H6" t="str">
        <f>A3_Examples!H6</f>
        <v>BACI</v>
      </c>
      <c r="I6" t="str">
        <f>A3_Examples!I6</f>
        <v>Case control</v>
      </c>
      <c r="J6" t="str">
        <f>A3_Examples!J6</f>
        <v>Case control</v>
      </c>
      <c r="K6" t="str">
        <f>A3_Examples!K6</f>
        <v>Multiple lines of evidence</v>
      </c>
      <c r="L6" t="str">
        <f>A3_Examples!L6</f>
        <v>Case control</v>
      </c>
      <c r="M6" t="str">
        <f>A3_Examples!M6</f>
        <v>BACI</v>
      </c>
      <c r="N6" t="str">
        <f>A3_Examples!N6</f>
        <v>Descriptive</v>
      </c>
      <c r="O6" t="str">
        <f>A3_Examples!O6</f>
        <v>Descriptive</v>
      </c>
      <c r="P6" t="str">
        <f>A3_Examples!P6</f>
        <v>Descriptive</v>
      </c>
      <c r="Q6" t="str">
        <f>A3_Examples!Q6</f>
        <v>Expert opinion</v>
      </c>
    </row>
    <row r="7" spans="1:17">
      <c r="A7">
        <f>A3_Examples!A7</f>
        <v>0</v>
      </c>
      <c r="B7" t="str">
        <f>A3_Examples!B7</f>
        <v>Level of evidence</v>
      </c>
      <c r="C7">
        <f>A3_Examples!C7</f>
        <v>0</v>
      </c>
      <c r="E7" t="str">
        <f>A3_Examples!E7</f>
        <v>LoE1a</v>
      </c>
      <c r="F7" t="str">
        <f>A3_Examples!F7</f>
        <v>LoE1b</v>
      </c>
      <c r="G7" t="str">
        <f>A3_Examples!G7</f>
        <v>LoE1b</v>
      </c>
      <c r="H7" t="str">
        <f>A3_Examples!H7</f>
        <v>LoE2a</v>
      </c>
      <c r="I7" t="str">
        <f>A3_Examples!I7</f>
        <v>LoE2a</v>
      </c>
      <c r="J7" t="str">
        <f>A3_Examples!J7</f>
        <v>LoE2a</v>
      </c>
      <c r="K7" t="str">
        <f>A3_Examples!K7</f>
        <v>LoE2b</v>
      </c>
      <c r="L7" t="str">
        <f>A3_Examples!L7</f>
        <v>LoE2a</v>
      </c>
      <c r="M7" t="str">
        <f>A3_Examples!M7</f>
        <v>LoE2a</v>
      </c>
      <c r="N7" t="str">
        <f>A3_Examples!N7</f>
        <v>LoE3b</v>
      </c>
      <c r="O7" t="str">
        <f>A3_Examples!O7</f>
        <v>LoE3b</v>
      </c>
      <c r="P7" t="str">
        <f>A3_Examples!P7</f>
        <v>LoE3b</v>
      </c>
      <c r="Q7" t="str">
        <f>A3_Examples!Q7</f>
        <v>LoE4</v>
      </c>
    </row>
    <row r="8" spans="1:17">
      <c r="A8">
        <f>A3_Examples!A8</f>
        <v>0</v>
      </c>
      <c r="B8" t="str">
        <f>A3_Examples!B8</f>
        <v>2 b.  Q U A L I T Y   C H E C K L I S T   F O R   T H E   C R I T I C A L   A P P R A I S A L</v>
      </c>
      <c r="C8">
        <f>A3_Examples!C8</f>
        <v>0</v>
      </c>
      <c r="E8" t="str">
        <f>A3_Examples!E8</f>
        <v>Quality checklist</v>
      </c>
      <c r="F8" t="str">
        <f>A3_Examples!F8</f>
        <v>Quality checklist</v>
      </c>
      <c r="G8" t="str">
        <f>A3_Examples!G8</f>
        <v>Quality checklist</v>
      </c>
      <c r="H8" t="str">
        <f>A3_Examples!H8</f>
        <v>Quality checklist</v>
      </c>
      <c r="I8" t="str">
        <f>A3_Examples!I8</f>
        <v>Quality checklist</v>
      </c>
      <c r="J8" t="str">
        <f>A3_Examples!J8</f>
        <v>Quality checklist</v>
      </c>
      <c r="K8" t="str">
        <f>A3_Examples!K8</f>
        <v>Quality checklist</v>
      </c>
      <c r="L8" t="str">
        <f>A3_Examples!L8</f>
        <v>Quality checklist</v>
      </c>
      <c r="M8" t="str">
        <f>A3_Examples!M8</f>
        <v>Quality checklist</v>
      </c>
      <c r="N8" t="str">
        <f>A3_Examples!N8</f>
        <v>Quality checklist</v>
      </c>
      <c r="O8" t="str">
        <f>A3_Examples!O8</f>
        <v>Quality checklist</v>
      </c>
      <c r="P8" t="str">
        <f>A3_Examples!P8</f>
        <v>Quality checklist</v>
      </c>
      <c r="Q8" t="str">
        <f>A3_Examples!Q8</f>
        <v>Quality checklist</v>
      </c>
    </row>
    <row r="10" spans="1:17">
      <c r="A10" t="s">
        <v>83</v>
      </c>
      <c r="B10" t="str">
        <f>A3_Examples!B10</f>
        <v>Research aim</v>
      </c>
      <c r="C10">
        <f>A3_Examples!C10</f>
        <v>0</v>
      </c>
    </row>
    <row r="11" spans="1:17">
      <c r="A11" s="2">
        <v>1</v>
      </c>
      <c r="B11">
        <f>A3_Examples!B11</f>
        <v>1</v>
      </c>
      <c r="C11" t="str">
        <f>A3_Examples!C11</f>
        <v>Does the study address a clearly focused question?</v>
      </c>
      <c r="E11">
        <f>IF(A3_Examples!E11="yes", 1, 0)*$A11</f>
        <v>1</v>
      </c>
      <c r="F11">
        <f>IF(A3_Examples!F11="yes", 1, 0)*$A11</f>
        <v>1</v>
      </c>
      <c r="G11">
        <f>IF(A3_Examples!G11="yes", 1, 0)*$A11</f>
        <v>0</v>
      </c>
      <c r="H11">
        <f>IF(A3_Examples!H11="yes", 1, 0)*$A11</f>
        <v>1</v>
      </c>
      <c r="I11">
        <f>IF(A3_Examples!I11="yes", 1, 0)*$A11</f>
        <v>1</v>
      </c>
      <c r="J11">
        <f>IF(A3_Examples!J11="yes", 1, 0)*$A11</f>
        <v>1</v>
      </c>
      <c r="K11">
        <f>IF(A3_Examples!K11="yes", 1, 0)*$A11</f>
        <v>1</v>
      </c>
      <c r="L11">
        <f>IF(A3_Examples!L11="yes", 1, 0)*$A11</f>
        <v>0</v>
      </c>
      <c r="M11">
        <f>IF(A3_Examples!M11="yes", 1, 0)*$A11</f>
        <v>1</v>
      </c>
      <c r="N11">
        <f>IF(A3_Examples!N11="yes", 1, 0)*$A11</f>
        <v>1</v>
      </c>
      <c r="O11">
        <f>IF(A3_Examples!O11="yes", 1, 0)*$A11</f>
        <v>1</v>
      </c>
      <c r="P11">
        <f>IF(A3_Examples!P11="yes", 1, 0)*$A11</f>
        <v>1</v>
      </c>
      <c r="Q11" t="e">
        <f>IF(A3_Examples!#REF!="yes", 1, 0)*$A11</f>
        <v>#REF!</v>
      </c>
    </row>
    <row r="12" spans="1:17">
      <c r="A12" s="2">
        <v>1</v>
      </c>
      <c r="B12">
        <f>A3_Examples!B12</f>
        <v>2</v>
      </c>
      <c r="C12" t="str">
        <f>A3_Examples!C12</f>
        <v>Does the question match the answer?</v>
      </c>
      <c r="E12">
        <f>IF(A3_Examples!E12="yes", 1, 0)*$A12</f>
        <v>1</v>
      </c>
      <c r="F12">
        <f>IF(A3_Examples!F12="yes", 1, 0)*$A12</f>
        <v>1</v>
      </c>
      <c r="G12">
        <f>IF(A3_Examples!G12="yes", 1, 0)*$A12</f>
        <v>1</v>
      </c>
      <c r="H12">
        <f>IF(A3_Examples!H12="yes", 1, 0)*$A12</f>
        <v>1</v>
      </c>
      <c r="I12">
        <f>IF(A3_Examples!I12="yes", 1, 0)*$A12</f>
        <v>1</v>
      </c>
      <c r="J12">
        <f>IF(A3_Examples!J12="yes", 1, 0)*$A12</f>
        <v>1</v>
      </c>
      <c r="K12">
        <f>IF(A3_Examples!K12="yes", 1, 0)*$A12</f>
        <v>1</v>
      </c>
      <c r="L12">
        <f>IF(A3_Examples!L12="yes", 1, 0)*$A12</f>
        <v>1</v>
      </c>
      <c r="M12">
        <f>IF(A3_Examples!M12="yes", 1, 0)*$A12</f>
        <v>1</v>
      </c>
      <c r="N12">
        <f>IF(A3_Examples!N12="yes", 1, 0)*$A12</f>
        <v>1</v>
      </c>
      <c r="O12">
        <f>IF(A3_Examples!O12="yes", 1, 0)*$A12</f>
        <v>1</v>
      </c>
      <c r="P12">
        <f>IF(A3_Examples!P12="yes", 1, 0)*$A12</f>
        <v>1</v>
      </c>
      <c r="Q12">
        <f>IF(A3_Examples!Q12="yes", 1, 0)*$A12</f>
        <v>0</v>
      </c>
    </row>
    <row r="13" spans="1:17">
      <c r="A13" s="2"/>
      <c r="B13" t="str">
        <f>A3_Examples!B13</f>
        <v>Data collection</v>
      </c>
      <c r="C13">
        <f>A3_Examples!C13</f>
        <v>0</v>
      </c>
    </row>
    <row r="14" spans="1:17">
      <c r="A14" s="2">
        <v>1</v>
      </c>
      <c r="B14">
        <f>A3_Examples!B14</f>
        <v>3</v>
      </c>
      <c r="C14" t="str">
        <f>A3_Examples!C14</f>
        <v xml:space="preserve">Was the population/area of interest defined in space, time and size? </v>
      </c>
      <c r="E14">
        <f>IF(A3_Examples!E14="yes", 1, 0)*$A14</f>
        <v>0</v>
      </c>
      <c r="F14">
        <f>IF(A3_Examples!F14="yes", 1, 0)*$A14</f>
        <v>1</v>
      </c>
      <c r="G14">
        <f>IF(A3_Examples!G14="yes", 1, 0)*$A14</f>
        <v>1</v>
      </c>
      <c r="H14">
        <f>IF(A3_Examples!H14="yes", 1, 0)*$A14</f>
        <v>1</v>
      </c>
      <c r="I14">
        <f>IF(A3_Examples!I14="yes", 1, 0)*$A14</f>
        <v>1</v>
      </c>
      <c r="J14">
        <f>IF(A3_Examples!J14="yes", 1, 0)*$A14</f>
        <v>1</v>
      </c>
      <c r="K14">
        <f>IF(A3_Examples!K14="yes", 1, 0)*$A14</f>
        <v>1</v>
      </c>
      <c r="L14">
        <f>IF(A3_Examples!L14="yes", 1, 0)*$A14</f>
        <v>1</v>
      </c>
      <c r="M14">
        <f>IF(A3_Examples!M14="yes", 1, 0)*$A14</f>
        <v>1</v>
      </c>
      <c r="N14">
        <f>IF(A3_Examples!N14="yes", 1, 0)*$A14</f>
        <v>1</v>
      </c>
      <c r="O14">
        <f>IF(A3_Examples!O14="yes", 1, 0)*$A14</f>
        <v>1</v>
      </c>
      <c r="P14">
        <f>IF(A3_Examples!P14="yes", 1, 0)*$A14</f>
        <v>1</v>
      </c>
      <c r="Q14">
        <f>IF(A3_Examples!Q14="yes", 1, 0)*$A14</f>
        <v>0</v>
      </c>
    </row>
    <row r="15" spans="1:17">
      <c r="A15" s="2">
        <v>1</v>
      </c>
      <c r="B15">
        <f>A3_Examples!B15</f>
        <v>4</v>
      </c>
      <c r="C15" t="str">
        <f>A3_Examples!C15</f>
        <v>Selection bias: Was the sample area representative for the population defined?</v>
      </c>
      <c r="E15">
        <f>IF(A3_Examples!E15="yes", 1, 0)*$A15</f>
        <v>0</v>
      </c>
      <c r="F15">
        <f>IF(A3_Examples!F15="yes", 1, 0)*$A15</f>
        <v>1</v>
      </c>
      <c r="G15">
        <f>IF(A3_Examples!G15="yes", 1, 0)*$A15</f>
        <v>1</v>
      </c>
      <c r="H15">
        <f>IF(A3_Examples!H15="yes", 1, 0)*$A15</f>
        <v>1</v>
      </c>
      <c r="I15">
        <f>IF(A3_Examples!I15="yes", 1, 0)*$A15</f>
        <v>1</v>
      </c>
      <c r="J15">
        <f>IF(A3_Examples!J15="yes", 1, 0)*$A15</f>
        <v>0</v>
      </c>
      <c r="K15">
        <f>IF(A3_Examples!K15="yes", 1, 0)*$A15</f>
        <v>1</v>
      </c>
      <c r="L15">
        <f>IF(A3_Examples!L15="yes", 1, 0)*$A15</f>
        <v>0</v>
      </c>
      <c r="M15">
        <f>IF(A3_Examples!M15="yes", 1, 0)*$A15</f>
        <v>1</v>
      </c>
      <c r="N15">
        <f>IF(A3_Examples!N15="yes", 1, 0)*$A15</f>
        <v>0</v>
      </c>
      <c r="O15">
        <f>IF(A3_Examples!O15="yes", 1, 0)*$A15</f>
        <v>0</v>
      </c>
      <c r="P15">
        <f>IF(A3_Examples!P15="yes", 1, 0)*$A15</f>
        <v>1</v>
      </c>
      <c r="Q15">
        <f>IF(A3_Examples!Q15="yes", 1, 0)*$A15</f>
        <v>0</v>
      </c>
    </row>
    <row r="16" spans="1:17">
      <c r="A16" s="2">
        <v>1</v>
      </c>
      <c r="B16">
        <f>A3_Examples!B16</f>
        <v>5</v>
      </c>
      <c r="C16" t="str">
        <f>A3_Examples!C16</f>
        <v xml:space="preserve">Was the sample size appropriate? </v>
      </c>
      <c r="E16">
        <f>IF(A3_Examples!E16="yes", 1, 0)*$A16</f>
        <v>1</v>
      </c>
      <c r="F16">
        <f>IF(A3_Examples!F16="yes", 1, 0)*$A16</f>
        <v>1</v>
      </c>
      <c r="G16">
        <f>IF(A3_Examples!G16="yes", 1, 0)*$A16</f>
        <v>0</v>
      </c>
      <c r="H16">
        <f>IF(A3_Examples!H16="yes", 1, 0)*$A16</f>
        <v>1</v>
      </c>
      <c r="I16">
        <f>IF(A3_Examples!I16="yes", 1, 0)*$A16</f>
        <v>1</v>
      </c>
      <c r="J16">
        <f>IF(A3_Examples!J16="yes", 1, 0)*$A16</f>
        <v>1</v>
      </c>
      <c r="K16">
        <f>IF(A3_Examples!K16="yes", 1, 0)*$A16</f>
        <v>1</v>
      </c>
      <c r="L16">
        <f>IF(A3_Examples!L16="yes", 1, 0)*$A16</f>
        <v>1</v>
      </c>
      <c r="M16">
        <f>IF(A3_Examples!M16="yes", 1, 0)*$A16</f>
        <v>0</v>
      </c>
      <c r="N16">
        <f>IF(A3_Examples!N16="yes", 1, 0)*$A16</f>
        <v>1</v>
      </c>
      <c r="O16">
        <f>IF(A3_Examples!O16="yes", 1, 0)*$A16</f>
        <v>0</v>
      </c>
      <c r="P16">
        <f>IF(A3_Examples!P16="yes", 1, 0)*$A16</f>
        <v>1</v>
      </c>
      <c r="Q16">
        <f>IF(A3_Examples!Q16="yes", 1, 0)*$A16</f>
        <v>0</v>
      </c>
    </row>
    <row r="17" spans="1:17">
      <c r="A17" s="2">
        <v>1</v>
      </c>
      <c r="B17">
        <f>A3_Examples!B17</f>
        <v>6</v>
      </c>
      <c r="C17" t="str">
        <f>A3_Examples!C17</f>
        <v>Was probability/random sampling used for constructing the sample?</v>
      </c>
      <c r="E17">
        <f>IF(A3_Examples!E17="yes", 1, 0)*$A17</f>
        <v>0</v>
      </c>
      <c r="F17">
        <f>IF(A3_Examples!F17="yes", 1, 0)*$A17</f>
        <v>0</v>
      </c>
      <c r="G17">
        <f>IF(A3_Examples!G17="yes", 1, 0)*$A17</f>
        <v>0</v>
      </c>
      <c r="H17">
        <f>IF(A3_Examples!H17="yes", 1, 0)*$A17</f>
        <v>0</v>
      </c>
      <c r="I17">
        <f>IF(A3_Examples!I17="yes", 1, 0)*$A17</f>
        <v>0</v>
      </c>
      <c r="J17">
        <f>IF(A3_Examples!J17="yes", 1, 0)*$A17</f>
        <v>0</v>
      </c>
      <c r="K17">
        <f>IF(A3_Examples!K17="yes", 1, 0)*$A17</f>
        <v>1</v>
      </c>
      <c r="L17">
        <f>IF(A3_Examples!L17="yes", 1, 0)*$A17</f>
        <v>1</v>
      </c>
      <c r="M17">
        <f>IF(A3_Examples!M17="yes", 1, 0)*$A17</f>
        <v>0</v>
      </c>
      <c r="N17">
        <f>IF(A3_Examples!N17="yes", 1, 0)*$A17</f>
        <v>0</v>
      </c>
      <c r="O17">
        <f>IF(A3_Examples!O17="yes", 1, 0)*$A17</f>
        <v>0</v>
      </c>
      <c r="P17">
        <f>IF(A3_Examples!P17="yes", 1, 0)*$A17</f>
        <v>0</v>
      </c>
      <c r="Q17">
        <f>IF(A3_Examples!Q17="yes", 1, 0)*$A17</f>
        <v>0</v>
      </c>
    </row>
    <row r="18" spans="1:17">
      <c r="A18" s="2">
        <v>1</v>
      </c>
      <c r="B18">
        <f>A3_Examples!B18</f>
        <v>7</v>
      </c>
      <c r="C18" t="str">
        <f>A3_Examples!C18</f>
        <v>If secondary data were used, did an evaluation of the original data take place?</v>
      </c>
      <c r="E18">
        <f>IF(A3_Examples!E18="yes", 1, 0)*$A18</f>
        <v>1</v>
      </c>
      <c r="F18">
        <f>IF(A3_Examples!F18="yes", 1, 0)*$A18</f>
        <v>0</v>
      </c>
      <c r="G18">
        <f>IF(A3_Examples!G18="yes", 1, 0)*$A18</f>
        <v>0</v>
      </c>
      <c r="H18">
        <f>IF(A3_Examples!H18="yes", 1, 0)*$A18</f>
        <v>0</v>
      </c>
      <c r="I18">
        <f>IF(A3_Examples!I18="yes", 1, 0)*$A18</f>
        <v>0</v>
      </c>
      <c r="J18">
        <f>IF(A3_Examples!J18="yes", 1, 0)*$A18</f>
        <v>0</v>
      </c>
      <c r="K18">
        <f>IF(A3_Examples!K18="yes", 1, 0)*$A18</f>
        <v>0</v>
      </c>
      <c r="L18">
        <f>IF(A3_Examples!L18="yes", 1, 0)*$A18</f>
        <v>0</v>
      </c>
      <c r="M18">
        <f>IF(A3_Examples!M18="yes", 1, 0)*$A18</f>
        <v>0</v>
      </c>
      <c r="N18">
        <f>IF(A3_Examples!N18="yes", 1, 0)*$A18</f>
        <v>0</v>
      </c>
      <c r="O18">
        <f>IF(A3_Examples!O18="yes", 1, 0)*$A18</f>
        <v>0</v>
      </c>
      <c r="P18">
        <f>IF(A3_Examples!P18="yes", 1, 0)*$A18</f>
        <v>0</v>
      </c>
      <c r="Q18">
        <f>IF(A3_Examples!Q18="yes", 1, 0)*$A18</f>
        <v>0</v>
      </c>
    </row>
    <row r="19" spans="1:17">
      <c r="A19" s="2">
        <v>1</v>
      </c>
      <c r="B19">
        <f>A3_Examples!B19</f>
        <v>8</v>
      </c>
      <c r="C19" t="str">
        <f>A3_Examples!C19</f>
        <v>If data collection took place in form of a questionnaire, was it pre-tested/piloted?</v>
      </c>
      <c r="E19">
        <f>IF(A3_Examples!E19="yes", 1, 0)*$A19</f>
        <v>0</v>
      </c>
      <c r="F19">
        <f>IF(A3_Examples!F19="yes", 1, 0)*$A19</f>
        <v>0</v>
      </c>
      <c r="G19">
        <f>IF(A3_Examples!G19="yes", 1, 0)*$A19</f>
        <v>0</v>
      </c>
      <c r="H19">
        <f>IF(A3_Examples!H19="yes", 1, 0)*$A19</f>
        <v>0</v>
      </c>
      <c r="I19">
        <f>IF(A3_Examples!I19="yes", 1, 0)*$A19</f>
        <v>0</v>
      </c>
      <c r="J19">
        <f>IF(A3_Examples!J19="yes", 1, 0)*$A19</f>
        <v>0</v>
      </c>
      <c r="K19">
        <f>IF(A3_Examples!K19="yes", 1, 0)*$A19</f>
        <v>0</v>
      </c>
      <c r="L19">
        <f>IF(A3_Examples!L19="yes", 1, 0)*$A19</f>
        <v>0</v>
      </c>
      <c r="M19">
        <f>IF(A3_Examples!M19="yes", 1, 0)*$A19</f>
        <v>0</v>
      </c>
      <c r="N19">
        <f>IF(A3_Examples!N19="yes", 1, 0)*$A19</f>
        <v>0</v>
      </c>
      <c r="O19">
        <f>IF(A3_Examples!O19="yes", 1, 0)*$A19</f>
        <v>0</v>
      </c>
      <c r="P19">
        <f>IF(A3_Examples!P19="yes", 1, 0)*$A19</f>
        <v>0</v>
      </c>
      <c r="Q19">
        <f>IF(A3_Examples!Q19="yes", 1, 0)*$A19</f>
        <v>0</v>
      </c>
    </row>
    <row r="20" spans="1:17">
      <c r="A20" s="2">
        <v>1</v>
      </c>
      <c r="B20">
        <f>A3_Examples!B20</f>
        <v>9</v>
      </c>
      <c r="C20" t="str">
        <f>A3_Examples!C20</f>
        <v xml:space="preserve">Were the data collection methods described in sufficient detail to permit replication? </v>
      </c>
      <c r="E20">
        <f>IF(A3_Examples!E20="yes", 1, 0)*$A20</f>
        <v>1</v>
      </c>
      <c r="F20">
        <f>IF(A3_Examples!F20="yes", 1, 0)*$A20</f>
        <v>0</v>
      </c>
      <c r="G20">
        <f>IF(A3_Examples!G20="yes", 1, 0)*$A20</f>
        <v>0</v>
      </c>
      <c r="H20">
        <f>IF(A3_Examples!H20="yes", 1, 0)*$A20</f>
        <v>1</v>
      </c>
      <c r="I20">
        <f>IF(A3_Examples!I20="yes", 1, 0)*$A20</f>
        <v>1</v>
      </c>
      <c r="J20">
        <f>IF(A3_Examples!J20="yes", 1, 0)*$A20</f>
        <v>1</v>
      </c>
      <c r="K20">
        <f>IF(A3_Examples!K20="yes", 1, 0)*$A20</f>
        <v>1</v>
      </c>
      <c r="L20">
        <f>IF(A3_Examples!L20="yes", 1, 0)*$A20</f>
        <v>1</v>
      </c>
      <c r="M20">
        <f>IF(A3_Examples!M20="yes", 1, 0)*$A20</f>
        <v>0</v>
      </c>
      <c r="N20">
        <f>IF(A3_Examples!N20="yes", 1, 0)*$A20</f>
        <v>1</v>
      </c>
      <c r="O20">
        <f>IF(A3_Examples!O20="yes", 1, 0)*$A20</f>
        <v>0</v>
      </c>
      <c r="P20">
        <f>IF(A3_Examples!P20="yes", 1, 0)*$A20</f>
        <v>1</v>
      </c>
      <c r="Q20">
        <f>IF(A3_Examples!Q20="yes", 1, 0)*$A20</f>
        <v>0</v>
      </c>
    </row>
    <row r="21" spans="1:17">
      <c r="A21" s="2"/>
      <c r="B21" t="str">
        <f>A3_Examples!B21</f>
        <v>Analysis</v>
      </c>
      <c r="C21">
        <f>A3_Examples!C21</f>
        <v>0</v>
      </c>
    </row>
    <row r="22" spans="1:17">
      <c r="A22" s="2">
        <v>1</v>
      </c>
      <c r="B22">
        <f>A3_Examples!B22</f>
        <v>10</v>
      </c>
      <c r="C22" t="str">
        <f>A3_Examples!C22</f>
        <v xml:space="preserve">Were the statistical/analytical methods described in sufficient detail to permit replication? </v>
      </c>
      <c r="E22">
        <f>IF(A3_Examples!E22="yes", 1, 0)*$A22</f>
        <v>1</v>
      </c>
      <c r="F22">
        <f>IF(A3_Examples!F22="yes", 1, 0)*$A22</f>
        <v>1</v>
      </c>
      <c r="G22">
        <f>IF(A3_Examples!G22="yes", 1, 0)*$A22</f>
        <v>0</v>
      </c>
      <c r="H22">
        <f>IF(A3_Examples!H22="yes", 1, 0)*$A22</f>
        <v>1</v>
      </c>
      <c r="I22">
        <f>IF(A3_Examples!I22="yes", 1, 0)*$A22</f>
        <v>1</v>
      </c>
      <c r="J22">
        <f>IF(A3_Examples!J22="yes", 1, 0)*$A22</f>
        <v>1</v>
      </c>
      <c r="K22">
        <f>IF(A3_Examples!K22="yes", 1, 0)*$A22</f>
        <v>1</v>
      </c>
      <c r="L22">
        <f>IF(A3_Examples!L22="yes", 1, 0)*$A22</f>
        <v>1</v>
      </c>
      <c r="M22">
        <f>IF(A3_Examples!M22="yes", 1, 0)*$A22</f>
        <v>0</v>
      </c>
      <c r="N22">
        <f>IF(A3_Examples!N22="yes", 1, 0)*$A22</f>
        <v>1</v>
      </c>
      <c r="O22">
        <f>IF(A3_Examples!O22="yes", 1, 0)*$A22</f>
        <v>1</v>
      </c>
      <c r="P22">
        <f>IF(A3_Examples!P22="yes", 1, 0)*$A22</f>
        <v>1</v>
      </c>
      <c r="Q22">
        <f>IF(A3_Examples!Q22="yes", 1, 0)*$A22</f>
        <v>0</v>
      </c>
    </row>
    <row r="23" spans="1:17">
      <c r="A23" s="2">
        <v>1</v>
      </c>
      <c r="B23">
        <f>A3_Examples!B23</f>
        <v>11</v>
      </c>
      <c r="C23" t="str">
        <f>A3_Examples!C23</f>
        <v>Is the choice of statistical/analytical methods appropriate and/or justified?</v>
      </c>
      <c r="E23">
        <f>IF(A3_Examples!E23="yes", 1, 0)*$A23</f>
        <v>1</v>
      </c>
      <c r="F23">
        <f>IF(A3_Examples!F23="yes", 1, 0)*$A23</f>
        <v>1</v>
      </c>
      <c r="G23">
        <f>IF(A3_Examples!G23="yes", 1, 0)*$A23</f>
        <v>0</v>
      </c>
      <c r="H23">
        <f>IF(A3_Examples!H23="yes", 1, 0)*$A23</f>
        <v>1</v>
      </c>
      <c r="I23">
        <f>IF(A3_Examples!I23="yes", 1, 0)*$A23</f>
        <v>1</v>
      </c>
      <c r="J23">
        <f>IF(A3_Examples!J23="yes", 1, 0)*$A23</f>
        <v>1</v>
      </c>
      <c r="K23">
        <f>IF(A3_Examples!K23="yes", 1, 0)*$A23</f>
        <v>1</v>
      </c>
      <c r="L23">
        <f>IF(A3_Examples!L23="yes", 1, 0)*$A23</f>
        <v>1</v>
      </c>
      <c r="M23">
        <f>IF(A3_Examples!M23="yes", 1, 0)*$A23</f>
        <v>0</v>
      </c>
      <c r="N23">
        <f>IF(A3_Examples!N23="yes", 1, 0)*$A23</f>
        <v>1</v>
      </c>
      <c r="O23">
        <f>IF(A3_Examples!O23="yes", 1, 0)*$A23</f>
        <v>1</v>
      </c>
      <c r="P23">
        <f>IF(A3_Examples!P23="yes", 1, 0)*$A23</f>
        <v>1</v>
      </c>
      <c r="Q23">
        <f>IF(A3_Examples!Q23="yes", 1, 0)*$A23</f>
        <v>0</v>
      </c>
    </row>
    <row r="24" spans="1:17">
      <c r="A24" s="2">
        <v>1</v>
      </c>
      <c r="B24">
        <f>A3_Examples!B24</f>
        <v>12</v>
      </c>
      <c r="C24" t="str">
        <f>A3_Examples!C24</f>
        <v>Was  uncertainty assessed and reported?</v>
      </c>
      <c r="E24">
        <f>IF(A3_Examples!E24="yes", 1, 0)*$A24</f>
        <v>1</v>
      </c>
      <c r="F24">
        <f>IF(A3_Examples!F24="yes", 1, 0)*$A24</f>
        <v>1</v>
      </c>
      <c r="G24">
        <f>IF(A3_Examples!G24="yes", 1, 0)*$A24</f>
        <v>0</v>
      </c>
      <c r="H24">
        <f>IF(A3_Examples!H24="yes", 1, 0)*$A24</f>
        <v>1</v>
      </c>
      <c r="I24">
        <f>IF(A3_Examples!I24="yes", 1, 0)*$A24</f>
        <v>1</v>
      </c>
      <c r="J24">
        <f>IF(A3_Examples!J24="yes", 1, 0)*$A24</f>
        <v>0</v>
      </c>
      <c r="K24">
        <f>IF(A3_Examples!K24="yes", 1, 0)*$A24</f>
        <v>0</v>
      </c>
      <c r="L24">
        <f>IF(A3_Examples!L24="yes", 1, 0)*$A24</f>
        <v>1</v>
      </c>
      <c r="M24">
        <f>IF(A3_Examples!M24="yes", 1, 0)*$A24</f>
        <v>0</v>
      </c>
      <c r="N24">
        <f>IF(A3_Examples!N24="yes", 1, 0)*$A24</f>
        <v>0</v>
      </c>
      <c r="O24">
        <f>IF(A3_Examples!O24="yes", 1, 0)*$A24</f>
        <v>0</v>
      </c>
      <c r="P24">
        <f>IF(A3_Examples!P24="yes", 1, 0)*$A24</f>
        <v>0</v>
      </c>
      <c r="Q24">
        <f>IF(A3_Examples!Q24="yes", 1, 0)*$A24</f>
        <v>0</v>
      </c>
    </row>
    <row r="25" spans="1:17">
      <c r="A25" s="2"/>
      <c r="B25" t="str">
        <f>A3_Examples!B25</f>
        <v>Results and Conclusions</v>
      </c>
      <c r="C25">
        <f>A3_Examples!C25</f>
        <v>0</v>
      </c>
    </row>
    <row r="26" spans="1:17">
      <c r="A26" s="2">
        <v>1</v>
      </c>
      <c r="B26">
        <f>A3_Examples!B26</f>
        <v>13</v>
      </c>
      <c r="C26" t="str">
        <f>A3_Examples!C26</f>
        <v xml:space="preserve">Do the data support the outcome? </v>
      </c>
      <c r="E26">
        <f>IF(A3_Examples!E26="yes", 1, 0)*$A26</f>
        <v>1</v>
      </c>
      <c r="F26">
        <f>IF(A3_Examples!F26="yes", 1, 0)*$A26</f>
        <v>1</v>
      </c>
      <c r="G26">
        <f>IF(A3_Examples!G26="yes", 1, 0)*$A26</f>
        <v>0</v>
      </c>
      <c r="H26">
        <f>IF(A3_Examples!H26="yes", 1, 0)*$A26</f>
        <v>1</v>
      </c>
      <c r="I26">
        <f>IF(A3_Examples!I26="yes", 1, 0)*$A26</f>
        <v>1</v>
      </c>
      <c r="J26">
        <f>IF(A3_Examples!J26="yes", 1, 0)*$A26</f>
        <v>1</v>
      </c>
      <c r="K26">
        <f>IF(A3_Examples!K26="yes", 1, 0)*$A26</f>
        <v>1</v>
      </c>
      <c r="L26">
        <f>IF(A3_Examples!L26="yes", 1, 0)*$A26</f>
        <v>0</v>
      </c>
      <c r="M26">
        <f>IF(A3_Examples!M26="yes", 1, 0)*$A26</f>
        <v>1</v>
      </c>
      <c r="N26">
        <f>IF(A3_Examples!N26="yes", 1, 0)*$A26</f>
        <v>1</v>
      </c>
      <c r="O26">
        <f>IF(A3_Examples!O26="yes", 1, 0)*$A26</f>
        <v>1</v>
      </c>
      <c r="P26">
        <f>IF(A3_Examples!P26="yes", 1, 0)*$A26</f>
        <v>1</v>
      </c>
      <c r="Q26">
        <f>IF(A3_Examples!Q26="yes", 1, 0)*$A26</f>
        <v>0</v>
      </c>
    </row>
    <row r="27" spans="1:17">
      <c r="A27" s="2">
        <v>1</v>
      </c>
      <c r="B27">
        <f>A3_Examples!B27</f>
        <v>14</v>
      </c>
      <c r="C27" t="str">
        <f>A3_Examples!C27</f>
        <v>Magnitude of effect: Is the effect large, significant and/or without large uncertainty?</v>
      </c>
      <c r="E27">
        <f>IF(A3_Examples!E27="yes", 1, 0)*$A27</f>
        <v>1</v>
      </c>
      <c r="F27">
        <f>IF(A3_Examples!F27="yes", 1, 0)*$A27</f>
        <v>1</v>
      </c>
      <c r="G27">
        <f>IF(A3_Examples!G27="yes", 1, 0)*$A27</f>
        <v>0</v>
      </c>
      <c r="H27">
        <f>IF(A3_Examples!H27="yes", 1, 0)*$A27</f>
        <v>0</v>
      </c>
      <c r="I27">
        <f>IF(A3_Examples!I27="yes", 1, 0)*$A27</f>
        <v>0</v>
      </c>
      <c r="J27">
        <f>IF(A3_Examples!J27="yes", 1, 0)*$A27</f>
        <v>1</v>
      </c>
      <c r="K27">
        <f>IF(A3_Examples!K27="yes", 1, 0)*$A27</f>
        <v>0</v>
      </c>
      <c r="L27">
        <f>IF(A3_Examples!L27="yes", 1, 0)*$A27</f>
        <v>0</v>
      </c>
      <c r="M27">
        <f>IF(A3_Examples!M27="yes", 1, 0)*$A27</f>
        <v>0</v>
      </c>
      <c r="N27">
        <f>IF(A3_Examples!N27="yes", 1, 0)*$A27</f>
        <v>0</v>
      </c>
      <c r="O27">
        <f>IF(A3_Examples!O27="yes", 1, 0)*$A27</f>
        <v>0</v>
      </c>
      <c r="P27">
        <f>IF(A3_Examples!P27="yes", 1, 0)*$A27</f>
        <v>0</v>
      </c>
      <c r="Q27">
        <f>IF(A3_Examples!Q27="yes", 1, 0)*$A27</f>
        <v>0</v>
      </c>
    </row>
    <row r="28" spans="1:17">
      <c r="A28" s="2">
        <v>1</v>
      </c>
      <c r="B28">
        <f>A3_Examples!B28</f>
        <v>15</v>
      </c>
      <c r="C28" t="str">
        <f>A3_Examples!C28</f>
        <v>Are all variables and statistical measures  reported?</v>
      </c>
      <c r="E28">
        <f>IF(A3_Examples!E28="yes", 1, 0)*$A28</f>
        <v>1</v>
      </c>
      <c r="F28">
        <f>IF(A3_Examples!F28="yes", 1, 0)*$A28</f>
        <v>1</v>
      </c>
      <c r="G28">
        <f>IF(A3_Examples!G28="yes", 1, 0)*$A28</f>
        <v>0</v>
      </c>
      <c r="H28">
        <f>IF(A3_Examples!H28="yes", 1, 0)*$A28</f>
        <v>1</v>
      </c>
      <c r="I28">
        <f>IF(A3_Examples!I28="yes", 1, 0)*$A28</f>
        <v>1</v>
      </c>
      <c r="J28">
        <f>IF(A3_Examples!J28="yes", 1, 0)*$A28</f>
        <v>1</v>
      </c>
      <c r="K28">
        <f>IF(A3_Examples!K28="yes", 1, 0)*$A28</f>
        <v>1</v>
      </c>
      <c r="L28">
        <f>IF(A3_Examples!L28="yes", 1, 0)*$A28</f>
        <v>1</v>
      </c>
      <c r="M28">
        <f>IF(A3_Examples!M28="yes", 1, 0)*$A28</f>
        <v>0</v>
      </c>
      <c r="N28">
        <f>IF(A3_Examples!N28="yes", 1, 0)*$A28</f>
        <v>0</v>
      </c>
      <c r="O28">
        <f>IF(A3_Examples!O28="yes", 1, 0)*$A28</f>
        <v>1</v>
      </c>
      <c r="P28">
        <f>IF(A3_Examples!P28="yes", 1, 0)*$A28</f>
        <v>1</v>
      </c>
      <c r="Q28">
        <f>IF(A3_Examples!Q28="yes", 1, 0)*$A28</f>
        <v>0</v>
      </c>
    </row>
    <row r="29" spans="1:17">
      <c r="A29" s="2">
        <v>1</v>
      </c>
      <c r="B29">
        <f>A3_Examples!B29</f>
        <v>16</v>
      </c>
      <c r="C29" t="str">
        <f>A3_Examples!C29</f>
        <v>Attrition bias: Are non-response/drop-outs given and is their impact discussed?</v>
      </c>
      <c r="E29">
        <f>IF(A3_Examples!E29="yes", 1, 0)*$A29</f>
        <v>0</v>
      </c>
      <c r="F29">
        <f>IF(A3_Examples!F29="yes", 1, 0)*$A29</f>
        <v>1</v>
      </c>
      <c r="G29">
        <f>IF(A3_Examples!G29="yes", 1, 0)*$A29</f>
        <v>0</v>
      </c>
      <c r="H29">
        <f>IF(A3_Examples!H29="yes", 1, 0)*$A29</f>
        <v>0</v>
      </c>
      <c r="I29">
        <f>IF(A3_Examples!I29="yes", 1, 0)*$A29</f>
        <v>1</v>
      </c>
      <c r="J29">
        <f>IF(A3_Examples!J29="yes", 1, 0)*$A29</f>
        <v>0</v>
      </c>
      <c r="K29">
        <f>IF(A3_Examples!K29="yes", 1, 0)*$A29</f>
        <v>0</v>
      </c>
      <c r="L29">
        <f>IF(A3_Examples!L29="yes", 1, 0)*$A29</f>
        <v>1</v>
      </c>
      <c r="M29">
        <f>IF(A3_Examples!M29="yes", 1, 0)*$A29</f>
        <v>0</v>
      </c>
      <c r="N29">
        <f>IF(A3_Examples!N29="yes", 1, 0)*$A29</f>
        <v>0</v>
      </c>
      <c r="O29">
        <f>IF(A3_Examples!O29="yes", 1, 0)*$A29</f>
        <v>0</v>
      </c>
      <c r="P29">
        <f>IF(A3_Examples!P29="yes", 1, 0)*$A29</f>
        <v>0</v>
      </c>
      <c r="Q29">
        <f>IF(A3_Examples!Q29="yes", 1, 0)*$A29</f>
        <v>0</v>
      </c>
    </row>
    <row r="30" spans="1:17">
      <c r="A30" s="3"/>
      <c r="B30" t="str">
        <f>A3_Examples!B30</f>
        <v>DESIGN-SPECIFIC ASPECTS</v>
      </c>
      <c r="C30">
        <f>A3_Examples!C30</f>
        <v>0</v>
      </c>
    </row>
    <row r="31" spans="1:17">
      <c r="A31" s="2"/>
      <c r="B31" t="str">
        <f>A3_Examples!B31</f>
        <v>Review</v>
      </c>
      <c r="C31">
        <f>A3_Examples!C31</f>
        <v>0</v>
      </c>
    </row>
    <row r="32" spans="1:17">
      <c r="A32" s="2">
        <v>1</v>
      </c>
      <c r="B32">
        <f>A3_Examples!B32</f>
        <v>17</v>
      </c>
      <c r="C32" t="str">
        <f>A3_Examples!C32</f>
        <v xml:space="preserve">Is there a low probability of publication bias? </v>
      </c>
      <c r="E32">
        <f>IF(A3_Examples!E32="yes", 1, 0)*$A32</f>
        <v>0</v>
      </c>
      <c r="F32">
        <f>IF(A3_Examples!F32="yes", 1, 0)*$A32</f>
        <v>1</v>
      </c>
      <c r="G32">
        <f>IF(A3_Examples!G32="yes", 1, 0)*$A32</f>
        <v>0</v>
      </c>
      <c r="H32">
        <f>IF(A3_Examples!H32="yes", 1, 0)*$A32</f>
        <v>0</v>
      </c>
      <c r="I32">
        <f>IF(A3_Examples!I32="yes", 1, 0)*$A32</f>
        <v>0</v>
      </c>
      <c r="J32">
        <f>IF(A3_Examples!J32="yes", 1, 0)*$A32</f>
        <v>0</v>
      </c>
      <c r="K32">
        <f>IF(A3_Examples!K32="yes", 1, 0)*$A32</f>
        <v>0</v>
      </c>
      <c r="L32">
        <f>IF(A3_Examples!L32="yes", 1, 0)*$A32</f>
        <v>0</v>
      </c>
      <c r="M32">
        <f>IF(A3_Examples!M32="yes", 1, 0)*$A32</f>
        <v>0</v>
      </c>
      <c r="N32">
        <f>IF(A3_Examples!N32="yes", 1, 0)*$A32</f>
        <v>0</v>
      </c>
      <c r="O32">
        <f>IF(A3_Examples!O32="yes", 1, 0)*$A32</f>
        <v>0</v>
      </c>
      <c r="P32">
        <f>IF(A3_Examples!P32="yes", 1, 0)*$A32</f>
        <v>0</v>
      </c>
      <c r="Q32">
        <f>IF(A3_Examples!Q32="yes", 1, 0)*$A32</f>
        <v>0</v>
      </c>
    </row>
    <row r="33" spans="1:17">
      <c r="A33" s="2">
        <v>1</v>
      </c>
      <c r="B33">
        <f>A3_Examples!B33</f>
        <v>18</v>
      </c>
      <c r="C33" t="str">
        <f>A3_Examples!C33</f>
        <v>Is the review based on several strong-evidence individual studies?</v>
      </c>
      <c r="E33">
        <f>IF(A3_Examples!E33="yes", 1, 0)*$A33</f>
        <v>1</v>
      </c>
      <c r="F33">
        <f>IF(A3_Examples!F33="yes", 1, 0)*$A33</f>
        <v>1</v>
      </c>
      <c r="G33">
        <f>IF(A3_Examples!G33="yes", 1, 0)*$A33</f>
        <v>0</v>
      </c>
      <c r="H33">
        <f>IF(A3_Examples!H33="yes", 1, 0)*$A33</f>
        <v>0</v>
      </c>
      <c r="I33">
        <f>IF(A3_Examples!I33="yes", 1, 0)*$A33</f>
        <v>0</v>
      </c>
      <c r="J33">
        <f>IF(A3_Examples!J33="yes", 1, 0)*$A33</f>
        <v>0</v>
      </c>
      <c r="K33">
        <f>IF(A3_Examples!K33="yes", 1, 0)*$A33</f>
        <v>0</v>
      </c>
      <c r="L33">
        <f>IF(A3_Examples!L33="yes", 1, 0)*$A33</f>
        <v>0</v>
      </c>
      <c r="M33">
        <f>IF(A3_Examples!M33="yes", 1, 0)*$A33</f>
        <v>0</v>
      </c>
      <c r="N33">
        <f>IF(A3_Examples!N33="yes", 1, 0)*$A33</f>
        <v>0</v>
      </c>
      <c r="O33">
        <f>IF(A3_Examples!O33="yes", 1, 0)*$A33</f>
        <v>0</v>
      </c>
      <c r="P33">
        <f>IF(A3_Examples!P33="yes", 1, 0)*$A33</f>
        <v>0</v>
      </c>
      <c r="Q33">
        <f>IF(A3_Examples!Q33="yes", 1, 0)*$A33</f>
        <v>0</v>
      </c>
    </row>
    <row r="34" spans="1:17">
      <c r="A34" s="2">
        <v>1</v>
      </c>
      <c r="B34">
        <f>A3_Examples!B34</f>
        <v>19</v>
      </c>
      <c r="C34" t="str">
        <f>A3_Examples!C34</f>
        <v>Do the studies included respond to the same question?</v>
      </c>
      <c r="E34">
        <f>IF(A3_Examples!E34="yes", 1, 0)*$A34</f>
        <v>1</v>
      </c>
      <c r="F34">
        <f>IF(A3_Examples!F34="yes", 1, 0)*$A34</f>
        <v>1</v>
      </c>
      <c r="G34">
        <f>IF(A3_Examples!G34="yes", 1, 0)*$A34</f>
        <v>0</v>
      </c>
      <c r="H34">
        <f>IF(A3_Examples!H34="yes", 1, 0)*$A34</f>
        <v>0</v>
      </c>
      <c r="I34">
        <f>IF(A3_Examples!I34="yes", 1, 0)*$A34</f>
        <v>0</v>
      </c>
      <c r="J34">
        <f>IF(A3_Examples!J34="yes", 1, 0)*$A34</f>
        <v>0</v>
      </c>
      <c r="K34">
        <f>IF(A3_Examples!K34="yes", 1, 0)*$A34</f>
        <v>0</v>
      </c>
      <c r="L34">
        <f>IF(A3_Examples!L34="yes", 1, 0)*$A34</f>
        <v>0</v>
      </c>
      <c r="M34">
        <f>IF(A3_Examples!M34="yes", 1, 0)*$A34</f>
        <v>0</v>
      </c>
      <c r="N34">
        <f>IF(A3_Examples!N34="yes", 1, 0)*$A34</f>
        <v>0</v>
      </c>
      <c r="O34">
        <f>IF(A3_Examples!O34="yes", 1, 0)*$A34</f>
        <v>0</v>
      </c>
      <c r="P34">
        <f>IF(A3_Examples!P34="yes", 1, 0)*$A34</f>
        <v>0</v>
      </c>
      <c r="Q34">
        <f>IF(A3_Examples!Q34="yes", 1, 0)*$A34</f>
        <v>0</v>
      </c>
    </row>
    <row r="35" spans="1:17">
      <c r="A35" s="2">
        <v>1</v>
      </c>
      <c r="B35">
        <f>A3_Examples!B35</f>
        <v>20</v>
      </c>
      <c r="C35" t="str">
        <f>A3_Examples!C35</f>
        <v>Are results between individual studies consistent and homogeneous?</v>
      </c>
      <c r="E35">
        <f>IF(A3_Examples!E35="yes", 1, 0)*$A35</f>
        <v>1</v>
      </c>
      <c r="F35">
        <f>IF(A3_Examples!F35="yes", 1, 0)*$A35</f>
        <v>0</v>
      </c>
      <c r="G35">
        <f>IF(A3_Examples!G35="yes", 1, 0)*$A35</f>
        <v>1</v>
      </c>
      <c r="H35">
        <f>IF(A3_Examples!H35="yes", 1, 0)*$A35</f>
        <v>0</v>
      </c>
      <c r="I35">
        <f>IF(A3_Examples!I35="yes", 1, 0)*$A35</f>
        <v>0</v>
      </c>
      <c r="J35">
        <f>IF(A3_Examples!J35="yes", 1, 0)*$A35</f>
        <v>0</v>
      </c>
      <c r="K35">
        <f>IF(A3_Examples!K35="yes", 1, 0)*$A35</f>
        <v>0</v>
      </c>
      <c r="L35">
        <f>IF(A3_Examples!L35="yes", 1, 0)*$A35</f>
        <v>0</v>
      </c>
      <c r="M35">
        <f>IF(A3_Examples!M35="yes", 1, 0)*$A35</f>
        <v>0</v>
      </c>
      <c r="N35">
        <f>IF(A3_Examples!N35="yes", 1, 0)*$A35</f>
        <v>0</v>
      </c>
      <c r="O35">
        <f>IF(A3_Examples!O35="yes", 1, 0)*$A35</f>
        <v>0</v>
      </c>
      <c r="P35">
        <f>IF(A3_Examples!P35="yes", 1, 0)*$A35</f>
        <v>0</v>
      </c>
      <c r="Q35">
        <f>IF(A3_Examples!Q35="yes", 1, 0)*$A35</f>
        <v>0</v>
      </c>
    </row>
    <row r="36" spans="1:17">
      <c r="A36" s="2">
        <v>1</v>
      </c>
      <c r="B36">
        <f>A3_Examples!B36</f>
        <v>21</v>
      </c>
      <c r="C36" t="str">
        <f>A3_Examples!C36</f>
        <v>Was the literature searched in a systematic and comprehensive way?</v>
      </c>
      <c r="E36">
        <f>IF(A3_Examples!E36="yes", 1, 0)*$A36</f>
        <v>1</v>
      </c>
      <c r="F36">
        <f>IF(A3_Examples!F36="yes", 1, 0)*$A36</f>
        <v>1</v>
      </c>
      <c r="G36">
        <f>IF(A3_Examples!G36="yes", 1, 0)*$A36</f>
        <v>0</v>
      </c>
      <c r="H36">
        <f>IF(A3_Examples!H36="yes", 1, 0)*$A36</f>
        <v>0</v>
      </c>
      <c r="I36">
        <f>IF(A3_Examples!I36="yes", 1, 0)*$A36</f>
        <v>0</v>
      </c>
      <c r="J36">
        <f>IF(A3_Examples!J36="yes", 1, 0)*$A36</f>
        <v>0</v>
      </c>
      <c r="K36">
        <f>IF(A3_Examples!K36="yes", 1, 0)*$A36</f>
        <v>0</v>
      </c>
      <c r="L36">
        <f>IF(A3_Examples!L36="yes", 1, 0)*$A36</f>
        <v>0</v>
      </c>
      <c r="M36">
        <f>IF(A3_Examples!M36="yes", 1, 0)*$A36</f>
        <v>0</v>
      </c>
      <c r="N36">
        <f>IF(A3_Examples!N36="yes", 1, 0)*$A36</f>
        <v>0</v>
      </c>
      <c r="O36">
        <f>IF(A3_Examples!O36="yes", 1, 0)*$A36</f>
        <v>0</v>
      </c>
      <c r="P36">
        <f>IF(A3_Examples!P36="yes", 1, 0)*$A36</f>
        <v>0</v>
      </c>
      <c r="Q36">
        <f>IF(A3_Examples!Q36="yes", 1, 0)*$A36</f>
        <v>0</v>
      </c>
    </row>
    <row r="37" spans="1:17">
      <c r="A37" s="2">
        <v>1</v>
      </c>
      <c r="B37">
        <f>A3_Examples!B37</f>
        <v>22</v>
      </c>
      <c r="C37" t="str">
        <f>A3_Examples!C37</f>
        <v>Was a meta-analysis included?</v>
      </c>
      <c r="E37">
        <f>IF(A3_Examples!E37="yes", 1, 0)*$A37</f>
        <v>1</v>
      </c>
      <c r="F37">
        <f>IF(A3_Examples!F37="yes", 1, 0)*$A37</f>
        <v>1</v>
      </c>
      <c r="G37">
        <f>IF(A3_Examples!G37="yes", 1, 0)*$A37</f>
        <v>0</v>
      </c>
      <c r="H37">
        <f>IF(A3_Examples!H37="yes", 1, 0)*$A37</f>
        <v>0</v>
      </c>
      <c r="I37">
        <f>IF(A3_Examples!I37="yes", 1, 0)*$A37</f>
        <v>0</v>
      </c>
      <c r="J37">
        <f>IF(A3_Examples!J37="yes", 1, 0)*$A37</f>
        <v>0</v>
      </c>
      <c r="K37">
        <f>IF(A3_Examples!K37="yes", 1, 0)*$A37</f>
        <v>0</v>
      </c>
      <c r="L37">
        <f>IF(A3_Examples!L37="yes", 1, 0)*$A37</f>
        <v>0</v>
      </c>
      <c r="M37">
        <f>IF(A3_Examples!M37="yes", 1, 0)*$A37</f>
        <v>0</v>
      </c>
      <c r="N37">
        <f>IF(A3_Examples!N37="yes", 1, 0)*$A37</f>
        <v>0</v>
      </c>
      <c r="O37">
        <f>IF(A3_Examples!O37="yes", 1, 0)*$A37</f>
        <v>0</v>
      </c>
      <c r="P37">
        <f>IF(A3_Examples!P37="yes", 1, 0)*$A37</f>
        <v>0</v>
      </c>
      <c r="Q37">
        <f>IF(A3_Examples!Q37="yes", 1, 0)*$A37</f>
        <v>0</v>
      </c>
    </row>
    <row r="38" spans="1:17">
      <c r="A38" s="2">
        <v>1</v>
      </c>
      <c r="B38">
        <f>A3_Examples!B38</f>
        <v>23</v>
      </c>
      <c r="C38" t="str">
        <f>A3_Examples!C38</f>
        <v>Were appropriate a priori study inclusion/exclusion criteria defined?</v>
      </c>
      <c r="E38">
        <f>IF(A3_Examples!E38="yes", 1, 0)*$A38</f>
        <v>1</v>
      </c>
      <c r="F38">
        <f>IF(A3_Examples!F38="yes", 1, 0)*$A38</f>
        <v>0</v>
      </c>
      <c r="G38">
        <f>IF(A3_Examples!G38="yes", 1, 0)*$A38</f>
        <v>0</v>
      </c>
      <c r="H38">
        <f>IF(A3_Examples!H38="yes", 1, 0)*$A38</f>
        <v>0</v>
      </c>
      <c r="I38">
        <f>IF(A3_Examples!I38="yes", 1, 0)*$A38</f>
        <v>0</v>
      </c>
      <c r="J38">
        <f>IF(A3_Examples!J38="yes", 1, 0)*$A38</f>
        <v>0</v>
      </c>
      <c r="K38">
        <f>IF(A3_Examples!K38="yes", 1, 0)*$A38</f>
        <v>0</v>
      </c>
      <c r="L38">
        <f>IF(A3_Examples!L38="yes", 1, 0)*$A38</f>
        <v>0</v>
      </c>
      <c r="M38">
        <f>IF(A3_Examples!M38="yes", 1, 0)*$A38</f>
        <v>0</v>
      </c>
      <c r="N38">
        <f>IF(A3_Examples!N38="yes", 1, 0)*$A38</f>
        <v>0</v>
      </c>
      <c r="O38">
        <f>IF(A3_Examples!O38="yes", 1, 0)*$A38</f>
        <v>0</v>
      </c>
      <c r="P38">
        <f>IF(A3_Examples!P38="yes", 1, 0)*$A38</f>
        <v>0</v>
      </c>
      <c r="Q38">
        <f>IF(A3_Examples!Q38="yes", 1, 0)*$A38</f>
        <v>0</v>
      </c>
    </row>
    <row r="39" spans="1:17">
      <c r="A39" s="2">
        <v>1</v>
      </c>
      <c r="B39">
        <f>A3_Examples!B39</f>
        <v>24</v>
      </c>
      <c r="C39" t="str">
        <f>A3_Examples!C39</f>
        <v>Did at least two people select studies and extract data?</v>
      </c>
      <c r="E39">
        <f>IF(A3_Examples!E39="yes", 1, 0)*$A39</f>
        <v>1</v>
      </c>
      <c r="F39">
        <f>IF(A3_Examples!F39="yes", 1, 0)*$A39</f>
        <v>0</v>
      </c>
      <c r="G39">
        <f>IF(A3_Examples!G39="yes", 1, 0)*$A39</f>
        <v>0</v>
      </c>
      <c r="H39">
        <f>IF(A3_Examples!H39="yes", 1, 0)*$A39</f>
        <v>0</v>
      </c>
      <c r="I39">
        <f>IF(A3_Examples!I39="yes", 1, 0)*$A39</f>
        <v>0</v>
      </c>
      <c r="J39">
        <f>IF(A3_Examples!J39="yes", 1, 0)*$A39</f>
        <v>0</v>
      </c>
      <c r="K39">
        <f>IF(A3_Examples!K39="yes", 1, 0)*$A39</f>
        <v>0</v>
      </c>
      <c r="L39">
        <f>IF(A3_Examples!L39="yes", 1, 0)*$A39</f>
        <v>0</v>
      </c>
      <c r="M39">
        <f>IF(A3_Examples!M39="yes", 1, 0)*$A39</f>
        <v>0</v>
      </c>
      <c r="N39">
        <f>IF(A3_Examples!N39="yes", 1, 0)*$A39</f>
        <v>0</v>
      </c>
      <c r="O39">
        <f>IF(A3_Examples!O39="yes", 1, 0)*$A39</f>
        <v>0</v>
      </c>
      <c r="P39">
        <f>IF(A3_Examples!P39="yes", 1, 0)*$A39</f>
        <v>0</v>
      </c>
      <c r="Q39">
        <f>IF(A3_Examples!Q39="yes", 1, 0)*$A39</f>
        <v>0</v>
      </c>
    </row>
    <row r="40" spans="1:17">
      <c r="A40" s="2"/>
      <c r="B40" t="str">
        <f>A3_Examples!B40</f>
        <v>Study with a reference/control</v>
      </c>
      <c r="C40">
        <f>A3_Examples!C40</f>
        <v>0</v>
      </c>
    </row>
    <row r="41" spans="1:17">
      <c r="A41" s="2">
        <v>1</v>
      </c>
      <c r="B41">
        <f>A3_Examples!B41</f>
        <v>25</v>
      </c>
      <c r="C41" t="str">
        <f>A3_Examples!C41</f>
        <v>Allocation bias: Was the assignment of case-control groups randomized?</v>
      </c>
      <c r="E41">
        <f>IF(A3_Examples!E41="yes", 1, 0)*$A41</f>
        <v>0</v>
      </c>
      <c r="F41">
        <f>IF(A3_Examples!F41="yes", 1, 0)*$A41</f>
        <v>0</v>
      </c>
      <c r="G41">
        <f>IF(A3_Examples!G41="yes", 1, 0)*$A41</f>
        <v>0</v>
      </c>
      <c r="H41">
        <f>IF(A3_Examples!H41="yes", 1, 0)*$A41</f>
        <v>0</v>
      </c>
      <c r="I41">
        <f>IF(A3_Examples!I41="yes", 1, 0)*$A41</f>
        <v>0</v>
      </c>
      <c r="J41">
        <f>IF(A3_Examples!J41="yes", 1, 0)*$A41</f>
        <v>0</v>
      </c>
      <c r="K41">
        <f>IF(A3_Examples!K41="yes", 1, 0)*$A41</f>
        <v>0</v>
      </c>
      <c r="L41">
        <f>IF(A3_Examples!L41="yes", 1, 0)*$A41</f>
        <v>0</v>
      </c>
      <c r="M41">
        <f>IF(A3_Examples!M41="yes", 1, 0)*$A41</f>
        <v>0</v>
      </c>
      <c r="N41">
        <f>IF(A3_Examples!N41="yes", 1, 0)*$A41</f>
        <v>0</v>
      </c>
      <c r="O41">
        <f>IF(A3_Examples!O41="yes", 1, 0)*$A41</f>
        <v>0</v>
      </c>
      <c r="P41">
        <f>IF(A3_Examples!P41="yes", 1, 0)*$A41</f>
        <v>0</v>
      </c>
      <c r="Q41">
        <f>IF(A3_Examples!Q41="yes", 1, 0)*$A41</f>
        <v>0</v>
      </c>
    </row>
    <row r="42" spans="1:17">
      <c r="A42" s="2">
        <v>1</v>
      </c>
      <c r="B42">
        <f>A3_Examples!B42</f>
        <v>26</v>
      </c>
      <c r="C42" t="str">
        <f>A3_Examples!C42</f>
        <v>Were groups designed equally, aside from the investigated point of interest?</v>
      </c>
      <c r="E42">
        <f>IF(A3_Examples!E42="yes", 1, 0)*$A42</f>
        <v>0</v>
      </c>
      <c r="F42">
        <f>IF(A3_Examples!F42="yes", 1, 0)*$A42</f>
        <v>0</v>
      </c>
      <c r="G42">
        <f>IF(A3_Examples!G42="yes", 1, 0)*$A42</f>
        <v>0</v>
      </c>
      <c r="H42">
        <f>IF(A3_Examples!H42="yes", 1, 0)*$A42</f>
        <v>1</v>
      </c>
      <c r="I42">
        <f>IF(A3_Examples!I42="yes", 1, 0)*$A42</f>
        <v>0</v>
      </c>
      <c r="J42">
        <f>IF(A3_Examples!J42="yes", 1, 0)*$A42</f>
        <v>1</v>
      </c>
      <c r="K42">
        <f>IF(A3_Examples!K42="yes", 1, 0)*$A42</f>
        <v>0</v>
      </c>
      <c r="L42">
        <f>IF(A3_Examples!L42="yes", 1, 0)*$A42</f>
        <v>0</v>
      </c>
      <c r="M42">
        <f>IF(A3_Examples!M42="yes", 1, 0)*$A42</f>
        <v>0</v>
      </c>
      <c r="N42">
        <f>IF(A3_Examples!N42="yes", 1, 0)*$A42</f>
        <v>0</v>
      </c>
      <c r="O42">
        <f>IF(A3_Examples!O42="yes", 1, 0)*$A42</f>
        <v>0</v>
      </c>
      <c r="P42">
        <f>IF(A3_Examples!P42="yes", 1, 0)*$A42</f>
        <v>0</v>
      </c>
      <c r="Q42">
        <f>IF(A3_Examples!Q42="yes", 1, 0)*$A42</f>
        <v>0</v>
      </c>
    </row>
    <row r="43" spans="1:17">
      <c r="A43" s="2">
        <v>1</v>
      </c>
      <c r="B43">
        <f>A3_Examples!B43</f>
        <v>27</v>
      </c>
      <c r="C43" t="str">
        <f>A3_Examples!C43</f>
        <v xml:space="preserve">Performance bias: Was the sampling blinded? </v>
      </c>
      <c r="E43">
        <f>IF(A3_Examples!E43="yes", 1, 0)*$A43</f>
        <v>0</v>
      </c>
      <c r="F43">
        <f>IF(A3_Examples!F43="yes", 1, 0)*$A43</f>
        <v>0</v>
      </c>
      <c r="G43">
        <f>IF(A3_Examples!G43="yes", 1, 0)*$A43</f>
        <v>0</v>
      </c>
      <c r="H43">
        <f>IF(A3_Examples!H43="yes", 1, 0)*$A43</f>
        <v>0</v>
      </c>
      <c r="I43">
        <f>IF(A3_Examples!I43="yes", 1, 0)*$A43</f>
        <v>0</v>
      </c>
      <c r="J43">
        <f>IF(A3_Examples!J43="yes", 1, 0)*$A43</f>
        <v>0</v>
      </c>
      <c r="K43">
        <f>IF(A3_Examples!K43="yes", 1, 0)*$A43</f>
        <v>0</v>
      </c>
      <c r="L43">
        <f>IF(A3_Examples!L43="yes", 1, 0)*$A43</f>
        <v>0</v>
      </c>
      <c r="M43">
        <f>IF(A3_Examples!M43="yes", 1, 0)*$A43</f>
        <v>0</v>
      </c>
      <c r="N43">
        <f>IF(A3_Examples!N43="yes", 1, 0)*$A43</f>
        <v>0</v>
      </c>
      <c r="O43">
        <f>IF(A3_Examples!O43="yes", 1, 0)*$A43</f>
        <v>0</v>
      </c>
      <c r="P43">
        <f>IF(A3_Examples!P43="yes", 1, 0)*$A43</f>
        <v>0</v>
      </c>
      <c r="Q43">
        <f>IF(A3_Examples!Q43="yes", 1, 0)*$A43</f>
        <v>0</v>
      </c>
    </row>
    <row r="44" spans="1:17">
      <c r="A44" s="2">
        <v>1</v>
      </c>
      <c r="B44">
        <f>A3_Examples!B44</f>
        <v>28</v>
      </c>
      <c r="C44" t="str">
        <f>A3_Examples!C44</f>
        <v>Were there sufficient replicates of treatment and reference groups?</v>
      </c>
      <c r="E44">
        <f>IF(A3_Examples!E44="yes", 1, 0)*$A44</f>
        <v>0</v>
      </c>
      <c r="F44">
        <f>IF(A3_Examples!F44="yes", 1, 0)*$A44</f>
        <v>0</v>
      </c>
      <c r="G44">
        <f>IF(A3_Examples!G44="yes", 1, 0)*$A44</f>
        <v>0</v>
      </c>
      <c r="H44">
        <f>IF(A3_Examples!H44="yes", 1, 0)*$A44</f>
        <v>1</v>
      </c>
      <c r="I44">
        <f>IF(A3_Examples!I44="yes", 1, 0)*$A44</f>
        <v>1</v>
      </c>
      <c r="J44">
        <f>IF(A3_Examples!J44="yes", 1, 0)*$A44</f>
        <v>1</v>
      </c>
      <c r="K44">
        <f>IF(A3_Examples!K44="yes", 1, 0)*$A44</f>
        <v>0</v>
      </c>
      <c r="L44">
        <f>IF(A3_Examples!L44="yes", 1, 0)*$A44</f>
        <v>1</v>
      </c>
      <c r="M44">
        <f>IF(A3_Examples!M44="yes", 1, 0)*$A44</f>
        <v>0</v>
      </c>
      <c r="N44">
        <f>IF(A3_Examples!N44="yes", 1, 0)*$A44</f>
        <v>0</v>
      </c>
      <c r="O44">
        <f>IF(A3_Examples!O44="yes", 1, 0)*$A44</f>
        <v>0</v>
      </c>
      <c r="P44">
        <f>IF(A3_Examples!P44="yes", 1, 0)*$A44</f>
        <v>0</v>
      </c>
      <c r="Q44">
        <f>IF(A3_Examples!Q44="yes", 1, 0)*$A44</f>
        <v>0</v>
      </c>
    </row>
    <row r="45" spans="1:17">
      <c r="A45" s="2">
        <v>1</v>
      </c>
      <c r="B45">
        <f>A3_Examples!B45</f>
        <v>29</v>
      </c>
      <c r="C45" t="str">
        <f>A3_Examples!C45</f>
        <v>Detection bias: Were outcomes equally measured and determined between groups?</v>
      </c>
      <c r="E45">
        <f>IF(A3_Examples!E45="yes", 1, 0)*$A45</f>
        <v>0</v>
      </c>
      <c r="F45">
        <f>IF(A3_Examples!F45="yes", 1, 0)*$A45</f>
        <v>0</v>
      </c>
      <c r="G45">
        <f>IF(A3_Examples!G45="yes", 1, 0)*$A45</f>
        <v>0</v>
      </c>
      <c r="H45">
        <f>IF(A3_Examples!H45="yes", 1, 0)*$A45</f>
        <v>1</v>
      </c>
      <c r="I45">
        <f>IF(A3_Examples!I45="yes", 1, 0)*$A45</f>
        <v>1</v>
      </c>
      <c r="J45">
        <f>IF(A3_Examples!J45="yes", 1, 0)*$A45</f>
        <v>1</v>
      </c>
      <c r="K45">
        <f>IF(A3_Examples!K45="yes", 1, 0)*$A45</f>
        <v>0</v>
      </c>
      <c r="L45">
        <f>IF(A3_Examples!L45="yes", 1, 0)*$A45</f>
        <v>1</v>
      </c>
      <c r="M45">
        <f>IF(A3_Examples!M45="yes", 1, 0)*$A45</f>
        <v>1</v>
      </c>
      <c r="N45">
        <f>IF(A3_Examples!N45="yes", 1, 0)*$A45</f>
        <v>0</v>
      </c>
      <c r="O45">
        <f>IF(A3_Examples!O45="yes", 1, 0)*$A45</f>
        <v>0</v>
      </c>
      <c r="P45">
        <f>IF(A3_Examples!P45="yes", 1, 0)*$A45</f>
        <v>0</v>
      </c>
      <c r="Q45">
        <f>IF(A3_Examples!Q45="yes", 1, 0)*$A45</f>
        <v>0</v>
      </c>
    </row>
    <row r="46" spans="1:17">
      <c r="A46" s="2"/>
      <c r="B46" t="str">
        <f>A3_Examples!B46</f>
        <v>Observational studies</v>
      </c>
      <c r="C46">
        <f>A3_Examples!C46</f>
        <v>0</v>
      </c>
      <c r="E46">
        <f>IF(A3_Examples!E46="yes", 1, 0)*$A46</f>
        <v>0</v>
      </c>
      <c r="F46">
        <f>IF(A3_Examples!F46="yes", 1, 0)*$A46</f>
        <v>0</v>
      </c>
      <c r="G46">
        <f>IF(A3_Examples!G46="yes", 1, 0)*$A46</f>
        <v>0</v>
      </c>
      <c r="H46">
        <f>IF(A3_Examples!H46="yes", 1, 0)*$A46</f>
        <v>0</v>
      </c>
      <c r="I46">
        <f>IF(A3_Examples!I46="yes", 1, 0)*$A46</f>
        <v>0</v>
      </c>
      <c r="J46">
        <f>IF(A3_Examples!J46="yes", 1, 0)*$A46</f>
        <v>0</v>
      </c>
      <c r="K46">
        <f>IF(A3_Examples!K46="yes", 1, 0)*$A46</f>
        <v>0</v>
      </c>
      <c r="L46">
        <f>IF(A3_Examples!L46="yes", 1, 0)*$A46</f>
        <v>0</v>
      </c>
      <c r="M46">
        <f>IF(A3_Examples!M46="yes", 1, 0)*$A46</f>
        <v>0</v>
      </c>
      <c r="N46">
        <f>IF(A3_Examples!N46="yes", 1, 0)*$A46</f>
        <v>0</v>
      </c>
      <c r="O46">
        <f>IF(A3_Examples!O46="yes", 1, 0)*$A46</f>
        <v>0</v>
      </c>
      <c r="P46">
        <f>IF(A3_Examples!P46="yes", 1, 0)*$A46</f>
        <v>0</v>
      </c>
      <c r="Q46">
        <f>IF(A3_Examples!Q46="yes", 1, 0)*$A46</f>
        <v>0</v>
      </c>
    </row>
    <row r="47" spans="1:17">
      <c r="A47" s="2">
        <v>1</v>
      </c>
      <c r="B47">
        <f>A3_Examples!B47</f>
        <v>30</v>
      </c>
      <c r="C47" t="str">
        <f>A3_Examples!C47</f>
        <v>Were confounding factors identified and strategies to deal with them stated?</v>
      </c>
      <c r="E47">
        <f>IF(A3_Examples!E47="yes", 1, 0)*$A47</f>
        <v>0</v>
      </c>
      <c r="F47">
        <f>IF(A3_Examples!F47="yes", 1, 0)*$A47</f>
        <v>0</v>
      </c>
      <c r="G47">
        <f>IF(A3_Examples!G47="yes", 1, 0)*$A47</f>
        <v>0</v>
      </c>
      <c r="H47">
        <f>IF(A3_Examples!H47="yes", 1, 0)*$A47</f>
        <v>0</v>
      </c>
      <c r="I47">
        <f>IF(A3_Examples!I47="yes", 1, 0)*$A47</f>
        <v>0</v>
      </c>
      <c r="J47">
        <f>IF(A3_Examples!J47="yes", 1, 0)*$A47</f>
        <v>0</v>
      </c>
      <c r="K47">
        <f>IF(A3_Examples!K47="yes", 1, 0)*$A47</f>
        <v>0</v>
      </c>
      <c r="L47">
        <f>IF(A3_Examples!L47="yes", 1, 0)*$A47</f>
        <v>0</v>
      </c>
      <c r="M47">
        <f>IF(A3_Examples!M47="yes", 1, 0)*$A47</f>
        <v>0</v>
      </c>
      <c r="N47">
        <f>IF(A3_Examples!N47="yes", 1, 0)*$A47</f>
        <v>0</v>
      </c>
      <c r="O47">
        <f>IF(A3_Examples!O47="yes", 1, 0)*$A47</f>
        <v>0</v>
      </c>
      <c r="P47">
        <f>IF(A3_Examples!P47="yes", 1, 0)*$A47</f>
        <v>0</v>
      </c>
      <c r="Q47">
        <f>IF(A3_Examples!Q47="yes", 1, 0)*$A47</f>
        <v>0</v>
      </c>
    </row>
    <row r="48" spans="1:17">
      <c r="A48" s="3"/>
      <c r="B48" t="str">
        <f>A3_Examples!B48</f>
        <v>FOCUS-SPECIFIC ASPECTS</v>
      </c>
      <c r="C48">
        <f>A3_Examples!C48</f>
        <v>0</v>
      </c>
    </row>
    <row r="49" spans="1:17">
      <c r="A49" s="2"/>
      <c r="B49" t="str">
        <f>A3_Examples!B49</f>
        <v>Quantification</v>
      </c>
      <c r="C49">
        <f>A3_Examples!C49</f>
        <v>0</v>
      </c>
    </row>
    <row r="50" spans="1:17">
      <c r="A50" s="2">
        <v>1</v>
      </c>
      <c r="B50">
        <f>A3_Examples!B50</f>
        <v>31</v>
      </c>
      <c r="C50" t="str">
        <f>A3_Examples!C50</f>
        <v>Is the unit of the quantification measurement appropriate?</v>
      </c>
      <c r="E50">
        <f>IF(A3_Examples!E50="yes", 1, 0)*$A50</f>
        <v>0</v>
      </c>
      <c r="F50">
        <f>IF(A3_Examples!F50="yes", 1, 0)*$A50</f>
        <v>0</v>
      </c>
      <c r="G50">
        <f>IF(A3_Examples!G50="yes", 1, 0)*$A50</f>
        <v>0</v>
      </c>
      <c r="H50">
        <f>IF(A3_Examples!H50="yes", 1, 0)*$A50</f>
        <v>0</v>
      </c>
      <c r="I50">
        <f>IF(A3_Examples!I50="yes", 1, 0)*$A50</f>
        <v>1</v>
      </c>
      <c r="J50">
        <f>IF(A3_Examples!J50="yes", 1, 0)*$A50</f>
        <v>1</v>
      </c>
      <c r="K50">
        <f>IF(A3_Examples!K50="yes", 1, 0)*$A50</f>
        <v>1</v>
      </c>
      <c r="L50">
        <f>IF(A3_Examples!L50="yes", 1, 0)*$A50</f>
        <v>1</v>
      </c>
      <c r="M50">
        <f>IF(A3_Examples!M50="yes", 1, 0)*$A50</f>
        <v>1</v>
      </c>
      <c r="N50">
        <f>IF(A3_Examples!N50="yes", 1, 0)*$A50</f>
        <v>0</v>
      </c>
      <c r="O50">
        <f>IF(A3_Examples!O50="yes", 1, 0)*$A50</f>
        <v>0</v>
      </c>
      <c r="P50">
        <f>IF(A3_Examples!P50="yes", 1, 0)*$A50</f>
        <v>1</v>
      </c>
      <c r="Q50">
        <f>IF(A3_Examples!Q50="yes", 1, 0)*$A50</f>
        <v>0</v>
      </c>
    </row>
    <row r="51" spans="1:17">
      <c r="A51" s="2">
        <v>1</v>
      </c>
      <c r="B51">
        <f>A3_Examples!B51</f>
        <v>32</v>
      </c>
      <c r="C51" t="str">
        <f>A3_Examples!C51</f>
        <v>Was temporal change (e.g. annual or long-term) of quantities measured (e.g. species abundance or an ecosystem service) discussed?</v>
      </c>
      <c r="E51">
        <f>IF(A3_Examples!E51="yes", 1, 0)*$A51</f>
        <v>0</v>
      </c>
      <c r="F51">
        <f>IF(A3_Examples!F51="yes", 1, 0)*$A51</f>
        <v>0</v>
      </c>
      <c r="G51">
        <f>IF(A3_Examples!G51="yes", 1, 0)*$A51</f>
        <v>0</v>
      </c>
      <c r="H51">
        <f>IF(A3_Examples!H51="yes", 1, 0)*$A51</f>
        <v>0</v>
      </c>
      <c r="I51">
        <f>IF(A3_Examples!I51="yes", 1, 0)*$A51</f>
        <v>0</v>
      </c>
      <c r="J51">
        <f>IF(A3_Examples!J51="yes", 1, 0)*$A51</f>
        <v>1</v>
      </c>
      <c r="K51">
        <f>IF(A3_Examples!K51="yes", 1, 0)*$A51</f>
        <v>1</v>
      </c>
      <c r="L51">
        <f>IF(A3_Examples!L51="yes", 1, 0)*$A51</f>
        <v>0</v>
      </c>
      <c r="M51">
        <f>IF(A3_Examples!M51="yes", 1, 0)*$A51</f>
        <v>1</v>
      </c>
      <c r="N51">
        <f>IF(A3_Examples!N51="yes", 1, 0)*$A51</f>
        <v>0</v>
      </c>
      <c r="O51">
        <f>IF(A3_Examples!O51="yes", 1, 0)*$A51</f>
        <v>0</v>
      </c>
      <c r="P51">
        <f>IF(A3_Examples!P51="yes", 1, 0)*$A51</f>
        <v>0</v>
      </c>
      <c r="Q51">
        <f>IF(A3_Examples!Q51="yes", 1, 0)*$A51</f>
        <v>0</v>
      </c>
    </row>
    <row r="52" spans="1:17">
      <c r="A52" s="2"/>
      <c r="B52" t="str">
        <f>A3_Examples!B52</f>
        <v>Valuation</v>
      </c>
      <c r="C52">
        <f>A3_Examples!C52</f>
        <v>0</v>
      </c>
    </row>
    <row r="53" spans="1:17">
      <c r="A53" s="2">
        <v>1</v>
      </c>
      <c r="B53">
        <f>A3_Examples!B53</f>
        <v>33</v>
      </c>
      <c r="C53" t="str">
        <f>A3_Examples!C53</f>
        <v>If discounting of future costs and outcomes is necessary, was it performed correctly?</v>
      </c>
      <c r="E53">
        <f>IF(A3_Examples!E53="yes", 1, 0)*$A53</f>
        <v>0</v>
      </c>
      <c r="F53">
        <f>IF(A3_Examples!F53="yes", 1, 0)*$A53</f>
        <v>0</v>
      </c>
      <c r="G53">
        <f>IF(A3_Examples!G53="yes", 1, 0)*$A53</f>
        <v>0</v>
      </c>
      <c r="H53">
        <f>IF(A3_Examples!H53="yes", 1, 0)*$A53</f>
        <v>0</v>
      </c>
      <c r="I53">
        <f>IF(A3_Examples!I53="yes", 1, 0)*$A53</f>
        <v>0</v>
      </c>
      <c r="J53">
        <f>IF(A3_Examples!J53="yes", 1, 0)*$A53</f>
        <v>0</v>
      </c>
      <c r="K53">
        <f>IF(A3_Examples!K53="yes", 1, 0)*$A53</f>
        <v>0</v>
      </c>
      <c r="L53">
        <f>IF(A3_Examples!L53="yes", 1, 0)*$A53</f>
        <v>0</v>
      </c>
      <c r="M53">
        <f>IF(A3_Examples!M53="yes", 1, 0)*$A53</f>
        <v>0</v>
      </c>
      <c r="N53">
        <f>IF(A3_Examples!N53="yes", 1, 0)*$A53</f>
        <v>0</v>
      </c>
      <c r="O53">
        <f>IF(A3_Examples!O53="yes", 1, 0)*$A53</f>
        <v>0</v>
      </c>
      <c r="P53">
        <f>IF(A3_Examples!P53="yes", 1, 0)*$A53</f>
        <v>0</v>
      </c>
      <c r="Q53">
        <f>IF(A3_Examples!Q53="yes", 1, 0)*$A53</f>
        <v>0</v>
      </c>
    </row>
    <row r="54" spans="1:17">
      <c r="A54" s="2">
        <v>1</v>
      </c>
      <c r="B54">
        <f>A3_Examples!B54</f>
        <v>34</v>
      </c>
      <c r="C54" t="str">
        <f>A3_Examples!C54</f>
        <v>If aggregate economic values for a population were estimated, was this estimation consistent with the sampling and the definition of the population?</v>
      </c>
      <c r="E54">
        <f>IF(A3_Examples!E54="yes", 1, 0)*$A54</f>
        <v>0</v>
      </c>
      <c r="F54">
        <f>IF(A3_Examples!F54="yes", 1, 0)*$A54</f>
        <v>0</v>
      </c>
      <c r="G54">
        <f>IF(A3_Examples!G54="yes", 1, 0)*$A54</f>
        <v>0</v>
      </c>
      <c r="H54">
        <f>IF(A3_Examples!H54="yes", 1, 0)*$A54</f>
        <v>0</v>
      </c>
      <c r="I54">
        <f>IF(A3_Examples!I54="yes", 1, 0)*$A54</f>
        <v>0</v>
      </c>
      <c r="J54">
        <f>IF(A3_Examples!J54="yes", 1, 0)*$A54</f>
        <v>0</v>
      </c>
      <c r="K54">
        <f>IF(A3_Examples!K54="yes", 1, 0)*$A54</f>
        <v>0</v>
      </c>
      <c r="L54">
        <f>IF(A3_Examples!L54="yes", 1, 0)*$A54</f>
        <v>0</v>
      </c>
      <c r="M54">
        <f>IF(A3_Examples!M54="yes", 1, 0)*$A54</f>
        <v>0</v>
      </c>
      <c r="N54">
        <f>IF(A3_Examples!N54="yes", 1, 0)*$A54</f>
        <v>0</v>
      </c>
      <c r="O54">
        <f>IF(A3_Examples!O54="yes", 1, 0)*$A54</f>
        <v>0</v>
      </c>
      <c r="P54">
        <f>IF(A3_Examples!P54="yes", 1, 0)*$A54</f>
        <v>0</v>
      </c>
      <c r="Q54">
        <f>IF(A3_Examples!Q54="yes", 1, 0)*$A54</f>
        <v>0</v>
      </c>
    </row>
    <row r="55" spans="1:17">
      <c r="A55" s="2"/>
      <c r="B55" t="str">
        <f>A3_Examples!B55</f>
        <v>Management</v>
      </c>
      <c r="C55">
        <f>A3_Examples!C55</f>
        <v>0</v>
      </c>
    </row>
    <row r="56" spans="1:17">
      <c r="A56" s="2">
        <v>1</v>
      </c>
      <c r="B56">
        <f>A3_Examples!B56</f>
        <v>35</v>
      </c>
      <c r="C56" t="str">
        <f>A3_Examples!C56</f>
        <v>Was the aim of the management intervention clearly defined?</v>
      </c>
      <c r="E56">
        <f>IF(A3_Examples!E56="yes", 1, 0)*$A56</f>
        <v>1</v>
      </c>
      <c r="F56">
        <f>IF(A3_Examples!F56="yes", 1, 0)*$A56</f>
        <v>0</v>
      </c>
      <c r="G56">
        <f>IF(A3_Examples!G56="yes", 1, 0)*$A56</f>
        <v>0</v>
      </c>
      <c r="H56">
        <f>IF(A3_Examples!H56="yes", 1, 0)*$A56</f>
        <v>1</v>
      </c>
      <c r="I56">
        <f>IF(A3_Examples!I56="yes", 1, 0)*$A56</f>
        <v>0</v>
      </c>
      <c r="J56">
        <f>IF(A3_Examples!J56="yes", 1, 0)*$A56</f>
        <v>0</v>
      </c>
      <c r="K56">
        <f>IF(A3_Examples!K56="yes", 1, 0)*$A56</f>
        <v>0</v>
      </c>
      <c r="L56">
        <f>IF(A3_Examples!L56="yes", 1, 0)*$A56</f>
        <v>0</v>
      </c>
      <c r="M56">
        <f>IF(A3_Examples!M56="yes", 1, 0)*$A56</f>
        <v>1</v>
      </c>
      <c r="N56">
        <f>IF(A3_Examples!N56="yes", 1, 0)*$A56</f>
        <v>0</v>
      </c>
      <c r="O56">
        <f>IF(A3_Examples!O56="yes", 1, 0)*$A56</f>
        <v>0</v>
      </c>
      <c r="P56">
        <f>IF(A3_Examples!P56="yes", 1, 0)*$A56</f>
        <v>0</v>
      </c>
      <c r="Q56">
        <f>IF(A3_Examples!Q56="yes", 1, 0)*$A56</f>
        <v>0</v>
      </c>
    </row>
    <row r="57" spans="1:17">
      <c r="A57" s="2">
        <v>1</v>
      </c>
      <c r="B57">
        <f>A3_Examples!B57</f>
        <v>36</v>
      </c>
      <c r="C57" t="str">
        <f>A3_Examples!C57</f>
        <v>Were side effects and trade offs on other non-target species, ecosystem services or stakeholders considered?</v>
      </c>
      <c r="E57">
        <f>IF(A3_Examples!E57="yes", 1, 0)*$A57</f>
        <v>0</v>
      </c>
      <c r="F57">
        <f>IF(A3_Examples!F57="yes", 1, 0)*$A57</f>
        <v>0</v>
      </c>
      <c r="G57">
        <f>IF(A3_Examples!G57="yes", 1, 0)*$A57</f>
        <v>0</v>
      </c>
      <c r="H57">
        <f>IF(A3_Examples!H57="yes", 1, 0)*$A57</f>
        <v>0</v>
      </c>
      <c r="I57">
        <f>IF(A3_Examples!I57="yes", 1, 0)*$A57</f>
        <v>0</v>
      </c>
      <c r="J57">
        <f>IF(A3_Examples!J57="yes", 1, 0)*$A57</f>
        <v>0</v>
      </c>
      <c r="K57">
        <f>IF(A3_Examples!K57="yes", 1, 0)*$A57</f>
        <v>0</v>
      </c>
      <c r="L57">
        <f>IF(A3_Examples!L57="yes", 1, 0)*$A57</f>
        <v>0</v>
      </c>
      <c r="M57">
        <f>IF(A3_Examples!M57="yes", 1, 0)*$A57</f>
        <v>0</v>
      </c>
      <c r="N57">
        <f>IF(A3_Examples!N57="yes", 1, 0)*$A57</f>
        <v>0</v>
      </c>
      <c r="O57">
        <f>IF(A3_Examples!O57="yes", 1, 0)*$A57</f>
        <v>0</v>
      </c>
      <c r="P57">
        <f>IF(A3_Examples!P57="yes", 1, 0)*$A57</f>
        <v>0</v>
      </c>
      <c r="Q57">
        <f>IF(A3_Examples!Q57="yes", 1, 0)*$A57</f>
        <v>0</v>
      </c>
    </row>
    <row r="58" spans="1:17">
      <c r="A58" s="2">
        <v>1</v>
      </c>
      <c r="B58">
        <f>A3_Examples!B58</f>
        <v>37</v>
      </c>
      <c r="C58" t="str">
        <f>A3_Examples!C58</f>
        <v>Were both long-term and short-term effects discussed?</v>
      </c>
      <c r="E58">
        <f>IF(A3_Examples!E58="yes", 1, 0)*$A58</f>
        <v>1</v>
      </c>
      <c r="F58">
        <f>IF(A3_Examples!F58="yes", 1, 0)*$A58</f>
        <v>0</v>
      </c>
      <c r="G58">
        <f>IF(A3_Examples!G58="yes", 1, 0)*$A58</f>
        <v>0</v>
      </c>
      <c r="H58">
        <f>IF(A3_Examples!H58="yes", 1, 0)*$A58</f>
        <v>0</v>
      </c>
      <c r="I58">
        <f>IF(A3_Examples!I58="yes", 1, 0)*$A58</f>
        <v>0</v>
      </c>
      <c r="J58">
        <f>IF(A3_Examples!J58="yes", 1, 0)*$A58</f>
        <v>0</v>
      </c>
      <c r="K58">
        <f>IF(A3_Examples!K58="yes", 1, 0)*$A58</f>
        <v>0</v>
      </c>
      <c r="L58">
        <f>IF(A3_Examples!L58="yes", 1, 0)*$A58</f>
        <v>0</v>
      </c>
      <c r="M58">
        <f>IF(A3_Examples!M58="yes", 1, 0)*$A58</f>
        <v>1</v>
      </c>
      <c r="N58">
        <f>IF(A3_Examples!N58="yes", 1, 0)*$A58</f>
        <v>0</v>
      </c>
      <c r="O58">
        <f>IF(A3_Examples!O58="yes", 1, 0)*$A58</f>
        <v>0</v>
      </c>
      <c r="P58">
        <f>IF(A3_Examples!P58="yes", 1, 0)*$A58</f>
        <v>0</v>
      </c>
      <c r="Q58">
        <f>IF(A3_Examples!Q58="yes", 1, 0)*$A58</f>
        <v>0</v>
      </c>
    </row>
    <row r="59" spans="1:17">
      <c r="A59" s="2">
        <v>1</v>
      </c>
      <c r="B59">
        <f>A3_Examples!B59</f>
        <v>38</v>
      </c>
      <c r="C59" t="str">
        <f>A3_Examples!C59</f>
        <v>Did monitoring take place for an appropriate time period?</v>
      </c>
      <c r="E59">
        <f>IF(A3_Examples!E59="yes", 1, 0)*$A59</f>
        <v>0</v>
      </c>
      <c r="F59">
        <f>IF(A3_Examples!F59="yes", 1, 0)*$A59</f>
        <v>0</v>
      </c>
      <c r="G59">
        <f>IF(A3_Examples!G59="yes", 1, 0)*$A59</f>
        <v>0</v>
      </c>
      <c r="H59">
        <f>IF(A3_Examples!H59="yes", 1, 0)*$A59</f>
        <v>1</v>
      </c>
      <c r="I59">
        <f>IF(A3_Examples!I59="yes", 1, 0)*$A59</f>
        <v>0</v>
      </c>
      <c r="J59">
        <f>IF(A3_Examples!J59="yes", 1, 0)*$A59</f>
        <v>0</v>
      </c>
      <c r="K59">
        <f>IF(A3_Examples!K59="yes", 1, 0)*$A59</f>
        <v>0</v>
      </c>
      <c r="L59">
        <f>IF(A3_Examples!L59="yes", 1, 0)*$A59</f>
        <v>0</v>
      </c>
      <c r="M59">
        <f>IF(A3_Examples!M59="yes", 1, 0)*$A59</f>
        <v>1</v>
      </c>
      <c r="N59">
        <f>IF(A3_Examples!N59="yes", 1, 0)*$A59</f>
        <v>0</v>
      </c>
      <c r="O59">
        <f>IF(A3_Examples!O59="yes", 1, 0)*$A59</f>
        <v>0</v>
      </c>
      <c r="P59">
        <f>IF(A3_Examples!P59="yes", 1, 0)*$A59</f>
        <v>0</v>
      </c>
      <c r="Q59">
        <f>IF(A3_Examples!Q59="yes", 1, 0)*$A59</f>
        <v>0</v>
      </c>
    </row>
    <row r="60" spans="1:17">
      <c r="A60" s="2">
        <v>1</v>
      </c>
      <c r="B60">
        <f>A3_Examples!B60</f>
        <v>39</v>
      </c>
      <c r="C60" t="str">
        <f>A3_Examples!C60</f>
        <v>Appropriate outcome measures: Are all relevant outcomes measured in a reliable way?</v>
      </c>
      <c r="E60">
        <f>IF(A3_Examples!E60="yes", 1, 0)*$A60</f>
        <v>1</v>
      </c>
      <c r="F60">
        <f>IF(A3_Examples!F60="yes", 1, 0)*$A60</f>
        <v>0</v>
      </c>
      <c r="G60">
        <f>IF(A3_Examples!G60="yes", 1, 0)*$A60</f>
        <v>0</v>
      </c>
      <c r="H60">
        <f>IF(A3_Examples!H60="yes", 1, 0)*$A60</f>
        <v>1</v>
      </c>
      <c r="I60">
        <f>IF(A3_Examples!I60="yes", 1, 0)*$A60</f>
        <v>0</v>
      </c>
      <c r="J60">
        <f>IF(A3_Examples!J60="yes", 1, 0)*$A60</f>
        <v>0</v>
      </c>
      <c r="K60">
        <f>IF(A3_Examples!K60="yes", 1, 0)*$A60</f>
        <v>0</v>
      </c>
      <c r="L60">
        <f>IF(A3_Examples!L60="yes", 1, 0)*$A60</f>
        <v>0</v>
      </c>
      <c r="M60">
        <f>IF(A3_Examples!M60="yes", 1, 0)*$A60</f>
        <v>0</v>
      </c>
      <c r="N60">
        <f>IF(A3_Examples!N60="yes", 1, 0)*$A60</f>
        <v>0</v>
      </c>
      <c r="O60">
        <f>IF(A3_Examples!O60="yes", 1, 0)*$A60</f>
        <v>0</v>
      </c>
      <c r="P60">
        <f>IF(A3_Examples!P60="yes", 1, 0)*$A60</f>
        <v>0</v>
      </c>
      <c r="Q60">
        <f>IF(A3_Examples!Q60="yes", 1, 0)*$A60</f>
        <v>0</v>
      </c>
    </row>
    <row r="61" spans="1:17">
      <c r="A61" s="2"/>
      <c r="B61" t="str">
        <f>A3_Examples!B61</f>
        <v>Governance</v>
      </c>
      <c r="C61">
        <f>A3_Examples!C61</f>
        <v>0</v>
      </c>
    </row>
    <row r="62" spans="1:17">
      <c r="A62" s="2">
        <v>1</v>
      </c>
      <c r="B62">
        <f>A3_Examples!B62</f>
        <v>40</v>
      </c>
      <c r="C62" t="str">
        <f>A3_Examples!C62</f>
        <v>Were long-term effects assessed?</v>
      </c>
      <c r="E62">
        <f>IF(A3_Examples!E62="yes", 1, 0)*$A62</f>
        <v>0</v>
      </c>
      <c r="F62">
        <f>IF(A3_Examples!F62="yes", 1, 0)*$A62</f>
        <v>0</v>
      </c>
      <c r="G62">
        <f>IF(A3_Examples!G62="yes", 1, 0)*$A62</f>
        <v>1</v>
      </c>
      <c r="H62">
        <f>IF(A3_Examples!H62="yes", 1, 0)*$A62</f>
        <v>0</v>
      </c>
      <c r="I62">
        <f>IF(A3_Examples!I62="yes", 1, 0)*$A62</f>
        <v>0</v>
      </c>
      <c r="J62">
        <f>IF(A3_Examples!J62="yes", 1, 0)*$A62</f>
        <v>0</v>
      </c>
      <c r="K62">
        <f>IF(A3_Examples!K62="yes", 1, 0)*$A62</f>
        <v>0</v>
      </c>
      <c r="L62">
        <f>IF(A3_Examples!L62="yes", 1, 0)*$A62</f>
        <v>0</v>
      </c>
      <c r="M62">
        <f>IF(A3_Examples!M62="yes", 1, 0)*$A62</f>
        <v>0</v>
      </c>
      <c r="N62">
        <f>IF(A3_Examples!N62="yes", 1, 0)*$A62</f>
        <v>1</v>
      </c>
      <c r="O62">
        <f>IF(A3_Examples!O62="yes", 1, 0)*$A62</f>
        <v>0</v>
      </c>
      <c r="P62">
        <f>IF(A3_Examples!P62="yes", 1, 0)*$A62</f>
        <v>0</v>
      </c>
      <c r="Q62">
        <f>IF(A3_Examples!Q62="yes", 1, 0)*$A62</f>
        <v>0</v>
      </c>
    </row>
    <row r="63" spans="1:17">
      <c r="A63" s="2">
        <v>1</v>
      </c>
      <c r="B63">
        <f>A3_Examples!B63</f>
        <v>41</v>
      </c>
      <c r="C63" t="str">
        <f>A3_Examples!C63</f>
        <v>Was the policy instrument that was used described?</v>
      </c>
      <c r="E63">
        <f>IF(A3_Examples!E63="yes", 1, 0)*$A63</f>
        <v>0</v>
      </c>
      <c r="F63">
        <f>IF(A3_Examples!F63="yes", 1, 0)*$A63</f>
        <v>0</v>
      </c>
      <c r="G63">
        <f>IF(A3_Examples!G63="yes", 1, 0)*$A63</f>
        <v>1</v>
      </c>
      <c r="H63">
        <f>IF(A3_Examples!H63="yes", 1, 0)*$A63</f>
        <v>0</v>
      </c>
      <c r="I63">
        <f>IF(A3_Examples!I63="yes", 1, 0)*$A63</f>
        <v>1</v>
      </c>
      <c r="J63">
        <f>IF(A3_Examples!J63="yes", 1, 0)*$A63</f>
        <v>0</v>
      </c>
      <c r="K63">
        <f>IF(A3_Examples!K63="yes", 1, 0)*$A63</f>
        <v>0</v>
      </c>
      <c r="L63">
        <f>IF(A3_Examples!L63="yes", 1, 0)*$A63</f>
        <v>0</v>
      </c>
      <c r="M63">
        <f>IF(A3_Examples!M63="yes", 1, 0)*$A63</f>
        <v>0</v>
      </c>
      <c r="N63">
        <f>IF(A3_Examples!N63="yes", 1, 0)*$A63</f>
        <v>0</v>
      </c>
      <c r="O63">
        <f>IF(A3_Examples!O63="yes", 1, 0)*$A63</f>
        <v>0</v>
      </c>
      <c r="P63">
        <f>IF(A3_Examples!P63="yes", 1, 0)*$A63</f>
        <v>0</v>
      </c>
      <c r="Q63">
        <f>IF(A3_Examples!Q63="yes", 1, 0)*$A63</f>
        <v>0</v>
      </c>
    </row>
    <row r="64" spans="1:17">
      <c r="A64" s="2">
        <v>1</v>
      </c>
      <c r="B64">
        <f>A3_Examples!B64</f>
        <v>42</v>
      </c>
      <c r="C64" t="str">
        <f>A3_Examples!C64</f>
        <v>Was the influence of the applied policy instrument (incentive/law) on the society discussed?</v>
      </c>
      <c r="E64">
        <f>IF(A3_Examples!E64="yes", 1, 0)*$A64</f>
        <v>0</v>
      </c>
      <c r="F64">
        <f>IF(A3_Examples!F64="yes", 1, 0)*$A64</f>
        <v>0</v>
      </c>
      <c r="G64">
        <f>IF(A3_Examples!G64="yes", 1, 0)*$A64</f>
        <v>1</v>
      </c>
      <c r="H64">
        <f>IF(A3_Examples!H64="yes", 1, 0)*$A64</f>
        <v>0</v>
      </c>
      <c r="I64">
        <f>IF(A3_Examples!I64="yes", 1, 0)*$A64</f>
        <v>0</v>
      </c>
      <c r="J64">
        <f>IF(A3_Examples!J64="yes", 1, 0)*$A64</f>
        <v>0</v>
      </c>
      <c r="K64">
        <f>IF(A3_Examples!K64="yes", 1, 0)*$A64</f>
        <v>0</v>
      </c>
      <c r="L64">
        <f>IF(A3_Examples!L64="yes", 1, 0)*$A64</f>
        <v>0</v>
      </c>
      <c r="M64">
        <f>IF(A3_Examples!M64="yes", 1, 0)*$A64</f>
        <v>0</v>
      </c>
      <c r="N64">
        <f>IF(A3_Examples!N64="yes", 1, 0)*$A64</f>
        <v>1</v>
      </c>
      <c r="O64">
        <f>IF(A3_Examples!O64="yes", 1, 0)*$A64</f>
        <v>0</v>
      </c>
      <c r="P64">
        <f>IF(A3_Examples!P64="yes", 1, 0)*$A64</f>
        <v>0</v>
      </c>
      <c r="Q64">
        <f>IF(A3_Examples!Q64="yes", 1, 0)*$A64</f>
        <v>0</v>
      </c>
    </row>
    <row r="65" spans="1:18">
      <c r="A65" s="2">
        <v>1</v>
      </c>
      <c r="B65">
        <f>A3_Examples!B65</f>
        <v>43</v>
      </c>
      <c r="C65" t="str">
        <f>A3_Examples!C65</f>
        <v>Appropriate outcome measures: Are all relevant outcomes measured in a reliable way?</v>
      </c>
      <c r="E65">
        <f>IF(A3_Examples!E65="yes", 1, 0)*$A65</f>
        <v>0</v>
      </c>
      <c r="F65">
        <f>IF(A3_Examples!F65="yes", 1, 0)*$A65</f>
        <v>0</v>
      </c>
      <c r="G65">
        <f>IF(A3_Examples!G65="yes", 1, 0)*$A65</f>
        <v>1</v>
      </c>
      <c r="H65">
        <f>IF(A3_Examples!H65="yes", 1, 0)*$A65</f>
        <v>0</v>
      </c>
      <c r="I65">
        <f>IF(A3_Examples!I65="yes", 1, 0)*$A65</f>
        <v>1</v>
      </c>
      <c r="J65">
        <f>IF(A3_Examples!J65="yes", 1, 0)*$A65</f>
        <v>0</v>
      </c>
      <c r="K65">
        <f>IF(A3_Examples!K65="yes", 1, 0)*$A65</f>
        <v>0</v>
      </c>
      <c r="L65">
        <f>IF(A3_Examples!L65="yes", 1, 0)*$A65</f>
        <v>0</v>
      </c>
      <c r="M65">
        <f>IF(A3_Examples!M65="yes", 1, 0)*$A65</f>
        <v>0</v>
      </c>
      <c r="N65">
        <f>IF(A3_Examples!N65="yes", 1, 0)*$A65</f>
        <v>1</v>
      </c>
      <c r="O65">
        <f>IF(A3_Examples!O65="yes", 1, 0)*$A65</f>
        <v>0</v>
      </c>
      <c r="P65">
        <f>IF(A3_Examples!P65="yes", 1, 0)*$A65</f>
        <v>0</v>
      </c>
      <c r="Q65">
        <f>IF(A3_Examples!Q65="yes", 1, 0)*$A65</f>
        <v>0</v>
      </c>
    </row>
    <row r="66" spans="1:18" s="4" customFormat="1">
      <c r="C66" s="4" t="str">
        <f>A3_Examples!B66</f>
        <v xml:space="preserve">2b. Quality points </v>
      </c>
      <c r="E66" s="4">
        <f>SUM(E11:E65)</f>
        <v>21</v>
      </c>
      <c r="F66" s="4">
        <f t="shared" ref="F66:K66" si="0">SUM(F11:F65)</f>
        <v>17</v>
      </c>
      <c r="G66" s="4">
        <f t="shared" si="0"/>
        <v>8</v>
      </c>
      <c r="H66" s="4">
        <f t="shared" si="0"/>
        <v>17</v>
      </c>
      <c r="I66" s="4">
        <f t="shared" si="0"/>
        <v>17</v>
      </c>
      <c r="J66" s="4">
        <f t="shared" si="0"/>
        <v>15</v>
      </c>
      <c r="K66" s="4">
        <f t="shared" si="0"/>
        <v>13</v>
      </c>
      <c r="L66" s="4">
        <f t="shared" ref="L66:Q66" si="1">SUM(L11:L65)</f>
        <v>13</v>
      </c>
      <c r="M66" s="4">
        <f t="shared" si="1"/>
        <v>11</v>
      </c>
      <c r="N66" s="4">
        <f t="shared" si="1"/>
        <v>11</v>
      </c>
      <c r="O66" s="4">
        <f t="shared" si="1"/>
        <v>7</v>
      </c>
      <c r="P66" s="4">
        <f t="shared" si="1"/>
        <v>11</v>
      </c>
      <c r="Q66" s="4" t="e">
        <f t="shared" si="1"/>
        <v>#REF!</v>
      </c>
    </row>
    <row r="67" spans="1:18" s="4" customFormat="1">
      <c r="C67" s="4" t="s">
        <v>84</v>
      </c>
      <c r="E67" s="4">
        <f>SUM(E69:E123)</f>
        <v>24</v>
      </c>
      <c r="F67" s="4">
        <f t="shared" ref="F67:K67" si="2">SUM(F69:F123)</f>
        <v>23</v>
      </c>
      <c r="G67" s="4">
        <f t="shared" si="2"/>
        <v>18</v>
      </c>
      <c r="H67" s="4">
        <f t="shared" si="2"/>
        <v>25</v>
      </c>
      <c r="I67" s="4">
        <f t="shared" si="2"/>
        <v>25</v>
      </c>
      <c r="J67" s="4">
        <f t="shared" si="2"/>
        <v>20</v>
      </c>
      <c r="K67" s="4">
        <f t="shared" si="2"/>
        <v>16</v>
      </c>
      <c r="L67" s="4">
        <f t="shared" ref="L67:Q67" si="3">SUM(L69:L123)</f>
        <v>27</v>
      </c>
      <c r="M67" s="4">
        <f t="shared" si="3"/>
        <v>25</v>
      </c>
      <c r="N67" s="4">
        <f t="shared" si="3"/>
        <v>18</v>
      </c>
      <c r="O67" s="4">
        <f t="shared" si="3"/>
        <v>13</v>
      </c>
      <c r="P67" s="4">
        <f t="shared" si="3"/>
        <v>16</v>
      </c>
      <c r="Q67" s="4" t="e">
        <f t="shared" si="3"/>
        <v>#REF!</v>
      </c>
    </row>
    <row r="68" spans="1:18" s="5" customFormat="1" ht="18">
      <c r="B68" s="5" t="s">
        <v>85</v>
      </c>
    </row>
    <row r="69" spans="1:18">
      <c r="A69" s="2">
        <v>1</v>
      </c>
      <c r="B69">
        <f>A3_Examples!B11</f>
        <v>1</v>
      </c>
      <c r="C69" t="str">
        <f>A3_Examples!C11</f>
        <v>Does the study address a clearly focused question?</v>
      </c>
      <c r="E69" s="1">
        <f>IF(OR(A3_Examples!E11="no",A3_Examples!E11="yes"),1,0)*$A11</f>
        <v>1</v>
      </c>
      <c r="F69" s="1">
        <f>IF(OR(A3_Examples!F11="no",A3_Examples!F11="yes"),1,0)*$A11</f>
        <v>1</v>
      </c>
      <c r="G69" s="1">
        <f>IF(OR(A3_Examples!G11="no",A3_Examples!G11="yes"),1,0)*$A11</f>
        <v>1</v>
      </c>
      <c r="H69" s="1">
        <f>IF(OR(A3_Examples!H11="no",A3_Examples!H11="yes"),1,0)*$A11</f>
        <v>1</v>
      </c>
      <c r="I69" s="1">
        <f>IF(OR(A3_Examples!I11="no",A3_Examples!I11="yes"),1,0)*$A11</f>
        <v>1</v>
      </c>
      <c r="J69" s="1">
        <f>IF(OR(A3_Examples!J11="no",A3_Examples!J11="yes"),1,0)*$A11</f>
        <v>1</v>
      </c>
      <c r="K69" s="1">
        <f>IF(OR(A3_Examples!K11="no",A3_Examples!K11="yes"),1,0)*$A11</f>
        <v>1</v>
      </c>
      <c r="L69" s="1">
        <f>IF(OR(A3_Examples!L11="no",A3_Examples!L11="yes"),1,0)*$A11</f>
        <v>1</v>
      </c>
      <c r="M69" s="1">
        <f>IF(OR(A3_Examples!M11="no",A3_Examples!M11="yes"),1,0)*$A11</f>
        <v>1</v>
      </c>
      <c r="N69" s="1">
        <f>IF(OR(A3_Examples!N11="no",A3_Examples!N11="yes"),1,0)*$A11</f>
        <v>1</v>
      </c>
      <c r="O69" s="1">
        <f>IF(OR(A3_Examples!O11="no",A3_Examples!O11="yes"),1,0)*$A11</f>
        <v>1</v>
      </c>
      <c r="P69" s="1">
        <f>IF(OR(A3_Examples!P11="no",A3_Examples!P11="yes"),1,0)*$A11</f>
        <v>1</v>
      </c>
      <c r="Q69" s="1" t="e">
        <f>IF(OR(A3_Examples!#REF!="no",A3_Examples!#REF!="yes"),1,0)*$A11</f>
        <v>#REF!</v>
      </c>
      <c r="R69" s="1"/>
    </row>
    <row r="70" spans="1:18">
      <c r="A70" s="2">
        <v>1</v>
      </c>
      <c r="B70">
        <f>A3_Examples!B12</f>
        <v>2</v>
      </c>
      <c r="C70" t="str">
        <f>A3_Examples!C12</f>
        <v>Does the question match the answer?</v>
      </c>
      <c r="E70" s="1">
        <f>IF(OR(A3_Examples!E12="no",A3_Examples!E12="yes"),1,0)*$A12</f>
        <v>1</v>
      </c>
      <c r="F70" s="1">
        <f>IF(OR(A3_Examples!F12="no",A3_Examples!F12="yes"),1,0)*$A12</f>
        <v>1</v>
      </c>
      <c r="G70" s="1">
        <f>IF(OR(A3_Examples!G12="no",A3_Examples!G12="yes"),1,0)*$A12</f>
        <v>1</v>
      </c>
      <c r="H70" s="1">
        <f>IF(OR(A3_Examples!H12="no",A3_Examples!H12="yes"),1,0)*$A12</f>
        <v>1</v>
      </c>
      <c r="I70" s="1">
        <f>IF(OR(A3_Examples!I12="no",A3_Examples!I12="yes"),1,0)*$A12</f>
        <v>1</v>
      </c>
      <c r="J70" s="1">
        <f>IF(OR(A3_Examples!J12="no",A3_Examples!J12="yes"),1,0)*$A12</f>
        <v>1</v>
      </c>
      <c r="K70" s="1">
        <f>IF(OR(A3_Examples!K12="no",A3_Examples!K12="yes"),1,0)*$A12</f>
        <v>1</v>
      </c>
      <c r="L70" s="1">
        <f>IF(OR(A3_Examples!L12="no",A3_Examples!L12="yes"),1,0)*$A12</f>
        <v>1</v>
      </c>
      <c r="M70" s="1">
        <f>IF(OR(A3_Examples!M12="no",A3_Examples!M12="yes"),1,0)*$A12</f>
        <v>1</v>
      </c>
      <c r="N70" s="1">
        <f>IF(OR(A3_Examples!N12="no",A3_Examples!N12="yes"),1,0)*$A12</f>
        <v>1</v>
      </c>
      <c r="O70" s="1">
        <f>IF(OR(A3_Examples!O12="no",A3_Examples!O12="yes"),1,0)*$A12</f>
        <v>1</v>
      </c>
      <c r="P70" s="1">
        <f>IF(OR(A3_Examples!P12="no",A3_Examples!P12="yes"),1,0)*$A12</f>
        <v>1</v>
      </c>
      <c r="Q70" s="1">
        <f>IF(OR(A3_Examples!Q12="no",A3_Examples!Q12="yes"),1,0)*$A12</f>
        <v>0</v>
      </c>
      <c r="R70" s="1"/>
    </row>
    <row r="71" spans="1:18">
      <c r="A71" s="2"/>
      <c r="B71" t="str">
        <f>A3_Examples!B13</f>
        <v>Data collection</v>
      </c>
      <c r="C71">
        <f>A3_Examples!C13</f>
        <v>0</v>
      </c>
      <c r="E71" s="1"/>
      <c r="F71" s="1"/>
      <c r="G71" s="1"/>
      <c r="H71" s="1"/>
      <c r="I71" s="1"/>
      <c r="J71" s="1"/>
      <c r="K71" s="1"/>
      <c r="L71" s="1"/>
      <c r="M71" s="1"/>
      <c r="N71" s="1"/>
      <c r="O71" s="1"/>
      <c r="P71" s="1"/>
      <c r="Q71" s="1"/>
      <c r="R71" s="1"/>
    </row>
    <row r="72" spans="1:18">
      <c r="A72" s="2">
        <v>1</v>
      </c>
      <c r="B72">
        <f>A3_Examples!B14</f>
        <v>3</v>
      </c>
      <c r="C72" t="str">
        <f>A3_Examples!C14</f>
        <v xml:space="preserve">Was the population/area of interest defined in space, time and size? </v>
      </c>
      <c r="E72" s="1">
        <f>IF(OR(A3_Examples!E14="no",A3_Examples!E14="yes"),1,0)*$A14</f>
        <v>1</v>
      </c>
      <c r="F72" s="1">
        <f>IF(OR(A3_Examples!F14="no",A3_Examples!F14="yes"),1,0)*$A14</f>
        <v>1</v>
      </c>
      <c r="G72" s="1">
        <f>IF(OR(A3_Examples!G14="no",A3_Examples!G14="yes"),1,0)*$A14</f>
        <v>1</v>
      </c>
      <c r="H72" s="1">
        <f>IF(OR(A3_Examples!H14="no",A3_Examples!H14="yes"),1,0)*$A14</f>
        <v>1</v>
      </c>
      <c r="I72" s="1">
        <f>IF(OR(A3_Examples!I14="no",A3_Examples!I14="yes"),1,0)*$A14</f>
        <v>1</v>
      </c>
      <c r="J72" s="1">
        <f>IF(OR(A3_Examples!J14="no",A3_Examples!J14="yes"),1,0)*$A14</f>
        <v>1</v>
      </c>
      <c r="K72" s="1">
        <f>IF(OR(A3_Examples!K14="no",A3_Examples!K14="yes"),1,0)*$A14</f>
        <v>1</v>
      </c>
      <c r="L72" s="1">
        <f>IF(OR(A3_Examples!L14="no",A3_Examples!L14="yes"),1,0)*$A14</f>
        <v>1</v>
      </c>
      <c r="M72" s="1">
        <f>IF(OR(A3_Examples!M14="no",A3_Examples!M14="yes"),1,0)*$A14</f>
        <v>1</v>
      </c>
      <c r="N72" s="1">
        <f>IF(OR(A3_Examples!N14="no",A3_Examples!N14="yes"),1,0)*$A14</f>
        <v>1</v>
      </c>
      <c r="O72" s="1">
        <f>IF(OR(A3_Examples!O14="no",A3_Examples!O14="yes"),1,0)*$A14</f>
        <v>1</v>
      </c>
      <c r="P72" s="1">
        <f>IF(OR(A3_Examples!P14="no",A3_Examples!P14="yes"),1,0)*$A14</f>
        <v>1</v>
      </c>
      <c r="Q72" s="1">
        <f>IF(OR(A3_Examples!Q14="no",A3_Examples!Q14="yes"),1,0)*$A14</f>
        <v>0</v>
      </c>
      <c r="R72" s="1"/>
    </row>
    <row r="73" spans="1:18">
      <c r="A73" s="2">
        <v>1</v>
      </c>
      <c r="B73">
        <f>A3_Examples!B15</f>
        <v>4</v>
      </c>
      <c r="C73" t="str">
        <f>A3_Examples!C15</f>
        <v>Selection bias: Was the sample area representative for the population defined?</v>
      </c>
      <c r="E73" s="1">
        <f>IF(OR(A3_Examples!E15="no",A3_Examples!E15="yes"),1,0)*$A15</f>
        <v>0</v>
      </c>
      <c r="F73" s="1">
        <f>IF(OR(A3_Examples!F15="no",A3_Examples!F15="yes"),1,0)*$A15</f>
        <v>1</v>
      </c>
      <c r="G73" s="1">
        <f>IF(OR(A3_Examples!G15="no",A3_Examples!G15="yes"),1,0)*$A15</f>
        <v>1</v>
      </c>
      <c r="H73" s="1">
        <f>IF(OR(A3_Examples!H15="no",A3_Examples!H15="yes"),1,0)*$A15</f>
        <v>1</v>
      </c>
      <c r="I73" s="1">
        <f>IF(OR(A3_Examples!I15="no",A3_Examples!I15="yes"),1,0)*$A15</f>
        <v>1</v>
      </c>
      <c r="J73" s="1">
        <f>IF(OR(A3_Examples!J15="no",A3_Examples!J15="yes"),1,0)*$A15</f>
        <v>1</v>
      </c>
      <c r="K73" s="1">
        <f>IF(OR(A3_Examples!K15="no",A3_Examples!K15="yes"),1,0)*$A15</f>
        <v>1</v>
      </c>
      <c r="L73" s="1">
        <f>IF(OR(A3_Examples!L15="no",A3_Examples!L15="yes"),1,0)*$A15</f>
        <v>1</v>
      </c>
      <c r="M73" s="1">
        <f>IF(OR(A3_Examples!M15="no",A3_Examples!M15="yes"),1,0)*$A15</f>
        <v>1</v>
      </c>
      <c r="N73" s="1">
        <f>IF(OR(A3_Examples!N15="no",A3_Examples!N15="yes"),1,0)*$A15</f>
        <v>1</v>
      </c>
      <c r="O73" s="1">
        <f>IF(OR(A3_Examples!O15="no",A3_Examples!O15="yes"),1,0)*$A15</f>
        <v>0</v>
      </c>
      <c r="P73" s="1">
        <f>IF(OR(A3_Examples!P15="no",A3_Examples!P15="yes"),1,0)*$A15</f>
        <v>1</v>
      </c>
      <c r="Q73" s="1">
        <f>IF(OR(A3_Examples!Q15="no",A3_Examples!Q15="yes"),1,0)*$A15</f>
        <v>0</v>
      </c>
      <c r="R73" s="1"/>
    </row>
    <row r="74" spans="1:18">
      <c r="A74" s="2">
        <v>1</v>
      </c>
      <c r="B74">
        <f>A3_Examples!B16</f>
        <v>5</v>
      </c>
      <c r="C74" t="str">
        <f>A3_Examples!C16</f>
        <v xml:space="preserve">Was the sample size appropriate? </v>
      </c>
      <c r="E74" s="1">
        <f>IF(OR(A3_Examples!E16="no",A3_Examples!E16="yes"),1,0)*$A16</f>
        <v>1</v>
      </c>
      <c r="F74" s="1">
        <f>IF(OR(A3_Examples!F16="no",A3_Examples!F16="yes"),1,0)*$A16</f>
        <v>1</v>
      </c>
      <c r="G74" s="1">
        <f>IF(OR(A3_Examples!G16="no",A3_Examples!G16="yes"),1,0)*$A16</f>
        <v>0</v>
      </c>
      <c r="H74" s="1">
        <f>IF(OR(A3_Examples!H16="no",A3_Examples!H16="yes"),1,0)*$A16</f>
        <v>1</v>
      </c>
      <c r="I74" s="1">
        <f>IF(OR(A3_Examples!I16="no",A3_Examples!I16="yes"),1,0)*$A16</f>
        <v>1</v>
      </c>
      <c r="J74" s="1">
        <f>IF(OR(A3_Examples!J16="no",A3_Examples!J16="yes"),1,0)*$A16</f>
        <v>1</v>
      </c>
      <c r="K74" s="1">
        <f>IF(OR(A3_Examples!K16="no",A3_Examples!K16="yes"),1,0)*$A16</f>
        <v>1</v>
      </c>
      <c r="L74" s="1">
        <f>IF(OR(A3_Examples!L16="no",A3_Examples!L16="yes"),1,0)*$A16</f>
        <v>1</v>
      </c>
      <c r="M74" s="1">
        <f>IF(OR(A3_Examples!M16="no",A3_Examples!M16="yes"),1,0)*$A16</f>
        <v>1</v>
      </c>
      <c r="N74" s="1">
        <f>IF(OR(A3_Examples!N16="no",A3_Examples!N16="yes"),1,0)*$A16</f>
        <v>1</v>
      </c>
      <c r="O74" s="1">
        <f>IF(OR(A3_Examples!O16="no",A3_Examples!O16="yes"),1,0)*$A16</f>
        <v>0</v>
      </c>
      <c r="P74" s="1">
        <f>IF(OR(A3_Examples!P16="no",A3_Examples!P16="yes"),1,0)*$A16</f>
        <v>1</v>
      </c>
      <c r="Q74" s="1">
        <f>IF(OR(A3_Examples!Q16="no",A3_Examples!Q16="yes"),1,0)*$A16</f>
        <v>0</v>
      </c>
      <c r="R74" s="1"/>
    </row>
    <row r="75" spans="1:18">
      <c r="A75" s="2">
        <v>1</v>
      </c>
      <c r="B75">
        <f>A3_Examples!B17</f>
        <v>6</v>
      </c>
      <c r="C75" t="str">
        <f>A3_Examples!C17</f>
        <v>Was probability/random sampling used for constructing the sample?</v>
      </c>
      <c r="E75" s="1">
        <f>IF(OR(A3_Examples!E17="no",A3_Examples!E17="yes"),1,0)*$A17</f>
        <v>0</v>
      </c>
      <c r="F75" s="1">
        <f>IF(OR(A3_Examples!F17="no",A3_Examples!F17="yes"),1,0)*$A17</f>
        <v>0</v>
      </c>
      <c r="G75" s="1">
        <f>IF(OR(A3_Examples!G17="no",A3_Examples!G17="yes"),1,0)*$A17</f>
        <v>0</v>
      </c>
      <c r="H75" s="1">
        <f>IF(OR(A3_Examples!H17="no",A3_Examples!H17="yes"),1,0)*$A17</f>
        <v>1</v>
      </c>
      <c r="I75" s="1">
        <f>IF(OR(A3_Examples!I17="no",A3_Examples!I17="yes"),1,0)*$A17</f>
        <v>1</v>
      </c>
      <c r="J75" s="1">
        <f>IF(OR(A3_Examples!J17="no",A3_Examples!J17="yes"),1,0)*$A17</f>
        <v>1</v>
      </c>
      <c r="K75" s="1">
        <f>IF(OR(A3_Examples!K17="no",A3_Examples!K17="yes"),1,0)*$A17</f>
        <v>1</v>
      </c>
      <c r="L75" s="1">
        <f>IF(OR(A3_Examples!L17="no",A3_Examples!L17="yes"),1,0)*$A17</f>
        <v>1</v>
      </c>
      <c r="M75" s="1">
        <f>IF(OR(A3_Examples!M17="no",A3_Examples!M17="yes"),1,0)*$A17</f>
        <v>1</v>
      </c>
      <c r="N75" s="1">
        <f>IF(OR(A3_Examples!N17="no",A3_Examples!N17="yes"),1,0)*$A17</f>
        <v>1</v>
      </c>
      <c r="O75" s="1">
        <f>IF(OR(A3_Examples!O17="no",A3_Examples!O17="yes"),1,0)*$A17</f>
        <v>0</v>
      </c>
      <c r="P75" s="1">
        <f>IF(OR(A3_Examples!P17="no",A3_Examples!P17="yes"),1,0)*$A17</f>
        <v>1</v>
      </c>
      <c r="Q75" s="1">
        <f>IF(OR(A3_Examples!Q17="no",A3_Examples!Q17="yes"),1,0)*$A17</f>
        <v>0</v>
      </c>
      <c r="R75" s="1"/>
    </row>
    <row r="76" spans="1:18">
      <c r="A76" s="2">
        <v>1</v>
      </c>
      <c r="B76">
        <f>A3_Examples!B18</f>
        <v>7</v>
      </c>
      <c r="C76" t="str">
        <f>A3_Examples!C18</f>
        <v>If secondary data were used, did an evaluation of the original data take place?</v>
      </c>
      <c r="E76" s="1">
        <f>IF(OR(A3_Examples!E18="no",A3_Examples!E18="yes"),1,0)*$A18</f>
        <v>1</v>
      </c>
      <c r="F76" s="1">
        <f>IF(OR(A3_Examples!F18="no",A3_Examples!F18="yes"),1,0)*$A18</f>
        <v>1</v>
      </c>
      <c r="G76" s="1">
        <f>IF(OR(A3_Examples!G18="no",A3_Examples!G18="yes"),1,0)*$A18</f>
        <v>1</v>
      </c>
      <c r="H76" s="1">
        <f>IF(OR(A3_Examples!H18="no",A3_Examples!H18="yes"),1,0)*$A18</f>
        <v>1</v>
      </c>
      <c r="I76" s="1">
        <f>IF(OR(A3_Examples!I18="no",A3_Examples!I18="yes"),1,0)*$A18</f>
        <v>0</v>
      </c>
      <c r="J76" s="1">
        <f>IF(OR(A3_Examples!J18="no",A3_Examples!J18="yes"),1,0)*$A18</f>
        <v>0</v>
      </c>
      <c r="K76" s="1">
        <f>IF(OR(A3_Examples!K18="no",A3_Examples!K18="yes"),1,0)*$A18</f>
        <v>0</v>
      </c>
      <c r="L76" s="1">
        <f>IF(OR(A3_Examples!L18="no",A3_Examples!L18="yes"),1,0)*$A18</f>
        <v>0</v>
      </c>
      <c r="M76" s="1">
        <f>IF(OR(A3_Examples!M18="no",A3_Examples!M18="yes"),1,0)*$A18</f>
        <v>0</v>
      </c>
      <c r="N76" s="1">
        <f>IF(OR(A3_Examples!N18="no",A3_Examples!N18="yes"),1,0)*$A18</f>
        <v>0</v>
      </c>
      <c r="O76" s="1">
        <f>IF(OR(A3_Examples!O18="no",A3_Examples!O18="yes"),1,0)*$A18</f>
        <v>1</v>
      </c>
      <c r="P76" s="1">
        <f>IF(OR(A3_Examples!P18="no",A3_Examples!P18="yes"),1,0)*$A18</f>
        <v>0</v>
      </c>
      <c r="Q76" s="1">
        <f>IF(OR(A3_Examples!Q18="no",A3_Examples!Q18="yes"),1,0)*$A18</f>
        <v>0</v>
      </c>
      <c r="R76" s="1"/>
    </row>
    <row r="77" spans="1:18">
      <c r="A77" s="2">
        <v>1</v>
      </c>
      <c r="B77">
        <f>A3_Examples!B19</f>
        <v>8</v>
      </c>
      <c r="C77" t="str">
        <f>A3_Examples!C19</f>
        <v>If data collection took place in form of a questionnaire, was it pre-tested/piloted?</v>
      </c>
      <c r="E77" s="1">
        <f>IF(OR(A3_Examples!E19="no",A3_Examples!E19="yes"),1,0)*$A19</f>
        <v>0</v>
      </c>
      <c r="F77" s="1">
        <f>IF(OR(A3_Examples!F19="no",A3_Examples!F19="yes"),1,0)*$A19</f>
        <v>0</v>
      </c>
      <c r="G77" s="1">
        <f>IF(OR(A3_Examples!G19="no",A3_Examples!G19="yes"),1,0)*$A19</f>
        <v>0</v>
      </c>
      <c r="H77" s="1">
        <f>IF(OR(A3_Examples!H19="no",A3_Examples!H19="yes"),1,0)*$A19</f>
        <v>0</v>
      </c>
      <c r="I77" s="1">
        <f>IF(OR(A3_Examples!I19="no",A3_Examples!I19="yes"),1,0)*$A19</f>
        <v>0</v>
      </c>
      <c r="J77" s="1">
        <f>IF(OR(A3_Examples!J19="no",A3_Examples!J19="yes"),1,0)*$A19</f>
        <v>0</v>
      </c>
      <c r="K77" s="1">
        <f>IF(OR(A3_Examples!K19="no",A3_Examples!K19="yes"),1,0)*$A19</f>
        <v>0</v>
      </c>
      <c r="L77" s="1">
        <f>IF(OR(A3_Examples!L19="no",A3_Examples!L19="yes"),1,0)*$A19</f>
        <v>1</v>
      </c>
      <c r="M77" s="1">
        <f>IF(OR(A3_Examples!M19="no",A3_Examples!M19="yes"),1,0)*$A19</f>
        <v>0</v>
      </c>
      <c r="N77" s="1">
        <f>IF(OR(A3_Examples!N19="no",A3_Examples!N19="yes"),1,0)*$A19</f>
        <v>1</v>
      </c>
      <c r="O77" s="1">
        <f>IF(OR(A3_Examples!O19="no",A3_Examples!O19="yes"),1,0)*$A19</f>
        <v>0</v>
      </c>
      <c r="P77" s="1">
        <f>IF(OR(A3_Examples!P19="no",A3_Examples!P19="yes"),1,0)*$A19</f>
        <v>0</v>
      </c>
      <c r="Q77" s="1">
        <f>IF(OR(A3_Examples!Q19="no",A3_Examples!Q19="yes"),1,0)*$A19</f>
        <v>0</v>
      </c>
      <c r="R77" s="1"/>
    </row>
    <row r="78" spans="1:18">
      <c r="A78" s="2">
        <v>1</v>
      </c>
      <c r="B78">
        <f>A3_Examples!B20</f>
        <v>9</v>
      </c>
      <c r="C78" t="str">
        <f>A3_Examples!C20</f>
        <v xml:space="preserve">Were the data collection methods described in sufficient detail to permit replication? </v>
      </c>
      <c r="E78" s="1">
        <f>IF(OR(A3_Examples!E20="no",A3_Examples!E20="yes"),1,0)*$A20</f>
        <v>1</v>
      </c>
      <c r="F78" s="1">
        <f>IF(OR(A3_Examples!F20="no",A3_Examples!F20="yes"),1,0)*$A20</f>
        <v>1</v>
      </c>
      <c r="G78" s="1">
        <f>IF(OR(A3_Examples!G20="no",A3_Examples!G20="yes"),1,0)*$A20</f>
        <v>1</v>
      </c>
      <c r="H78" s="1">
        <f>IF(OR(A3_Examples!H20="no",A3_Examples!H20="yes"),1,0)*$A20</f>
        <v>1</v>
      </c>
      <c r="I78" s="1">
        <f>IF(OR(A3_Examples!I20="no",A3_Examples!I20="yes"),1,0)*$A20</f>
        <v>1</v>
      </c>
      <c r="J78" s="1">
        <f>IF(OR(A3_Examples!J20="no",A3_Examples!J20="yes"),1,0)*$A20</f>
        <v>1</v>
      </c>
      <c r="K78" s="1">
        <f>IF(OR(A3_Examples!K20="no",A3_Examples!K20="yes"),1,0)*$A20</f>
        <v>1</v>
      </c>
      <c r="L78" s="1">
        <f>IF(OR(A3_Examples!L20="no",A3_Examples!L20="yes"),1,0)*$A20</f>
        <v>1</v>
      </c>
      <c r="M78" s="1">
        <f>IF(OR(A3_Examples!M20="no",A3_Examples!M20="yes"),1,0)*$A20</f>
        <v>1</v>
      </c>
      <c r="N78" s="1">
        <f>IF(OR(A3_Examples!N20="no",A3_Examples!N20="yes"),1,0)*$A20</f>
        <v>1</v>
      </c>
      <c r="O78" s="1">
        <f>IF(OR(A3_Examples!O20="no",A3_Examples!O20="yes"),1,0)*$A20</f>
        <v>1</v>
      </c>
      <c r="P78" s="1">
        <f>IF(OR(A3_Examples!P20="no",A3_Examples!P20="yes"),1,0)*$A20</f>
        <v>1</v>
      </c>
      <c r="Q78" s="1">
        <f>IF(OR(A3_Examples!Q20="no",A3_Examples!Q20="yes"),1,0)*$A20</f>
        <v>0</v>
      </c>
      <c r="R78" s="1"/>
    </row>
    <row r="79" spans="1:18">
      <c r="A79" s="2"/>
      <c r="B79" t="str">
        <f>A3_Examples!B21</f>
        <v>Analysis</v>
      </c>
      <c r="C79">
        <f>A3_Examples!C21</f>
        <v>0</v>
      </c>
      <c r="E79" s="1"/>
      <c r="F79" s="1"/>
      <c r="G79" s="1"/>
      <c r="H79" s="1"/>
      <c r="I79" s="1"/>
      <c r="J79" s="1"/>
      <c r="K79" s="1"/>
      <c r="L79" s="1"/>
      <c r="M79" s="1"/>
      <c r="N79" s="1"/>
      <c r="O79" s="1"/>
      <c r="P79" s="1"/>
      <c r="Q79" s="1"/>
      <c r="R79" s="1"/>
    </row>
    <row r="80" spans="1:18">
      <c r="A80" s="2">
        <v>1</v>
      </c>
      <c r="B80">
        <f>A3_Examples!B22</f>
        <v>10</v>
      </c>
      <c r="C80" t="str">
        <f>A3_Examples!C22</f>
        <v xml:space="preserve">Were the statistical/analytical methods described in sufficient detail to permit replication? </v>
      </c>
      <c r="E80" s="1">
        <f>IF(OR(A3_Examples!E22="no",A3_Examples!E22="yes"),1,0)*$A22</f>
        <v>1</v>
      </c>
      <c r="F80" s="1">
        <f>IF(OR(A3_Examples!F22="no",A3_Examples!F22="yes"),1,0)*$A22</f>
        <v>1</v>
      </c>
      <c r="G80" s="1">
        <f>IF(OR(A3_Examples!G22="no",A3_Examples!G22="yes"),1,0)*$A22</f>
        <v>0</v>
      </c>
      <c r="H80" s="1">
        <f>IF(OR(A3_Examples!H22="no",A3_Examples!H22="yes"),1,0)*$A22</f>
        <v>1</v>
      </c>
      <c r="I80" s="1">
        <f>IF(OR(A3_Examples!I22="no",A3_Examples!I22="yes"),1,0)*$A22</f>
        <v>1</v>
      </c>
      <c r="J80" s="1">
        <f>IF(OR(A3_Examples!J22="no",A3_Examples!J22="yes"),1,0)*$A22</f>
        <v>1</v>
      </c>
      <c r="K80" s="1">
        <f>IF(OR(A3_Examples!K22="no",A3_Examples!K22="yes"),1,0)*$A22</f>
        <v>1</v>
      </c>
      <c r="L80" s="1">
        <f>IF(OR(A3_Examples!L22="no",A3_Examples!L22="yes"),1,0)*$A22</f>
        <v>1</v>
      </c>
      <c r="M80" s="1">
        <f>IF(OR(A3_Examples!M22="no",A3_Examples!M22="yes"),1,0)*$A22</f>
        <v>1</v>
      </c>
      <c r="N80" s="1">
        <f>IF(OR(A3_Examples!N22="no",A3_Examples!N22="yes"),1,0)*$A22</f>
        <v>1</v>
      </c>
      <c r="O80" s="1">
        <f>IF(OR(A3_Examples!O22="no",A3_Examples!O22="yes"),1,0)*$A22</f>
        <v>1</v>
      </c>
      <c r="P80" s="1">
        <f>IF(OR(A3_Examples!P22="no",A3_Examples!P22="yes"),1,0)*$A22</f>
        <v>1</v>
      </c>
      <c r="Q80" s="1">
        <f>IF(OR(A3_Examples!Q22="no",A3_Examples!Q22="yes"),1,0)*$A22</f>
        <v>0</v>
      </c>
      <c r="R80" s="1"/>
    </row>
    <row r="81" spans="1:18">
      <c r="A81" s="2">
        <v>1</v>
      </c>
      <c r="B81">
        <f>A3_Examples!B23</f>
        <v>11</v>
      </c>
      <c r="C81" t="str">
        <f>A3_Examples!C23</f>
        <v>Is the choice of statistical/analytical methods appropriate and/or justified?</v>
      </c>
      <c r="E81" s="1">
        <f>IF(OR(A3_Examples!E23="no",A3_Examples!E23="yes"),1,0)*$A23</f>
        <v>1</v>
      </c>
      <c r="F81" s="1">
        <f>IF(OR(A3_Examples!F23="no",A3_Examples!F23="yes"),1,0)*$A23</f>
        <v>1</v>
      </c>
      <c r="G81" s="1">
        <f>IF(OR(A3_Examples!G23="no",A3_Examples!G23="yes"),1,0)*$A23</f>
        <v>0</v>
      </c>
      <c r="H81" s="1">
        <f>IF(OR(A3_Examples!H23="no",A3_Examples!H23="yes"),1,0)*$A23</f>
        <v>1</v>
      </c>
      <c r="I81" s="1">
        <f>IF(OR(A3_Examples!I23="no",A3_Examples!I23="yes"),1,0)*$A23</f>
        <v>1</v>
      </c>
      <c r="J81" s="1">
        <f>IF(OR(A3_Examples!J23="no",A3_Examples!J23="yes"),1,0)*$A23</f>
        <v>1</v>
      </c>
      <c r="K81" s="1">
        <f>IF(OR(A3_Examples!K23="no",A3_Examples!K23="yes"),1,0)*$A23</f>
        <v>1</v>
      </c>
      <c r="L81" s="1">
        <f>IF(OR(A3_Examples!L23="no",A3_Examples!L23="yes"),1,0)*$A23</f>
        <v>1</v>
      </c>
      <c r="M81" s="1">
        <f>IF(OR(A3_Examples!M23="no",A3_Examples!M23="yes"),1,0)*$A23</f>
        <v>1</v>
      </c>
      <c r="N81" s="1">
        <f>IF(OR(A3_Examples!N23="no",A3_Examples!N23="yes"),1,0)*$A23</f>
        <v>1</v>
      </c>
      <c r="O81" s="1">
        <f>IF(OR(A3_Examples!O23="no",A3_Examples!O23="yes"),1,0)*$A23</f>
        <v>1</v>
      </c>
      <c r="P81" s="1">
        <f>IF(OR(A3_Examples!P23="no",A3_Examples!P23="yes"),1,0)*$A23</f>
        <v>1</v>
      </c>
      <c r="Q81" s="1">
        <f>IF(OR(A3_Examples!Q23="no",A3_Examples!Q23="yes"),1,0)*$A23</f>
        <v>0</v>
      </c>
      <c r="R81" s="1"/>
    </row>
    <row r="82" spans="1:18">
      <c r="A82" s="2">
        <v>1</v>
      </c>
      <c r="B82">
        <f>A3_Examples!B24</f>
        <v>12</v>
      </c>
      <c r="C82" t="str">
        <f>A3_Examples!C24</f>
        <v>Was  uncertainty assessed and reported?</v>
      </c>
      <c r="E82" s="1">
        <f>IF(OR(A3_Examples!E24="no",A3_Examples!E24="yes"),1,0)*$A24</f>
        <v>1</v>
      </c>
      <c r="F82" s="1">
        <f>IF(OR(A3_Examples!F24="no",A3_Examples!F24="yes"),1,0)*$A24</f>
        <v>1</v>
      </c>
      <c r="G82" s="1">
        <f>IF(OR(A3_Examples!G24="no",A3_Examples!G24="yes"),1,0)*$A24</f>
        <v>1</v>
      </c>
      <c r="H82" s="1">
        <f>IF(OR(A3_Examples!H24="no",A3_Examples!H24="yes"),1,0)*$A24</f>
        <v>1</v>
      </c>
      <c r="I82" s="1">
        <f>IF(OR(A3_Examples!I24="no",A3_Examples!I24="yes"),1,0)*$A24</f>
        <v>1</v>
      </c>
      <c r="J82" s="1">
        <f>IF(OR(A3_Examples!J24="no",A3_Examples!J24="yes"),1,0)*$A24</f>
        <v>1</v>
      </c>
      <c r="K82" s="1">
        <f>IF(OR(A3_Examples!K24="no",A3_Examples!K24="yes"),1,0)*$A24</f>
        <v>1</v>
      </c>
      <c r="L82" s="1">
        <f>IF(OR(A3_Examples!L24="no",A3_Examples!L24="yes"),1,0)*$A24</f>
        <v>1</v>
      </c>
      <c r="M82" s="1">
        <f>IF(OR(A3_Examples!M24="no",A3_Examples!M24="yes"),1,0)*$A24</f>
        <v>1</v>
      </c>
      <c r="N82" s="1">
        <f>IF(OR(A3_Examples!N24="no",A3_Examples!N24="yes"),1,0)*$A24</f>
        <v>1</v>
      </c>
      <c r="O82" s="1">
        <f>IF(OR(A3_Examples!O24="no",A3_Examples!O24="yes"),1,0)*$A24</f>
        <v>1</v>
      </c>
      <c r="P82" s="1">
        <f>IF(OR(A3_Examples!P24="no",A3_Examples!P24="yes"),1,0)*$A24</f>
        <v>1</v>
      </c>
      <c r="Q82" s="1">
        <f>IF(OR(A3_Examples!Q24="no",A3_Examples!Q24="yes"),1,0)*$A24</f>
        <v>0</v>
      </c>
      <c r="R82" s="1"/>
    </row>
    <row r="83" spans="1:18">
      <c r="A83" s="2"/>
      <c r="B83" t="str">
        <f>A3_Examples!B25</f>
        <v>Results and Conclusions</v>
      </c>
      <c r="C83">
        <f>A3_Examples!C25</f>
        <v>0</v>
      </c>
      <c r="E83" s="1"/>
      <c r="F83" s="1"/>
      <c r="G83" s="1"/>
      <c r="H83" s="1"/>
      <c r="I83" s="1"/>
      <c r="J83" s="1"/>
      <c r="K83" s="1"/>
      <c r="L83" s="1"/>
      <c r="M83" s="1"/>
      <c r="N83" s="1"/>
      <c r="O83" s="1"/>
      <c r="P83" s="1"/>
      <c r="Q83" s="1"/>
      <c r="R83" s="1"/>
    </row>
    <row r="84" spans="1:18">
      <c r="A84" s="2">
        <v>1</v>
      </c>
      <c r="B84">
        <f>A3_Examples!B26</f>
        <v>13</v>
      </c>
      <c r="C84" t="str">
        <f>A3_Examples!C26</f>
        <v xml:space="preserve">Do the data support the outcome? </v>
      </c>
      <c r="E84" s="1">
        <f>IF(OR(A3_Examples!E26="no",A3_Examples!E26="yes"),1,0)*$A26</f>
        <v>1</v>
      </c>
      <c r="F84" s="1">
        <f>IF(OR(A3_Examples!F26="no",A3_Examples!F26="yes"),1,0)*$A26</f>
        <v>1</v>
      </c>
      <c r="G84" s="1">
        <f>IF(OR(A3_Examples!G26="no",A3_Examples!G26="yes"),1,0)*$A26</f>
        <v>0</v>
      </c>
      <c r="H84" s="1">
        <f>IF(OR(A3_Examples!H26="no",A3_Examples!H26="yes"),1,0)*$A26</f>
        <v>1</v>
      </c>
      <c r="I84" s="1">
        <f>IF(OR(A3_Examples!I26="no",A3_Examples!I26="yes"),1,0)*$A26</f>
        <v>1</v>
      </c>
      <c r="J84" s="1">
        <f>IF(OR(A3_Examples!J26="no",A3_Examples!J26="yes"),1,0)*$A26</f>
        <v>1</v>
      </c>
      <c r="K84" s="1">
        <f>IF(OR(A3_Examples!K26="no",A3_Examples!K26="yes"),1,0)*$A26</f>
        <v>1</v>
      </c>
      <c r="L84" s="1">
        <f>IF(OR(A3_Examples!L26="no",A3_Examples!L26="yes"),1,0)*$A26</f>
        <v>1</v>
      </c>
      <c r="M84" s="1">
        <f>IF(OR(A3_Examples!M26="no",A3_Examples!M26="yes"),1,0)*$A26</f>
        <v>1</v>
      </c>
      <c r="N84" s="1">
        <f>IF(OR(A3_Examples!N26="no",A3_Examples!N26="yes"),1,0)*$A26</f>
        <v>1</v>
      </c>
      <c r="O84" s="1">
        <f>IF(OR(A3_Examples!O26="no",A3_Examples!O26="yes"),1,0)*$A26</f>
        <v>1</v>
      </c>
      <c r="P84" s="1">
        <f>IF(OR(A3_Examples!P26="no",A3_Examples!P26="yes"),1,0)*$A26</f>
        <v>1</v>
      </c>
      <c r="Q84" s="1">
        <f>IF(OR(A3_Examples!Q26="no",A3_Examples!Q26="yes"),1,0)*$A26</f>
        <v>0</v>
      </c>
      <c r="R84" s="1"/>
    </row>
    <row r="85" spans="1:18">
      <c r="A85" s="2">
        <v>1</v>
      </c>
      <c r="B85">
        <f>A3_Examples!B27</f>
        <v>14</v>
      </c>
      <c r="C85" t="str">
        <f>A3_Examples!C27</f>
        <v>Magnitude of effect: Is the effect large, significant and/or without large uncertainty?</v>
      </c>
      <c r="E85" s="1">
        <f>IF(OR(A3_Examples!E27="no",A3_Examples!E27="yes"),1,0)*$A27</f>
        <v>1</v>
      </c>
      <c r="F85" s="1">
        <f>IF(OR(A3_Examples!F27="no",A3_Examples!F27="yes"),1,0)*$A27</f>
        <v>1</v>
      </c>
      <c r="G85" s="1">
        <f>IF(OR(A3_Examples!G27="no",A3_Examples!G27="yes"),1,0)*$A27</f>
        <v>0</v>
      </c>
      <c r="H85" s="1">
        <f>IF(OR(A3_Examples!H27="no",A3_Examples!H27="yes"),1,0)*$A27</f>
        <v>1</v>
      </c>
      <c r="I85" s="1">
        <f>IF(OR(A3_Examples!I27="no",A3_Examples!I27="yes"),1,0)*$A27</f>
        <v>1</v>
      </c>
      <c r="J85" s="1">
        <f>IF(OR(A3_Examples!J27="no",A3_Examples!J27="yes"),1,0)*$A27</f>
        <v>1</v>
      </c>
      <c r="K85" s="1">
        <f>IF(OR(A3_Examples!K27="no",A3_Examples!K27="yes"),1,0)*$A27</f>
        <v>1</v>
      </c>
      <c r="L85" s="1">
        <f>IF(OR(A3_Examples!L27="no",A3_Examples!L27="yes"),1,0)*$A27</f>
        <v>1</v>
      </c>
      <c r="M85" s="1">
        <f>IF(OR(A3_Examples!M27="no",A3_Examples!M27="yes"),1,0)*$A27</f>
        <v>1</v>
      </c>
      <c r="N85" s="1">
        <f>IF(OR(A3_Examples!N27="no",A3_Examples!N27="yes"),1,0)*$A27</f>
        <v>0</v>
      </c>
      <c r="O85" s="1">
        <f>IF(OR(A3_Examples!O27="no",A3_Examples!O27="yes"),1,0)*$A27</f>
        <v>0</v>
      </c>
      <c r="P85" s="1">
        <f>IF(OR(A3_Examples!P27="no",A3_Examples!P27="yes"),1,0)*$A27</f>
        <v>1</v>
      </c>
      <c r="Q85" s="1">
        <f>IF(OR(A3_Examples!Q27="no",A3_Examples!Q27="yes"),1,0)*$A27</f>
        <v>0</v>
      </c>
      <c r="R85" s="1"/>
    </row>
    <row r="86" spans="1:18">
      <c r="A86" s="2">
        <v>1</v>
      </c>
      <c r="B86">
        <f>A3_Examples!B28</f>
        <v>15</v>
      </c>
      <c r="C86" t="str">
        <f>A3_Examples!C28</f>
        <v>Are all variables and statistical measures  reported?</v>
      </c>
      <c r="E86" s="1">
        <f>IF(OR(A3_Examples!E28="no",A3_Examples!E28="yes"),1,0)*$A28</f>
        <v>1</v>
      </c>
      <c r="F86" s="1">
        <f>IF(OR(A3_Examples!F28="no",A3_Examples!F28="yes"),1,0)*$A28</f>
        <v>1</v>
      </c>
      <c r="G86" s="1">
        <f>IF(OR(A3_Examples!G28="no",A3_Examples!G28="yes"),1,0)*$A28</f>
        <v>0</v>
      </c>
      <c r="H86" s="1">
        <f>IF(OR(A3_Examples!H28="no",A3_Examples!H28="yes"),1,0)*$A28</f>
        <v>1</v>
      </c>
      <c r="I86" s="1">
        <f>IF(OR(A3_Examples!I28="no",A3_Examples!I28="yes"),1,0)*$A28</f>
        <v>1</v>
      </c>
      <c r="J86" s="1">
        <f>IF(OR(A3_Examples!J28="no",A3_Examples!J28="yes"),1,0)*$A28</f>
        <v>1</v>
      </c>
      <c r="K86" s="1">
        <f>IF(OR(A3_Examples!K28="no",A3_Examples!K28="yes"),1,0)*$A28</f>
        <v>1</v>
      </c>
      <c r="L86" s="1">
        <f>IF(OR(A3_Examples!L28="no",A3_Examples!L28="yes"),1,0)*$A28</f>
        <v>1</v>
      </c>
      <c r="M86" s="1">
        <f>IF(OR(A3_Examples!M28="no",A3_Examples!M28="yes"),1,0)*$A28</f>
        <v>1</v>
      </c>
      <c r="N86" s="1">
        <f>IF(OR(A3_Examples!N28="no",A3_Examples!N28="yes"),1,0)*$A28</f>
        <v>1</v>
      </c>
      <c r="O86" s="1">
        <f>IF(OR(A3_Examples!O28="no",A3_Examples!O28="yes"),1,0)*$A28</f>
        <v>1</v>
      </c>
      <c r="P86" s="1">
        <f>IF(OR(A3_Examples!P28="no",A3_Examples!P28="yes"),1,0)*$A28</f>
        <v>1</v>
      </c>
      <c r="Q86" s="1">
        <f>IF(OR(A3_Examples!Q28="no",A3_Examples!Q28="yes"),1,0)*$A28</f>
        <v>0</v>
      </c>
      <c r="R86" s="1"/>
    </row>
    <row r="87" spans="1:18">
      <c r="A87" s="2">
        <v>1</v>
      </c>
      <c r="B87">
        <f>A3_Examples!B29</f>
        <v>16</v>
      </c>
      <c r="C87" t="str">
        <f>A3_Examples!C29</f>
        <v>Attrition bias: Are non-response/drop-outs given and is their impact discussed?</v>
      </c>
      <c r="E87" s="1">
        <f>IF(OR(A3_Examples!E29="no",A3_Examples!E29="yes"),1,0)*$A29</f>
        <v>0</v>
      </c>
      <c r="F87" s="1">
        <f>IF(OR(A3_Examples!F29="no",A3_Examples!F29="yes"),1,0)*$A29</f>
        <v>1</v>
      </c>
      <c r="G87" s="1">
        <f>IF(OR(A3_Examples!G29="no",A3_Examples!G29="yes"),1,0)*$A29</f>
        <v>0</v>
      </c>
      <c r="H87" s="1">
        <f>IF(OR(A3_Examples!H29="no",A3_Examples!H29="yes"),1,0)*$A29</f>
        <v>0</v>
      </c>
      <c r="I87" s="1">
        <f>IF(OR(A3_Examples!I29="no",A3_Examples!I29="yes"),1,0)*$A29</f>
        <v>1</v>
      </c>
      <c r="J87" s="1">
        <f>IF(OR(A3_Examples!J29="no",A3_Examples!J29="yes"),1,0)*$A29</f>
        <v>0</v>
      </c>
      <c r="K87" s="1">
        <f>IF(OR(A3_Examples!K29="no",A3_Examples!K29="yes"),1,0)*$A29</f>
        <v>0</v>
      </c>
      <c r="L87" s="1">
        <f>IF(OR(A3_Examples!L29="no",A3_Examples!L29="yes"),1,0)*$A29</f>
        <v>1</v>
      </c>
      <c r="M87" s="1">
        <f>IF(OR(A3_Examples!M29="no",A3_Examples!M29="yes"),1,0)*$A29</f>
        <v>0</v>
      </c>
      <c r="N87" s="1">
        <f>IF(OR(A3_Examples!N29="no",A3_Examples!N29="yes"),1,0)*$A29</f>
        <v>0</v>
      </c>
      <c r="O87" s="1">
        <f>IF(OR(A3_Examples!O29="no",A3_Examples!O29="yes"),1,0)*$A29</f>
        <v>0</v>
      </c>
      <c r="P87" s="1">
        <f>IF(OR(A3_Examples!P29="no",A3_Examples!P29="yes"),1,0)*$A29</f>
        <v>0</v>
      </c>
      <c r="Q87" s="1">
        <f>IF(OR(A3_Examples!Q29="no",A3_Examples!Q29="yes"),1,0)*$A29</f>
        <v>0</v>
      </c>
      <c r="R87" s="1"/>
    </row>
    <row r="88" spans="1:18">
      <c r="A88" s="3"/>
      <c r="B88" t="str">
        <f>A3_Examples!B30</f>
        <v>DESIGN-SPECIFIC ASPECTS</v>
      </c>
      <c r="C88">
        <f>A3_Examples!C30</f>
        <v>0</v>
      </c>
      <c r="E88" s="1"/>
      <c r="F88" s="1"/>
      <c r="G88" s="1"/>
      <c r="H88" s="1"/>
      <c r="I88" s="1"/>
      <c r="J88" s="1"/>
      <c r="K88" s="1"/>
      <c r="L88" s="1"/>
      <c r="M88" s="1"/>
      <c r="N88" s="1"/>
      <c r="O88" s="1"/>
      <c r="P88" s="1"/>
      <c r="Q88" s="1"/>
      <c r="R88" s="1"/>
    </row>
    <row r="89" spans="1:18">
      <c r="A89" s="2"/>
      <c r="B89" t="str">
        <f>A3_Examples!B31</f>
        <v>Review</v>
      </c>
      <c r="C89">
        <f>A3_Examples!C31</f>
        <v>0</v>
      </c>
      <c r="E89" s="1"/>
      <c r="F89" s="1"/>
      <c r="G89" s="1"/>
      <c r="H89" s="1"/>
      <c r="I89" s="1"/>
      <c r="J89" s="1"/>
      <c r="K89" s="1"/>
      <c r="L89" s="1"/>
      <c r="M89" s="1"/>
      <c r="N89" s="1"/>
      <c r="O89" s="1"/>
      <c r="P89" s="1"/>
      <c r="Q89" s="1"/>
      <c r="R89" s="1"/>
    </row>
    <row r="90" spans="1:18">
      <c r="A90" s="2">
        <v>1</v>
      </c>
      <c r="B90">
        <f>A3_Examples!B32</f>
        <v>17</v>
      </c>
      <c r="C90" t="str">
        <f>A3_Examples!C32</f>
        <v xml:space="preserve">Is there a low probability of publication bias? </v>
      </c>
      <c r="E90" s="1">
        <f>IF(OR(A3_Examples!E32="no",A3_Examples!E32="yes"),1,0)*$A32</f>
        <v>1</v>
      </c>
      <c r="F90" s="1">
        <f>IF(OR(A3_Examples!F32="no",A3_Examples!F32="yes"),1,0)*$A32</f>
        <v>1</v>
      </c>
      <c r="G90" s="1">
        <f>IF(OR(A3_Examples!G32="no",A3_Examples!G32="yes"),1,0)*$A32</f>
        <v>1</v>
      </c>
      <c r="H90" s="1">
        <f>IF(OR(A3_Examples!H32="no",A3_Examples!H32="yes"),1,0)*$A32</f>
        <v>0</v>
      </c>
      <c r="I90" s="1">
        <f>IF(OR(A3_Examples!I32="no",A3_Examples!I32="yes"),1,0)*$A32</f>
        <v>0</v>
      </c>
      <c r="J90" s="1">
        <f>IF(OR(A3_Examples!J32="no",A3_Examples!J32="yes"),1,0)*$A32</f>
        <v>0</v>
      </c>
      <c r="K90" s="1">
        <f>IF(OR(A3_Examples!K32="no",A3_Examples!K32="yes"),1,0)*$A32</f>
        <v>0</v>
      </c>
      <c r="L90" s="1">
        <f>IF(OR(A3_Examples!L32="no",A3_Examples!L32="yes"),1,0)*$A32</f>
        <v>0</v>
      </c>
      <c r="M90" s="1">
        <f>IF(OR(A3_Examples!M32="no",A3_Examples!M32="yes"),1,0)*$A32</f>
        <v>0</v>
      </c>
      <c r="N90" s="1">
        <f>IF(OR(A3_Examples!N32="no",A3_Examples!N32="yes"),1,0)*$A32</f>
        <v>0</v>
      </c>
      <c r="O90" s="1">
        <f>IF(OR(A3_Examples!O32="no",A3_Examples!O32="yes"),1,0)*$A32</f>
        <v>0</v>
      </c>
      <c r="P90" s="1">
        <f>IF(OR(A3_Examples!P32="no",A3_Examples!P32="yes"),1,0)*$A32</f>
        <v>0</v>
      </c>
      <c r="Q90" s="1">
        <f>IF(OR(A3_Examples!Q32="no",A3_Examples!Q32="yes"),1,0)*$A32</f>
        <v>0</v>
      </c>
      <c r="R90" s="1"/>
    </row>
    <row r="91" spans="1:18">
      <c r="A91" s="2">
        <v>1</v>
      </c>
      <c r="B91">
        <f>A3_Examples!B33</f>
        <v>18</v>
      </c>
      <c r="C91" t="str">
        <f>A3_Examples!C33</f>
        <v>Is the review based on several strong-evidence individual studies?</v>
      </c>
      <c r="E91" s="1">
        <f>IF(OR(A3_Examples!E33="no",A3_Examples!E33="yes"),1,0)*$A33</f>
        <v>1</v>
      </c>
      <c r="F91" s="1">
        <f>IF(OR(A3_Examples!F33="no",A3_Examples!F33="yes"),1,0)*$A33</f>
        <v>1</v>
      </c>
      <c r="G91" s="1">
        <f>IF(OR(A3_Examples!G33="no",A3_Examples!G33="yes"),1,0)*$A33</f>
        <v>1</v>
      </c>
      <c r="H91" s="1">
        <f>IF(OR(A3_Examples!H33="no",A3_Examples!H33="yes"),1,0)*$A33</f>
        <v>0</v>
      </c>
      <c r="I91" s="1">
        <f>IF(OR(A3_Examples!I33="no",A3_Examples!I33="yes"),1,0)*$A33</f>
        <v>0</v>
      </c>
      <c r="J91" s="1">
        <f>IF(OR(A3_Examples!J33="no",A3_Examples!J33="yes"),1,0)*$A33</f>
        <v>0</v>
      </c>
      <c r="K91" s="1">
        <f>IF(OR(A3_Examples!K33="no",A3_Examples!K33="yes"),1,0)*$A33</f>
        <v>0</v>
      </c>
      <c r="L91" s="1">
        <f>IF(OR(A3_Examples!L33="no",A3_Examples!L33="yes"),1,0)*$A33</f>
        <v>0</v>
      </c>
      <c r="M91" s="1">
        <f>IF(OR(A3_Examples!M33="no",A3_Examples!M33="yes"),1,0)*$A33</f>
        <v>0</v>
      </c>
      <c r="N91" s="1">
        <f>IF(OR(A3_Examples!N33="no",A3_Examples!N33="yes"),1,0)*$A33</f>
        <v>0</v>
      </c>
      <c r="O91" s="1">
        <f>IF(OR(A3_Examples!O33="no",A3_Examples!O33="yes"),1,0)*$A33</f>
        <v>0</v>
      </c>
      <c r="P91" s="1">
        <f>IF(OR(A3_Examples!P33="no",A3_Examples!P33="yes"),1,0)*$A33</f>
        <v>0</v>
      </c>
      <c r="Q91" s="1">
        <f>IF(OR(A3_Examples!Q33="no",A3_Examples!Q33="yes"),1,0)*$A33</f>
        <v>0</v>
      </c>
      <c r="R91" s="1"/>
    </row>
    <row r="92" spans="1:18">
      <c r="A92" s="2">
        <v>1</v>
      </c>
      <c r="B92">
        <f>A3_Examples!B34</f>
        <v>19</v>
      </c>
      <c r="C92" t="str">
        <f>A3_Examples!C34</f>
        <v>Do the studies included respond to the same question?</v>
      </c>
      <c r="E92" s="1">
        <f>IF(OR(A3_Examples!E34="no",A3_Examples!E34="yes"),1,0)*$A34</f>
        <v>1</v>
      </c>
      <c r="F92" s="1">
        <f>IF(OR(A3_Examples!F34="no",A3_Examples!F34="yes"),1,0)*$A34</f>
        <v>1</v>
      </c>
      <c r="G92" s="1">
        <f>IF(OR(A3_Examples!G34="no",A3_Examples!G34="yes"),1,0)*$A34</f>
        <v>0</v>
      </c>
      <c r="H92" s="1">
        <f>IF(OR(A3_Examples!H34="no",A3_Examples!H34="yes"),1,0)*$A34</f>
        <v>0</v>
      </c>
      <c r="I92" s="1">
        <f>IF(OR(A3_Examples!I34="no",A3_Examples!I34="yes"),1,0)*$A34</f>
        <v>0</v>
      </c>
      <c r="J92" s="1">
        <f>IF(OR(A3_Examples!J34="no",A3_Examples!J34="yes"),1,0)*$A34</f>
        <v>0</v>
      </c>
      <c r="K92" s="1">
        <f>IF(OR(A3_Examples!K34="no",A3_Examples!K34="yes"),1,0)*$A34</f>
        <v>0</v>
      </c>
      <c r="L92" s="1">
        <f>IF(OR(A3_Examples!L34="no",A3_Examples!L34="yes"),1,0)*$A34</f>
        <v>0</v>
      </c>
      <c r="M92" s="1">
        <f>IF(OR(A3_Examples!M34="no",A3_Examples!M34="yes"),1,0)*$A34</f>
        <v>0</v>
      </c>
      <c r="N92" s="1">
        <f>IF(OR(A3_Examples!N34="no",A3_Examples!N34="yes"),1,0)*$A34</f>
        <v>0</v>
      </c>
      <c r="O92" s="1">
        <f>IF(OR(A3_Examples!O34="no",A3_Examples!O34="yes"),1,0)*$A34</f>
        <v>0</v>
      </c>
      <c r="P92" s="1">
        <f>IF(OR(A3_Examples!P34="no",A3_Examples!P34="yes"),1,0)*$A34</f>
        <v>0</v>
      </c>
      <c r="Q92" s="1">
        <f>IF(OR(A3_Examples!Q34="no",A3_Examples!Q34="yes"),1,0)*$A34</f>
        <v>0</v>
      </c>
      <c r="R92" s="1"/>
    </row>
    <row r="93" spans="1:18">
      <c r="A93" s="2">
        <v>1</v>
      </c>
      <c r="B93">
        <f>A3_Examples!B35</f>
        <v>20</v>
      </c>
      <c r="C93" t="str">
        <f>A3_Examples!C35</f>
        <v>Are results between individual studies consistent and homogeneous?</v>
      </c>
      <c r="E93" s="1">
        <f>IF(OR(A3_Examples!E35="no",A3_Examples!E35="yes"),1,0)*$A35</f>
        <v>1</v>
      </c>
      <c r="F93" s="1">
        <f>IF(OR(A3_Examples!F35="no",A3_Examples!F35="yes"),1,0)*$A35</f>
        <v>1</v>
      </c>
      <c r="G93" s="1">
        <f>IF(OR(A3_Examples!G35="no",A3_Examples!G35="yes"),1,0)*$A35</f>
        <v>1</v>
      </c>
      <c r="H93" s="1">
        <f>IF(OR(A3_Examples!H35="no",A3_Examples!H35="yes"),1,0)*$A35</f>
        <v>0</v>
      </c>
      <c r="I93" s="1">
        <f>IF(OR(A3_Examples!I35="no",A3_Examples!I35="yes"),1,0)*$A35</f>
        <v>0</v>
      </c>
      <c r="J93" s="1">
        <f>IF(OR(A3_Examples!J35="no",A3_Examples!J35="yes"),1,0)*$A35</f>
        <v>0</v>
      </c>
      <c r="K93" s="1">
        <f>IF(OR(A3_Examples!K35="no",A3_Examples!K35="yes"),1,0)*$A35</f>
        <v>0</v>
      </c>
      <c r="L93" s="1">
        <f>IF(OR(A3_Examples!L35="no",A3_Examples!L35="yes"),1,0)*$A35</f>
        <v>0</v>
      </c>
      <c r="M93" s="1">
        <f>IF(OR(A3_Examples!M35="no",A3_Examples!M35="yes"),1,0)*$A35</f>
        <v>0</v>
      </c>
      <c r="N93" s="1">
        <f>IF(OR(A3_Examples!N35="no",A3_Examples!N35="yes"),1,0)*$A35</f>
        <v>0</v>
      </c>
      <c r="O93" s="1">
        <f>IF(OR(A3_Examples!O35="no",A3_Examples!O35="yes"),1,0)*$A35</f>
        <v>0</v>
      </c>
      <c r="P93" s="1">
        <f>IF(OR(A3_Examples!P35="no",A3_Examples!P35="yes"),1,0)*$A35</f>
        <v>0</v>
      </c>
      <c r="Q93" s="1">
        <f>IF(OR(A3_Examples!Q35="no",A3_Examples!Q35="yes"),1,0)*$A35</f>
        <v>0</v>
      </c>
      <c r="R93" s="1"/>
    </row>
    <row r="94" spans="1:18">
      <c r="A94" s="2">
        <v>1</v>
      </c>
      <c r="B94">
        <f>A3_Examples!B36</f>
        <v>21</v>
      </c>
      <c r="C94" t="str">
        <f>A3_Examples!C36</f>
        <v>Was the literature searched in a systematic and comprehensive way?</v>
      </c>
      <c r="E94" s="1">
        <f>IF(OR(A3_Examples!E36="no",A3_Examples!E36="yes"),1,0)*$A36</f>
        <v>1</v>
      </c>
      <c r="F94" s="1">
        <f>IF(OR(A3_Examples!F36="no",A3_Examples!F36="yes"),1,0)*$A36</f>
        <v>1</v>
      </c>
      <c r="G94" s="1">
        <f>IF(OR(A3_Examples!G36="no",A3_Examples!G36="yes"),1,0)*$A36</f>
        <v>1</v>
      </c>
      <c r="H94" s="1">
        <f>IF(OR(A3_Examples!H36="no",A3_Examples!H36="yes"),1,0)*$A36</f>
        <v>0</v>
      </c>
      <c r="I94" s="1">
        <f>IF(OR(A3_Examples!I36="no",A3_Examples!I36="yes"),1,0)*$A36</f>
        <v>0</v>
      </c>
      <c r="J94" s="1">
        <f>IF(OR(A3_Examples!J36="no",A3_Examples!J36="yes"),1,0)*$A36</f>
        <v>0</v>
      </c>
      <c r="K94" s="1">
        <f>IF(OR(A3_Examples!K36="no",A3_Examples!K36="yes"),1,0)*$A36</f>
        <v>0</v>
      </c>
      <c r="L94" s="1">
        <f>IF(OR(A3_Examples!L36="no",A3_Examples!L36="yes"),1,0)*$A36</f>
        <v>0</v>
      </c>
      <c r="M94" s="1">
        <f>IF(OR(A3_Examples!M36="no",A3_Examples!M36="yes"),1,0)*$A36</f>
        <v>0</v>
      </c>
      <c r="N94" s="1">
        <f>IF(OR(A3_Examples!N36="no",A3_Examples!N36="yes"),1,0)*$A36</f>
        <v>0</v>
      </c>
      <c r="O94" s="1">
        <f>IF(OR(A3_Examples!O36="no",A3_Examples!O36="yes"),1,0)*$A36</f>
        <v>0</v>
      </c>
      <c r="P94" s="1">
        <f>IF(OR(A3_Examples!P36="no",A3_Examples!P36="yes"),1,0)*$A36</f>
        <v>0</v>
      </c>
      <c r="Q94" s="1">
        <f>IF(OR(A3_Examples!Q36="no",A3_Examples!Q36="yes"),1,0)*$A36</f>
        <v>0</v>
      </c>
      <c r="R94" s="1"/>
    </row>
    <row r="95" spans="1:18">
      <c r="A95" s="2">
        <v>1</v>
      </c>
      <c r="B95">
        <f>A3_Examples!B37</f>
        <v>22</v>
      </c>
      <c r="C95" t="str">
        <f>A3_Examples!C37</f>
        <v>Was a meta-analysis included?</v>
      </c>
      <c r="E95" s="1">
        <f>IF(OR(A3_Examples!E37="no",A3_Examples!E37="yes"),1,0)*$A37</f>
        <v>1</v>
      </c>
      <c r="F95" s="1">
        <f>IF(OR(A3_Examples!F37="no",A3_Examples!F37="yes"),1,0)*$A37</f>
        <v>1</v>
      </c>
      <c r="G95" s="1">
        <f>IF(OR(A3_Examples!G37="no",A3_Examples!G37="yes"),1,0)*$A37</f>
        <v>1</v>
      </c>
      <c r="H95" s="1">
        <f>IF(OR(A3_Examples!H37="no",A3_Examples!H37="yes"),1,0)*$A37</f>
        <v>0</v>
      </c>
      <c r="I95" s="1">
        <f>IF(OR(A3_Examples!I37="no",A3_Examples!I37="yes"),1,0)*$A37</f>
        <v>0</v>
      </c>
      <c r="J95" s="1">
        <f>IF(OR(A3_Examples!J37="no",A3_Examples!J37="yes"),1,0)*$A37</f>
        <v>0</v>
      </c>
      <c r="K95" s="1">
        <f>IF(OR(A3_Examples!K37="no",A3_Examples!K37="yes"),1,0)*$A37</f>
        <v>0</v>
      </c>
      <c r="L95" s="1">
        <f>IF(OR(A3_Examples!L37="no",A3_Examples!L37="yes"),1,0)*$A37</f>
        <v>0</v>
      </c>
      <c r="M95" s="1">
        <f>IF(OR(A3_Examples!M37="no",A3_Examples!M37="yes"),1,0)*$A37</f>
        <v>0</v>
      </c>
      <c r="N95" s="1">
        <f>IF(OR(A3_Examples!N37="no",A3_Examples!N37="yes"),1,0)*$A37</f>
        <v>0</v>
      </c>
      <c r="O95" s="1">
        <f>IF(OR(A3_Examples!O37="no",A3_Examples!O37="yes"),1,0)*$A37</f>
        <v>0</v>
      </c>
      <c r="P95" s="1">
        <f>IF(OR(A3_Examples!P37="no",A3_Examples!P37="yes"),1,0)*$A37</f>
        <v>0</v>
      </c>
      <c r="Q95" s="1">
        <f>IF(OR(A3_Examples!Q37="no",A3_Examples!Q37="yes"),1,0)*$A37</f>
        <v>0</v>
      </c>
      <c r="R95" s="1"/>
    </row>
    <row r="96" spans="1:18">
      <c r="A96" s="2">
        <v>1</v>
      </c>
      <c r="B96">
        <f>A3_Examples!B38</f>
        <v>23</v>
      </c>
      <c r="C96" t="str">
        <f>A3_Examples!C38</f>
        <v>Were appropriate a priori study inclusion/exclusion criteria defined?</v>
      </c>
      <c r="E96" s="1">
        <f>IF(OR(A3_Examples!E38="no",A3_Examples!E38="yes"),1,0)*$A38</f>
        <v>1</v>
      </c>
      <c r="F96" s="1">
        <f>IF(OR(A3_Examples!F38="no",A3_Examples!F38="yes"),1,0)*$A38</f>
        <v>1</v>
      </c>
      <c r="G96" s="1">
        <f>IF(OR(A3_Examples!G38="no",A3_Examples!G38="yes"),1,0)*$A38</f>
        <v>1</v>
      </c>
      <c r="H96" s="1">
        <f>IF(OR(A3_Examples!H38="no",A3_Examples!H38="yes"),1,0)*$A38</f>
        <v>0</v>
      </c>
      <c r="I96" s="1">
        <f>IF(OR(A3_Examples!I38="no",A3_Examples!I38="yes"),1,0)*$A38</f>
        <v>0</v>
      </c>
      <c r="J96" s="1">
        <f>IF(OR(A3_Examples!J38="no",A3_Examples!J38="yes"),1,0)*$A38</f>
        <v>0</v>
      </c>
      <c r="K96" s="1">
        <f>IF(OR(A3_Examples!K38="no",A3_Examples!K38="yes"),1,0)*$A38</f>
        <v>0</v>
      </c>
      <c r="L96" s="1">
        <f>IF(OR(A3_Examples!L38="no",A3_Examples!L38="yes"),1,0)*$A38</f>
        <v>0</v>
      </c>
      <c r="M96" s="1">
        <f>IF(OR(A3_Examples!M38="no",A3_Examples!M38="yes"),1,0)*$A38</f>
        <v>0</v>
      </c>
      <c r="N96" s="1">
        <f>IF(OR(A3_Examples!N38="no",A3_Examples!N38="yes"),1,0)*$A38</f>
        <v>0</v>
      </c>
      <c r="O96" s="1">
        <f>IF(OR(A3_Examples!O38="no",A3_Examples!O38="yes"),1,0)*$A38</f>
        <v>0</v>
      </c>
      <c r="P96" s="1">
        <f>IF(OR(A3_Examples!P38="no",A3_Examples!P38="yes"),1,0)*$A38</f>
        <v>0</v>
      </c>
      <c r="Q96" s="1">
        <f>IF(OR(A3_Examples!Q38="no",A3_Examples!Q38="yes"),1,0)*$A38</f>
        <v>0</v>
      </c>
      <c r="R96" s="1"/>
    </row>
    <row r="97" spans="1:18">
      <c r="A97" s="2">
        <v>1</v>
      </c>
      <c r="B97">
        <f>A3_Examples!B39</f>
        <v>24</v>
      </c>
      <c r="C97" t="str">
        <f>A3_Examples!C39</f>
        <v>Did at least two people select studies and extract data?</v>
      </c>
      <c r="E97" s="1">
        <f>IF(OR(A3_Examples!E39="no",A3_Examples!E39="yes"),1,0)*$A39</f>
        <v>1</v>
      </c>
      <c r="F97" s="1">
        <f>IF(OR(A3_Examples!F39="no",A3_Examples!F39="yes"),1,0)*$A39</f>
        <v>1</v>
      </c>
      <c r="G97" s="1">
        <f>IF(OR(A3_Examples!G39="no",A3_Examples!G39="yes"),1,0)*$A39</f>
        <v>1</v>
      </c>
      <c r="H97" s="1">
        <f>IF(OR(A3_Examples!H39="no",A3_Examples!H39="yes"),1,0)*$A39</f>
        <v>0</v>
      </c>
      <c r="I97" s="1">
        <f>IF(OR(A3_Examples!I39="no",A3_Examples!I39="yes"),1,0)*$A39</f>
        <v>0</v>
      </c>
      <c r="J97" s="1">
        <f>IF(OR(A3_Examples!J39="no",A3_Examples!J39="yes"),1,0)*$A39</f>
        <v>0</v>
      </c>
      <c r="K97" s="1">
        <f>IF(OR(A3_Examples!K39="no",A3_Examples!K39="yes"),1,0)*$A39</f>
        <v>0</v>
      </c>
      <c r="L97" s="1">
        <f>IF(OR(A3_Examples!L39="no",A3_Examples!L39="yes"),1,0)*$A39</f>
        <v>0</v>
      </c>
      <c r="M97" s="1">
        <f>IF(OR(A3_Examples!M39="no",A3_Examples!M39="yes"),1,0)*$A39</f>
        <v>0</v>
      </c>
      <c r="N97" s="1">
        <f>IF(OR(A3_Examples!N39="no",A3_Examples!N39="yes"),1,0)*$A39</f>
        <v>0</v>
      </c>
      <c r="O97" s="1">
        <f>IF(OR(A3_Examples!O39="no",A3_Examples!O39="yes"),1,0)*$A39</f>
        <v>0</v>
      </c>
      <c r="P97" s="1">
        <f>IF(OR(A3_Examples!P39="no",A3_Examples!P39="yes"),1,0)*$A39</f>
        <v>0</v>
      </c>
      <c r="Q97" s="1">
        <f>IF(OR(A3_Examples!Q39="no",A3_Examples!Q39="yes"),1,0)*$A39</f>
        <v>0</v>
      </c>
      <c r="R97" s="1"/>
    </row>
    <row r="98" spans="1:18">
      <c r="A98" s="2"/>
      <c r="B98" t="str">
        <f>A3_Examples!B40</f>
        <v>Study with a reference/control</v>
      </c>
      <c r="C98">
        <f>A3_Examples!C40</f>
        <v>0</v>
      </c>
      <c r="E98" s="1"/>
      <c r="F98" s="1"/>
      <c r="G98" s="1"/>
      <c r="H98" s="1"/>
      <c r="I98" s="1"/>
      <c r="J98" s="1"/>
      <c r="K98" s="1"/>
      <c r="L98" s="1"/>
      <c r="M98" s="1"/>
      <c r="N98" s="1"/>
      <c r="O98" s="1"/>
      <c r="P98" s="1"/>
      <c r="Q98" s="1"/>
      <c r="R98" s="1"/>
    </row>
    <row r="99" spans="1:18">
      <c r="A99" s="2">
        <v>1</v>
      </c>
      <c r="B99">
        <f>A3_Examples!B41</f>
        <v>25</v>
      </c>
      <c r="C99" t="str">
        <f>A3_Examples!C41</f>
        <v>Allocation bias: Was the assignment of case-control groups randomized?</v>
      </c>
      <c r="E99" s="1">
        <f>IF(OR(A3_Examples!E41="no",A3_Examples!E41="yes"),1,0)*$A41</f>
        <v>0</v>
      </c>
      <c r="F99" s="1">
        <f>IF(OR(A3_Examples!F41="no",A3_Examples!F41="yes"),1,0)*$A41</f>
        <v>0</v>
      </c>
      <c r="G99" s="1">
        <f>IF(OR(A3_Examples!G41="no",A3_Examples!G41="yes"),1,0)*$A41</f>
        <v>0</v>
      </c>
      <c r="H99" s="1">
        <f>IF(OR(A3_Examples!H41="no",A3_Examples!H41="yes"),1,0)*$A41</f>
        <v>1</v>
      </c>
      <c r="I99" s="1">
        <f>IF(OR(A3_Examples!I41="no",A3_Examples!I41="yes"),1,0)*$A41</f>
        <v>1</v>
      </c>
      <c r="J99" s="1">
        <f>IF(OR(A3_Examples!J41="no",A3_Examples!J41="yes"),1,0)*$A41</f>
        <v>1</v>
      </c>
      <c r="K99" s="1">
        <f>IF(OR(A3_Examples!K41="no",A3_Examples!K41="yes"),1,0)*$A41</f>
        <v>0</v>
      </c>
      <c r="L99" s="1">
        <f>IF(OR(A3_Examples!L41="no",A3_Examples!L41="yes"),1,0)*$A41</f>
        <v>1</v>
      </c>
      <c r="M99" s="1">
        <f>IF(OR(A3_Examples!M41="no",A3_Examples!M41="yes"),1,0)*$A41</f>
        <v>1</v>
      </c>
      <c r="N99" s="1">
        <f>IF(OR(A3_Examples!N41="no",A3_Examples!N41="yes"),1,0)*$A41</f>
        <v>0</v>
      </c>
      <c r="O99" s="1">
        <f>IF(OR(A3_Examples!O41="no",A3_Examples!O41="yes"),1,0)*$A41</f>
        <v>0</v>
      </c>
      <c r="P99" s="1">
        <f>IF(OR(A3_Examples!P41="no",A3_Examples!P41="yes"),1,0)*$A41</f>
        <v>0</v>
      </c>
      <c r="Q99" s="1">
        <f>IF(OR(A3_Examples!Q41="no",A3_Examples!Q41="yes"),1,0)*$A41</f>
        <v>0</v>
      </c>
      <c r="R99" s="1"/>
    </row>
    <row r="100" spans="1:18">
      <c r="A100" s="2">
        <v>1</v>
      </c>
      <c r="B100">
        <f>A3_Examples!B42</f>
        <v>26</v>
      </c>
      <c r="C100" t="str">
        <f>A3_Examples!C42</f>
        <v>Were groups designed equally, aside from the investigated point of interest?</v>
      </c>
      <c r="E100" s="1">
        <f>IF(OR(A3_Examples!E42="no",A3_Examples!E42="yes"),1,0)*$A42</f>
        <v>0</v>
      </c>
      <c r="F100" s="1">
        <f>IF(OR(A3_Examples!F42="no",A3_Examples!F42="yes"),1,0)*$A42</f>
        <v>0</v>
      </c>
      <c r="G100" s="1">
        <f>IF(OR(A3_Examples!G42="no",A3_Examples!G42="yes"),1,0)*$A42</f>
        <v>0</v>
      </c>
      <c r="H100" s="1">
        <f>IF(OR(A3_Examples!H42="no",A3_Examples!H42="yes"),1,0)*$A42</f>
        <v>1</v>
      </c>
      <c r="I100" s="1">
        <f>IF(OR(A3_Examples!I42="no",A3_Examples!I42="yes"),1,0)*$A42</f>
        <v>1</v>
      </c>
      <c r="J100" s="1">
        <f>IF(OR(A3_Examples!J42="no",A3_Examples!J42="yes"),1,0)*$A42</f>
        <v>1</v>
      </c>
      <c r="K100" s="1">
        <f>IF(OR(A3_Examples!K42="no",A3_Examples!K42="yes"),1,0)*$A42</f>
        <v>0</v>
      </c>
      <c r="L100" s="1">
        <f>IF(OR(A3_Examples!L42="no",A3_Examples!L42="yes"),1,0)*$A42</f>
        <v>1</v>
      </c>
      <c r="M100" s="1">
        <f>IF(OR(A3_Examples!M42="no",A3_Examples!M42="yes"),1,0)*$A42</f>
        <v>1</v>
      </c>
      <c r="N100" s="1">
        <f>IF(OR(A3_Examples!N42="no",A3_Examples!N42="yes"),1,0)*$A42</f>
        <v>0</v>
      </c>
      <c r="O100" s="1">
        <f>IF(OR(A3_Examples!O42="no",A3_Examples!O42="yes"),1,0)*$A42</f>
        <v>0</v>
      </c>
      <c r="P100" s="1">
        <f>IF(OR(A3_Examples!P42="no",A3_Examples!P42="yes"),1,0)*$A42</f>
        <v>0</v>
      </c>
      <c r="Q100" s="1">
        <f>IF(OR(A3_Examples!Q42="no",A3_Examples!Q42="yes"),1,0)*$A42</f>
        <v>0</v>
      </c>
      <c r="R100" s="1"/>
    </row>
    <row r="101" spans="1:18">
      <c r="A101" s="2">
        <v>1</v>
      </c>
      <c r="B101">
        <f>A3_Examples!B43</f>
        <v>27</v>
      </c>
      <c r="C101" t="str">
        <f>A3_Examples!C43</f>
        <v xml:space="preserve">Performance bias: Was the sampling blinded? </v>
      </c>
      <c r="E101" s="1">
        <f>IF(OR(A3_Examples!E43="no",A3_Examples!E43="yes"),1,0)*$A43</f>
        <v>0</v>
      </c>
      <c r="F101" s="1">
        <f>IF(OR(A3_Examples!F43="no",A3_Examples!F43="yes"),1,0)*$A43</f>
        <v>0</v>
      </c>
      <c r="G101" s="1">
        <f>IF(OR(A3_Examples!G43="no",A3_Examples!G43="yes"),1,0)*$A43</f>
        <v>0</v>
      </c>
      <c r="H101" s="1">
        <f>IF(OR(A3_Examples!H43="no",A3_Examples!H43="yes"),1,0)*$A43</f>
        <v>1</v>
      </c>
      <c r="I101" s="1">
        <f>IF(OR(A3_Examples!I43="no",A3_Examples!I43="yes"),1,0)*$A43</f>
        <v>1</v>
      </c>
      <c r="J101" s="1">
        <f>IF(OR(A3_Examples!J43="no",A3_Examples!J43="yes"),1,0)*$A43</f>
        <v>1</v>
      </c>
      <c r="K101" s="1">
        <f>IF(OR(A3_Examples!K43="no",A3_Examples!K43="yes"),1,0)*$A43</f>
        <v>0</v>
      </c>
      <c r="L101" s="1">
        <f>IF(OR(A3_Examples!L43="no",A3_Examples!L43="yes"),1,0)*$A43</f>
        <v>1</v>
      </c>
      <c r="M101" s="1">
        <f>IF(OR(A3_Examples!M43="no",A3_Examples!M43="yes"),1,0)*$A43</f>
        <v>1</v>
      </c>
      <c r="N101" s="1">
        <f>IF(OR(A3_Examples!N43="no",A3_Examples!N43="yes"),1,0)*$A43</f>
        <v>0</v>
      </c>
      <c r="O101" s="1">
        <f>IF(OR(A3_Examples!O43="no",A3_Examples!O43="yes"),1,0)*$A43</f>
        <v>0</v>
      </c>
      <c r="P101" s="1">
        <f>IF(OR(A3_Examples!P43="no",A3_Examples!P43="yes"),1,0)*$A43</f>
        <v>0</v>
      </c>
      <c r="Q101" s="1">
        <f>IF(OR(A3_Examples!Q43="no",A3_Examples!Q43="yes"),1,0)*$A43</f>
        <v>0</v>
      </c>
      <c r="R101" s="1"/>
    </row>
    <row r="102" spans="1:18">
      <c r="A102" s="2">
        <v>1</v>
      </c>
      <c r="B102">
        <f>A3_Examples!B44</f>
        <v>28</v>
      </c>
      <c r="C102" t="str">
        <f>A3_Examples!C44</f>
        <v>Were there sufficient replicates of treatment and reference groups?</v>
      </c>
      <c r="E102" s="1">
        <f>IF(OR(A3_Examples!E44="no",A3_Examples!E44="yes"),1,0)*$A44</f>
        <v>0</v>
      </c>
      <c r="F102" s="1">
        <f>IF(OR(A3_Examples!F44="no",A3_Examples!F44="yes"),1,0)*$A44</f>
        <v>0</v>
      </c>
      <c r="G102" s="1">
        <f>IF(OR(A3_Examples!G44="no",A3_Examples!G44="yes"),1,0)*$A44</f>
        <v>0</v>
      </c>
      <c r="H102" s="1">
        <f>IF(OR(A3_Examples!H44="no",A3_Examples!H44="yes"),1,0)*$A44</f>
        <v>1</v>
      </c>
      <c r="I102" s="1">
        <f>IF(OR(A3_Examples!I44="no",A3_Examples!I44="yes"),1,0)*$A44</f>
        <v>1</v>
      </c>
      <c r="J102" s="1">
        <f>IF(OR(A3_Examples!J44="no",A3_Examples!J44="yes"),1,0)*$A44</f>
        <v>1</v>
      </c>
      <c r="K102" s="1">
        <f>IF(OR(A3_Examples!K44="no",A3_Examples!K44="yes"),1,0)*$A44</f>
        <v>0</v>
      </c>
      <c r="L102" s="1">
        <f>IF(OR(A3_Examples!L44="no",A3_Examples!L44="yes"),1,0)*$A44</f>
        <v>1</v>
      </c>
      <c r="M102" s="1">
        <f>IF(OR(A3_Examples!M44="no",A3_Examples!M44="yes"),1,0)*$A44</f>
        <v>1</v>
      </c>
      <c r="N102" s="1">
        <f>IF(OR(A3_Examples!N44="no",A3_Examples!N44="yes"),1,0)*$A44</f>
        <v>0</v>
      </c>
      <c r="O102" s="1">
        <f>IF(OR(A3_Examples!O44="no",A3_Examples!O44="yes"),1,0)*$A44</f>
        <v>0</v>
      </c>
      <c r="P102" s="1">
        <f>IF(OR(A3_Examples!P44="no",A3_Examples!P44="yes"),1,0)*$A44</f>
        <v>0</v>
      </c>
      <c r="Q102" s="1">
        <f>IF(OR(A3_Examples!Q44="no",A3_Examples!Q44="yes"),1,0)*$A44</f>
        <v>0</v>
      </c>
      <c r="R102" s="1"/>
    </row>
    <row r="103" spans="1:18">
      <c r="A103" s="2">
        <v>1</v>
      </c>
      <c r="B103">
        <f>A3_Examples!B45</f>
        <v>29</v>
      </c>
      <c r="C103" t="str">
        <f>A3_Examples!C45</f>
        <v>Detection bias: Were outcomes equally measured and determined between groups?</v>
      </c>
      <c r="E103" s="1">
        <f>IF(OR(A3_Examples!E45="no",A3_Examples!E45="yes"),1,0)*$A45</f>
        <v>0</v>
      </c>
      <c r="F103" s="1">
        <f>IF(OR(A3_Examples!F45="no",A3_Examples!F45="yes"),1,0)*$A45</f>
        <v>0</v>
      </c>
      <c r="G103" s="1">
        <f>IF(OR(A3_Examples!G45="no",A3_Examples!G45="yes"),1,0)*$A45</f>
        <v>0</v>
      </c>
      <c r="H103" s="1">
        <f>IF(OR(A3_Examples!H45="no",A3_Examples!H45="yes"),1,0)*$A45</f>
        <v>1</v>
      </c>
      <c r="I103" s="1">
        <f>IF(OR(A3_Examples!I45="no",A3_Examples!I45="yes"),1,0)*$A45</f>
        <v>1</v>
      </c>
      <c r="J103" s="1">
        <f>IF(OR(A3_Examples!J45="no",A3_Examples!J45="yes"),1,0)*$A45</f>
        <v>1</v>
      </c>
      <c r="K103" s="1">
        <f>IF(OR(A3_Examples!K45="no",A3_Examples!K45="yes"),1,0)*$A45</f>
        <v>0</v>
      </c>
      <c r="L103" s="1">
        <f>IF(OR(A3_Examples!L45="no",A3_Examples!L45="yes"),1,0)*$A45</f>
        <v>1</v>
      </c>
      <c r="M103" s="1">
        <f>IF(OR(A3_Examples!M45="no",A3_Examples!M45="yes"),1,0)*$A45</f>
        <v>1</v>
      </c>
      <c r="N103" s="1">
        <f>IF(OR(A3_Examples!N45="no",A3_Examples!N45="yes"),1,0)*$A45</f>
        <v>0</v>
      </c>
      <c r="O103" s="1">
        <f>IF(OR(A3_Examples!O45="no",A3_Examples!O45="yes"),1,0)*$A45</f>
        <v>0</v>
      </c>
      <c r="P103" s="1">
        <f>IF(OR(A3_Examples!P45="no",A3_Examples!P45="yes"),1,0)*$A45</f>
        <v>0</v>
      </c>
      <c r="Q103" s="1">
        <f>IF(OR(A3_Examples!Q45="no",A3_Examples!Q45="yes"),1,0)*$A45</f>
        <v>0</v>
      </c>
      <c r="R103" s="1"/>
    </row>
    <row r="104" spans="1:18">
      <c r="A104" s="2"/>
      <c r="B104" t="str">
        <f>A3_Examples!B46</f>
        <v>Observational studies</v>
      </c>
      <c r="C104">
        <f>A3_Examples!C46</f>
        <v>0</v>
      </c>
      <c r="E104" s="1"/>
      <c r="F104" s="1"/>
      <c r="G104" s="1"/>
      <c r="H104" s="1"/>
      <c r="I104" s="1"/>
      <c r="J104" s="1"/>
      <c r="K104" s="1"/>
      <c r="L104" s="1"/>
      <c r="M104" s="1"/>
      <c r="N104" s="1"/>
      <c r="O104" s="1"/>
      <c r="P104" s="1"/>
      <c r="Q104" s="1"/>
      <c r="R104" s="1"/>
    </row>
    <row r="105" spans="1:18">
      <c r="A105" s="2">
        <v>1</v>
      </c>
      <c r="B105">
        <f>A3_Examples!B47</f>
        <v>30</v>
      </c>
      <c r="C105" t="str">
        <f>A3_Examples!C47</f>
        <v>Were confounding factors identified and strategies to deal with them stated?</v>
      </c>
      <c r="E105" s="1">
        <f>IF(OR(A3_Examples!E47="no",A3_Examples!E47="yes"),1,0)*$A47</f>
        <v>0</v>
      </c>
      <c r="F105" s="1">
        <f>IF(OR(A3_Examples!F47="no",A3_Examples!F47="yes"),1,0)*$A47</f>
        <v>0</v>
      </c>
      <c r="G105" s="1">
        <f>IF(OR(A3_Examples!G47="no",A3_Examples!G47="yes"),1,0)*$A47</f>
        <v>0</v>
      </c>
      <c r="H105" s="1">
        <f>IF(OR(A3_Examples!H47="no",A3_Examples!H47="yes"),1,0)*$A47</f>
        <v>0</v>
      </c>
      <c r="I105" s="1">
        <f>IF(OR(A3_Examples!I47="no",A3_Examples!I47="yes"),1,0)*$A47</f>
        <v>0</v>
      </c>
      <c r="J105" s="1">
        <f>IF(OR(A3_Examples!J47="no",A3_Examples!J47="yes"),1,0)*$A47</f>
        <v>0</v>
      </c>
      <c r="K105" s="1">
        <f>IF(OR(A3_Examples!K47="no",A3_Examples!K47="yes"),1,0)*$A47</f>
        <v>1</v>
      </c>
      <c r="L105" s="1">
        <f>IF(OR(A3_Examples!L47="no",A3_Examples!L47="yes"),1,0)*$A47</f>
        <v>0</v>
      </c>
      <c r="M105" s="1">
        <f>IF(OR(A3_Examples!M47="no",A3_Examples!M47="yes"),1,0)*$A47</f>
        <v>0</v>
      </c>
      <c r="N105" s="1">
        <f>IF(OR(A3_Examples!N47="no",A3_Examples!N47="yes"),1,0)*$A47</f>
        <v>1</v>
      </c>
      <c r="O105" s="1">
        <f>IF(OR(A3_Examples!O47="no",A3_Examples!O47="yes"),1,0)*$A47</f>
        <v>1</v>
      </c>
      <c r="P105" s="1">
        <f>IF(OR(A3_Examples!P47="no",A3_Examples!P47="yes"),1,0)*$A47</f>
        <v>1</v>
      </c>
      <c r="Q105" s="1">
        <f>IF(OR(A3_Examples!Q47="no",A3_Examples!Q47="yes"),1,0)*$A47</f>
        <v>0</v>
      </c>
      <c r="R105" s="1"/>
    </row>
    <row r="106" spans="1:18">
      <c r="A106" s="3"/>
      <c r="B106" t="str">
        <f>A3_Examples!B48</f>
        <v>FOCUS-SPECIFIC ASPECTS</v>
      </c>
      <c r="C106">
        <f>A3_Examples!C48</f>
        <v>0</v>
      </c>
      <c r="E106" s="1"/>
      <c r="F106" s="1"/>
      <c r="G106" s="1"/>
      <c r="H106" s="1"/>
      <c r="I106" s="1"/>
      <c r="J106" s="1"/>
      <c r="K106" s="1"/>
      <c r="L106" s="1"/>
      <c r="M106" s="1"/>
      <c r="N106" s="1"/>
      <c r="O106" s="1"/>
      <c r="P106" s="1"/>
      <c r="Q106" s="1"/>
      <c r="R106" s="1"/>
    </row>
    <row r="107" spans="1:18">
      <c r="A107" s="2"/>
      <c r="B107" t="str">
        <f>A3_Examples!B49</f>
        <v>Quantification</v>
      </c>
      <c r="C107">
        <f>A3_Examples!C49</f>
        <v>0</v>
      </c>
      <c r="E107" s="1"/>
      <c r="F107" s="1"/>
      <c r="G107" s="1"/>
      <c r="H107" s="1"/>
      <c r="I107" s="1"/>
      <c r="J107" s="1"/>
      <c r="K107" s="1"/>
      <c r="L107" s="1"/>
      <c r="M107" s="1"/>
      <c r="N107" s="1"/>
      <c r="O107" s="1"/>
      <c r="P107" s="1"/>
      <c r="Q107" s="1"/>
      <c r="R107" s="1"/>
    </row>
    <row r="108" spans="1:18">
      <c r="A108" s="2">
        <v>1</v>
      </c>
      <c r="B108">
        <f>A3_Examples!B50</f>
        <v>31</v>
      </c>
      <c r="C108" t="str">
        <f>A3_Examples!C50</f>
        <v>Is the unit of the quantification measurement appropriate?</v>
      </c>
      <c r="E108" s="1">
        <f>IF(OR(A3_Examples!E50="no",A3_Examples!E50="yes"),1,0)*$A50</f>
        <v>0</v>
      </c>
      <c r="F108" s="1">
        <f>IF(OR(A3_Examples!F50="no",A3_Examples!F50="yes"),1,0)*$A50</f>
        <v>0</v>
      </c>
      <c r="G108" s="1">
        <f>IF(OR(A3_Examples!G50="no",A3_Examples!G50="yes"),1,0)*$A50</f>
        <v>0</v>
      </c>
      <c r="H108" s="1">
        <f>IF(OR(A3_Examples!H50="no",A3_Examples!H50="yes"),1,0)*$A50</f>
        <v>0</v>
      </c>
      <c r="I108" s="1">
        <f>IF(OR(A3_Examples!I50="no",A3_Examples!I50="yes"),1,0)*$A50</f>
        <v>1</v>
      </c>
      <c r="J108" s="1">
        <f>IF(OR(A3_Examples!J50="no",A3_Examples!J50="yes"),1,0)*$A50</f>
        <v>1</v>
      </c>
      <c r="K108" s="1">
        <f>IF(OR(A3_Examples!K50="no",A3_Examples!K50="yes"),1,0)*$A50</f>
        <v>1</v>
      </c>
      <c r="L108" s="1">
        <f>IF(OR(A3_Examples!L50="no",A3_Examples!L50="yes"),1,0)*$A50</f>
        <v>1</v>
      </c>
      <c r="M108" s="1">
        <f>IF(OR(A3_Examples!M50="no",A3_Examples!M50="yes"),1,0)*$A50</f>
        <v>1</v>
      </c>
      <c r="N108" s="1">
        <f>IF(OR(A3_Examples!N50="no",A3_Examples!N50="yes"),1,0)*$A50</f>
        <v>0</v>
      </c>
      <c r="O108" s="1">
        <f>IF(OR(A3_Examples!O50="no",A3_Examples!O50="yes"),1,0)*$A50</f>
        <v>0</v>
      </c>
      <c r="P108" s="1">
        <f>IF(OR(A3_Examples!P50="no",A3_Examples!P50="yes"),1,0)*$A50</f>
        <v>1</v>
      </c>
      <c r="Q108" s="1">
        <f>IF(OR(A3_Examples!Q50="no",A3_Examples!Q50="yes"),1,0)*$A50</f>
        <v>0</v>
      </c>
      <c r="R108" s="1"/>
    </row>
    <row r="109" spans="1:18">
      <c r="A109" s="2">
        <v>1</v>
      </c>
      <c r="B109">
        <f>A3_Examples!B51</f>
        <v>32</v>
      </c>
      <c r="C109" t="str">
        <f>A3_Examples!C51</f>
        <v>Was temporal change (e.g. annual or long-term) of quantities measured (e.g. species abundance or an ecosystem service) discussed?</v>
      </c>
      <c r="E109" s="1">
        <f>IF(OR(A3_Examples!E51="no",A3_Examples!E51="yes"),1,0)*$A51</f>
        <v>0</v>
      </c>
      <c r="F109" s="1">
        <f>IF(OR(A3_Examples!F51="no",A3_Examples!F51="yes"),1,0)*$A51</f>
        <v>0</v>
      </c>
      <c r="G109" s="1">
        <f>IF(OR(A3_Examples!G51="no",A3_Examples!G51="yes"),1,0)*$A51</f>
        <v>0</v>
      </c>
      <c r="H109" s="1">
        <f>IF(OR(A3_Examples!H51="no",A3_Examples!H51="yes"),1,0)*$A51</f>
        <v>0</v>
      </c>
      <c r="I109" s="1">
        <f>IF(OR(A3_Examples!I51="no",A3_Examples!I51="yes"),1,0)*$A51</f>
        <v>1</v>
      </c>
      <c r="J109" s="1">
        <f>IF(OR(A3_Examples!J51="no",A3_Examples!J51="yes"),1,0)*$A51</f>
        <v>1</v>
      </c>
      <c r="K109" s="1">
        <f>IF(OR(A3_Examples!K51="no",A3_Examples!K51="yes"),1,0)*$A51</f>
        <v>1</v>
      </c>
      <c r="L109" s="1">
        <f>IF(OR(A3_Examples!L51="no",A3_Examples!L51="yes"),1,0)*$A51</f>
        <v>1</v>
      </c>
      <c r="M109" s="1">
        <f>IF(OR(A3_Examples!M51="no",A3_Examples!M51="yes"),1,0)*$A51</f>
        <v>1</v>
      </c>
      <c r="N109" s="1">
        <f>IF(OR(A3_Examples!N51="no",A3_Examples!N51="yes"),1,0)*$A51</f>
        <v>0</v>
      </c>
      <c r="O109" s="1">
        <f>IF(OR(A3_Examples!O51="no",A3_Examples!O51="yes"),1,0)*$A51</f>
        <v>0</v>
      </c>
      <c r="P109" s="1">
        <f>IF(OR(A3_Examples!P51="no",A3_Examples!P51="yes"),1,0)*$A51</f>
        <v>1</v>
      </c>
      <c r="Q109" s="1">
        <f>IF(OR(A3_Examples!Q51="no",A3_Examples!Q51="yes"),1,0)*$A51</f>
        <v>0</v>
      </c>
      <c r="R109" s="1"/>
    </row>
    <row r="110" spans="1:18">
      <c r="A110" s="2"/>
      <c r="B110" t="str">
        <f>A3_Examples!B52</f>
        <v>Valuation</v>
      </c>
      <c r="C110">
        <f>A3_Examples!C52</f>
        <v>0</v>
      </c>
      <c r="E110" s="1"/>
      <c r="F110" s="1"/>
      <c r="G110" s="1"/>
      <c r="H110" s="1"/>
      <c r="I110" s="1"/>
      <c r="J110" s="1"/>
      <c r="K110" s="1"/>
      <c r="L110" s="1"/>
      <c r="M110" s="1"/>
      <c r="N110" s="1"/>
      <c r="O110" s="1"/>
      <c r="P110" s="1"/>
      <c r="Q110" s="1"/>
      <c r="R110" s="1"/>
    </row>
    <row r="111" spans="1:18">
      <c r="A111" s="2">
        <v>1</v>
      </c>
      <c r="B111">
        <f>A3_Examples!B53</f>
        <v>33</v>
      </c>
      <c r="C111" t="str">
        <f>A3_Examples!C53</f>
        <v>If discounting of future costs and outcomes is necessary, was it performed correctly?</v>
      </c>
      <c r="E111" s="1">
        <f>IF(OR(A3_Examples!E53="no",A3_Examples!E53="yes"),1,0)*$A53</f>
        <v>0</v>
      </c>
      <c r="F111" s="1">
        <f>IF(OR(A3_Examples!F53="no",A3_Examples!F53="yes"),1,0)*$A53</f>
        <v>1</v>
      </c>
      <c r="G111" s="1">
        <f>IF(OR(A3_Examples!G53="no",A3_Examples!G53="yes"),1,0)*$A53</f>
        <v>0</v>
      </c>
      <c r="H111" s="1">
        <f>IF(OR(A3_Examples!H53="no",A3_Examples!H53="yes"),1,0)*$A53</f>
        <v>1</v>
      </c>
      <c r="I111" s="1">
        <f>IF(OR(A3_Examples!I53="no",A3_Examples!I53="yes"),1,0)*$A53</f>
        <v>0</v>
      </c>
      <c r="J111" s="1">
        <f>IF(OR(A3_Examples!J53="no",A3_Examples!J53="yes"),1,0)*$A53</f>
        <v>0</v>
      </c>
      <c r="K111" s="1">
        <f>IF(OR(A3_Examples!K53="no",A3_Examples!K53="yes"),1,0)*$A53</f>
        <v>0</v>
      </c>
      <c r="L111" s="1">
        <f>IF(OR(A3_Examples!L53="no",A3_Examples!L53="yes"),1,0)*$A53</f>
        <v>0</v>
      </c>
      <c r="M111" s="1">
        <f>IF(OR(A3_Examples!M53="no",A3_Examples!M53="yes"),1,0)*$A53</f>
        <v>0</v>
      </c>
      <c r="N111" s="1">
        <f>IF(OR(A3_Examples!N53="no",A3_Examples!N53="yes"),1,0)*$A53</f>
        <v>0</v>
      </c>
      <c r="O111" s="1">
        <f>IF(OR(A3_Examples!O53="no",A3_Examples!O53="yes"),1,0)*$A53</f>
        <v>1</v>
      </c>
      <c r="P111" s="1">
        <f>IF(OR(A3_Examples!P53="no",A3_Examples!P53="yes"),1,0)*$A53</f>
        <v>0</v>
      </c>
      <c r="Q111" s="1">
        <f>IF(OR(A3_Examples!Q53="no",A3_Examples!Q53="yes"),1,0)*$A53</f>
        <v>0</v>
      </c>
      <c r="R111" s="1"/>
    </row>
    <row r="112" spans="1:18">
      <c r="A112" s="2">
        <v>1</v>
      </c>
      <c r="B112">
        <f>A3_Examples!B54</f>
        <v>34</v>
      </c>
      <c r="C112" t="str">
        <f>A3_Examples!C54</f>
        <v>If aggregate economic values for a population were estimated, was this estimation consistent with the sampling and the definition of the population?</v>
      </c>
      <c r="E112" s="1">
        <f>IF(OR(A3_Examples!E54="no",A3_Examples!E54="yes"),1,0)*$A54</f>
        <v>0</v>
      </c>
      <c r="F112" s="1">
        <f>IF(OR(A3_Examples!F54="no",A3_Examples!F54="yes"),1,0)*$A54</f>
        <v>0</v>
      </c>
      <c r="G112" s="1">
        <f>IF(OR(A3_Examples!G54="no",A3_Examples!G54="yes"),1,0)*$A54</f>
        <v>0</v>
      </c>
      <c r="H112" s="1">
        <f>IF(OR(A3_Examples!H54="no",A3_Examples!H54="yes"),1,0)*$A54</f>
        <v>0</v>
      </c>
      <c r="I112" s="1">
        <f>IF(OR(A3_Examples!I54="no",A3_Examples!I54="yes"),1,0)*$A54</f>
        <v>0</v>
      </c>
      <c r="J112" s="1">
        <f>IF(OR(A3_Examples!J54="no",A3_Examples!J54="yes"),1,0)*$A54</f>
        <v>0</v>
      </c>
      <c r="K112" s="1">
        <f>IF(OR(A3_Examples!K54="no",A3_Examples!K54="yes"),1,0)*$A54</f>
        <v>0</v>
      </c>
      <c r="L112" s="1">
        <f>IF(OR(A3_Examples!L54="no",A3_Examples!L54="yes"),1,0)*$A54</f>
        <v>0</v>
      </c>
      <c r="M112" s="1">
        <f>IF(OR(A3_Examples!M54="no",A3_Examples!M54="yes"),1,0)*$A54</f>
        <v>0</v>
      </c>
      <c r="N112" s="1">
        <f>IF(OR(A3_Examples!N54="no",A3_Examples!N54="yes"),1,0)*$A54</f>
        <v>0</v>
      </c>
      <c r="O112" s="1">
        <f>IF(OR(A3_Examples!O54="no",A3_Examples!O54="yes"),1,0)*$A54</f>
        <v>1</v>
      </c>
      <c r="P112" s="1">
        <f>IF(OR(A3_Examples!P54="no",A3_Examples!P54="yes"),1,0)*$A54</f>
        <v>0</v>
      </c>
      <c r="Q112" s="1">
        <f>IF(OR(A3_Examples!Q54="no",A3_Examples!Q54="yes"),1,0)*$A54</f>
        <v>0</v>
      </c>
      <c r="R112" s="1"/>
    </row>
    <row r="113" spans="1:18">
      <c r="A113" s="2"/>
      <c r="B113" t="str">
        <f>A3_Examples!B55</f>
        <v>Management</v>
      </c>
      <c r="C113">
        <f>A3_Examples!C55</f>
        <v>0</v>
      </c>
      <c r="E113" s="1"/>
      <c r="F113" s="1"/>
      <c r="G113" s="1"/>
      <c r="H113" s="1"/>
      <c r="I113" s="1"/>
      <c r="J113" s="1"/>
      <c r="K113" s="1"/>
      <c r="L113" s="1"/>
      <c r="M113" s="1"/>
      <c r="N113" s="1"/>
      <c r="O113" s="1"/>
      <c r="P113" s="1"/>
      <c r="Q113" s="1"/>
      <c r="R113" s="1"/>
    </row>
    <row r="114" spans="1:18">
      <c r="A114" s="2">
        <v>1</v>
      </c>
      <c r="B114">
        <f>A3_Examples!B56</f>
        <v>35</v>
      </c>
      <c r="C114" t="str">
        <f>A3_Examples!C56</f>
        <v>Was the aim of the management intervention clearly defined?</v>
      </c>
      <c r="E114" s="1">
        <f>IF(OR(A3_Examples!E56="no",A3_Examples!E56="yes"),1,0)*$A56</f>
        <v>1</v>
      </c>
      <c r="F114" s="1">
        <f>IF(OR(A3_Examples!F56="no",A3_Examples!F56="yes"),1,0)*$A56</f>
        <v>0</v>
      </c>
      <c r="G114" s="1">
        <f>IF(OR(A3_Examples!G56="no",A3_Examples!G56="yes"),1,0)*$A56</f>
        <v>0</v>
      </c>
      <c r="H114" s="1">
        <f>IF(OR(A3_Examples!H56="no",A3_Examples!H56="yes"),1,0)*$A56</f>
        <v>1</v>
      </c>
      <c r="I114" s="1">
        <f>IF(OR(A3_Examples!I56="no",A3_Examples!I56="yes"),1,0)*$A56</f>
        <v>0</v>
      </c>
      <c r="J114" s="1">
        <f>IF(OR(A3_Examples!J56="no",A3_Examples!J56="yes"),1,0)*$A56</f>
        <v>0</v>
      </c>
      <c r="K114" s="1">
        <f>IF(OR(A3_Examples!K56="no",A3_Examples!K56="yes"),1,0)*$A56</f>
        <v>0</v>
      </c>
      <c r="L114" s="1">
        <f>IF(OR(A3_Examples!L56="no",A3_Examples!L56="yes"),1,0)*$A56</f>
        <v>1</v>
      </c>
      <c r="M114" s="1">
        <f>IF(OR(A3_Examples!M56="no",A3_Examples!M56="yes"),1,0)*$A56</f>
        <v>1</v>
      </c>
      <c r="N114" s="1">
        <f>IF(OR(A3_Examples!N56="no",A3_Examples!N56="yes"),1,0)*$A56</f>
        <v>0</v>
      </c>
      <c r="O114" s="1">
        <f>IF(OR(A3_Examples!O56="no",A3_Examples!O56="yes"),1,0)*$A56</f>
        <v>0</v>
      </c>
      <c r="P114" s="1">
        <f>IF(OR(A3_Examples!P56="no",A3_Examples!P56="yes"),1,0)*$A56</f>
        <v>0</v>
      </c>
      <c r="Q114" s="1">
        <f>IF(OR(A3_Examples!Q56="no",A3_Examples!Q56="yes"),1,0)*$A56</f>
        <v>0</v>
      </c>
      <c r="R114" s="1"/>
    </row>
    <row r="115" spans="1:18">
      <c r="A115" s="2">
        <v>1</v>
      </c>
      <c r="B115">
        <f>A3_Examples!B57</f>
        <v>36</v>
      </c>
      <c r="C115" t="str">
        <f>A3_Examples!C57</f>
        <v>Were side effects and trade offs on other non-target species, ecosystem services or stakeholders considered?</v>
      </c>
      <c r="E115" s="1">
        <f>IF(OR(A3_Examples!E57="no",A3_Examples!E57="yes"),1,0)*$A57</f>
        <v>1</v>
      </c>
      <c r="F115" s="1">
        <f>IF(OR(A3_Examples!F57="no",A3_Examples!F57="yes"),1,0)*$A57</f>
        <v>0</v>
      </c>
      <c r="G115" s="1">
        <f>IF(OR(A3_Examples!G57="no",A3_Examples!G57="yes"),1,0)*$A57</f>
        <v>0</v>
      </c>
      <c r="H115" s="1">
        <f>IF(OR(A3_Examples!H57="no",A3_Examples!H57="yes"),1,0)*$A57</f>
        <v>1</v>
      </c>
      <c r="I115" s="1">
        <f>IF(OR(A3_Examples!I57="no",A3_Examples!I57="yes"),1,0)*$A57</f>
        <v>0</v>
      </c>
      <c r="J115" s="1">
        <f>IF(OR(A3_Examples!J57="no",A3_Examples!J57="yes"),1,0)*$A57</f>
        <v>0</v>
      </c>
      <c r="K115" s="1">
        <f>IF(OR(A3_Examples!K57="no",A3_Examples!K57="yes"),1,0)*$A57</f>
        <v>0</v>
      </c>
      <c r="L115" s="1">
        <f>IF(OR(A3_Examples!L57="no",A3_Examples!L57="yes"),1,0)*$A57</f>
        <v>1</v>
      </c>
      <c r="M115" s="1">
        <f>IF(OR(A3_Examples!M57="no",A3_Examples!M57="yes"),1,0)*$A57</f>
        <v>1</v>
      </c>
      <c r="N115" s="1">
        <f>IF(OR(A3_Examples!N57="no",A3_Examples!N57="yes"),1,0)*$A57</f>
        <v>0</v>
      </c>
      <c r="O115" s="1">
        <f>IF(OR(A3_Examples!O57="no",A3_Examples!O57="yes"),1,0)*$A57</f>
        <v>0</v>
      </c>
      <c r="P115" s="1">
        <f>IF(OR(A3_Examples!P57="no",A3_Examples!P57="yes"),1,0)*$A57</f>
        <v>0</v>
      </c>
      <c r="Q115" s="1">
        <f>IF(OR(A3_Examples!Q57="no",A3_Examples!Q57="yes"),1,0)*$A57</f>
        <v>0</v>
      </c>
      <c r="R115" s="1"/>
    </row>
    <row r="116" spans="1:18">
      <c r="A116" s="2">
        <v>1</v>
      </c>
      <c r="B116">
        <f>A3_Examples!B58</f>
        <v>37</v>
      </c>
      <c r="C116" t="str">
        <f>A3_Examples!C58</f>
        <v>Were both long-term and short-term effects discussed?</v>
      </c>
      <c r="E116" s="1">
        <f>IF(OR(A3_Examples!E58="no",A3_Examples!E58="yes"),1,0)*$A58</f>
        <v>1</v>
      </c>
      <c r="F116" s="1">
        <f>IF(OR(A3_Examples!F58="no",A3_Examples!F58="yes"),1,0)*$A58</f>
        <v>0</v>
      </c>
      <c r="G116" s="1">
        <f>IF(OR(A3_Examples!G58="no",A3_Examples!G58="yes"),1,0)*$A58</f>
        <v>0</v>
      </c>
      <c r="H116" s="1">
        <f>IF(OR(A3_Examples!H58="no",A3_Examples!H58="yes"),1,0)*$A58</f>
        <v>1</v>
      </c>
      <c r="I116" s="1">
        <f>IF(OR(A3_Examples!I58="no",A3_Examples!I58="yes"),1,0)*$A58</f>
        <v>0</v>
      </c>
      <c r="J116" s="1">
        <f>IF(OR(A3_Examples!J58="no",A3_Examples!J58="yes"),1,0)*$A58</f>
        <v>0</v>
      </c>
      <c r="K116" s="1">
        <f>IF(OR(A3_Examples!K58="no",A3_Examples!K58="yes"),1,0)*$A58</f>
        <v>0</v>
      </c>
      <c r="L116" s="1">
        <f>IF(OR(A3_Examples!L58="no",A3_Examples!L58="yes"),1,0)*$A58</f>
        <v>1</v>
      </c>
      <c r="M116" s="1">
        <f>IF(OR(A3_Examples!M58="no",A3_Examples!M58="yes"),1,0)*$A58</f>
        <v>1</v>
      </c>
      <c r="N116" s="1">
        <f>IF(OR(A3_Examples!N58="no",A3_Examples!N58="yes"),1,0)*$A58</f>
        <v>0</v>
      </c>
      <c r="O116" s="1">
        <f>IF(OR(A3_Examples!O58="no",A3_Examples!O58="yes"),1,0)*$A58</f>
        <v>0</v>
      </c>
      <c r="P116" s="1">
        <f>IF(OR(A3_Examples!P58="no",A3_Examples!P58="yes"),1,0)*$A58</f>
        <v>0</v>
      </c>
      <c r="Q116" s="1">
        <f>IF(OR(A3_Examples!Q58="no",A3_Examples!Q58="yes"),1,0)*$A58</f>
        <v>0</v>
      </c>
      <c r="R116" s="1"/>
    </row>
    <row r="117" spans="1:18">
      <c r="A117" s="2">
        <v>1</v>
      </c>
      <c r="B117">
        <f>A3_Examples!B59</f>
        <v>38</v>
      </c>
      <c r="C117" t="str">
        <f>A3_Examples!C59</f>
        <v>Did monitoring take place for an appropriate time period?</v>
      </c>
      <c r="E117" s="1">
        <f>IF(OR(A3_Examples!E59="no",A3_Examples!E59="yes"),1,0)*$A59</f>
        <v>0</v>
      </c>
      <c r="F117" s="1">
        <f>IF(OR(A3_Examples!F59="no",A3_Examples!F59="yes"),1,0)*$A59</f>
        <v>0</v>
      </c>
      <c r="G117" s="1">
        <f>IF(OR(A3_Examples!G59="no",A3_Examples!G59="yes"),1,0)*$A59</f>
        <v>0</v>
      </c>
      <c r="H117" s="1">
        <f>IF(OR(A3_Examples!H59="no",A3_Examples!H59="yes"),1,0)*$A59</f>
        <v>1</v>
      </c>
      <c r="I117" s="1">
        <f>IF(OR(A3_Examples!I59="no",A3_Examples!I59="yes"),1,0)*$A59</f>
        <v>0</v>
      </c>
      <c r="J117" s="1">
        <f>IF(OR(A3_Examples!J59="no",A3_Examples!J59="yes"),1,0)*$A59</f>
        <v>0</v>
      </c>
      <c r="K117" s="1">
        <f>IF(OR(A3_Examples!K59="no",A3_Examples!K59="yes"),1,0)*$A59</f>
        <v>0</v>
      </c>
      <c r="L117" s="1">
        <f>IF(OR(A3_Examples!L59="no",A3_Examples!L59="yes"),1,0)*$A59</f>
        <v>1</v>
      </c>
      <c r="M117" s="1">
        <f>IF(OR(A3_Examples!M59="no",A3_Examples!M59="yes"),1,0)*$A59</f>
        <v>1</v>
      </c>
      <c r="N117" s="1">
        <f>IF(OR(A3_Examples!N59="no",A3_Examples!N59="yes"),1,0)*$A59</f>
        <v>0</v>
      </c>
      <c r="O117" s="1">
        <f>IF(OR(A3_Examples!O59="no",A3_Examples!O59="yes"),1,0)*$A59</f>
        <v>0</v>
      </c>
      <c r="P117" s="1">
        <f>IF(OR(A3_Examples!P59="no",A3_Examples!P59="yes"),1,0)*$A59</f>
        <v>0</v>
      </c>
      <c r="Q117" s="1">
        <f>IF(OR(A3_Examples!Q59="no",A3_Examples!Q59="yes"),1,0)*$A59</f>
        <v>0</v>
      </c>
      <c r="R117" s="1"/>
    </row>
    <row r="118" spans="1:18">
      <c r="A118" s="2">
        <v>1</v>
      </c>
      <c r="B118">
        <f>A3_Examples!B60</f>
        <v>39</v>
      </c>
      <c r="C118" t="str">
        <f>A3_Examples!C60</f>
        <v>Appropriate outcome measures: Are all relevant outcomes measured in a reliable way?</v>
      </c>
      <c r="E118" s="1">
        <f>IF(OR(A3_Examples!E60="no",A3_Examples!E60="yes"),1,0)*$A60</f>
        <v>1</v>
      </c>
      <c r="F118" s="1">
        <f>IF(OR(A3_Examples!F60="no",A3_Examples!F60="yes"),1,0)*$A60</f>
        <v>0</v>
      </c>
      <c r="G118" s="1">
        <f>IF(OR(A3_Examples!G60="no",A3_Examples!G60="yes"),1,0)*$A60</f>
        <v>0</v>
      </c>
      <c r="H118" s="1">
        <f>IF(OR(A3_Examples!H60="no",A3_Examples!H60="yes"),1,0)*$A60</f>
        <v>1</v>
      </c>
      <c r="I118" s="1">
        <f>IF(OR(A3_Examples!I60="no",A3_Examples!I60="yes"),1,0)*$A60</f>
        <v>0</v>
      </c>
      <c r="J118" s="1">
        <f>IF(OR(A3_Examples!J60="no",A3_Examples!J60="yes"),1,0)*$A60</f>
        <v>0</v>
      </c>
      <c r="K118" s="1">
        <f>IF(OR(A3_Examples!K60="no",A3_Examples!K60="yes"),1,0)*$A60</f>
        <v>0</v>
      </c>
      <c r="L118" s="1">
        <f>IF(OR(A3_Examples!L60="no",A3_Examples!L60="yes"),1,0)*$A60</f>
        <v>1</v>
      </c>
      <c r="M118" s="1">
        <f>IF(OR(A3_Examples!M60="no",A3_Examples!M60="yes"),1,0)*$A60</f>
        <v>1</v>
      </c>
      <c r="N118" s="1">
        <f>IF(OR(A3_Examples!N60="no",A3_Examples!N60="yes"),1,0)*$A60</f>
        <v>0</v>
      </c>
      <c r="O118" s="1">
        <f>IF(OR(A3_Examples!O60="no",A3_Examples!O60="yes"),1,0)*$A60</f>
        <v>0</v>
      </c>
      <c r="P118" s="1">
        <f>IF(OR(A3_Examples!P60="no",A3_Examples!P60="yes"),1,0)*$A60</f>
        <v>0</v>
      </c>
      <c r="Q118" s="1">
        <f>IF(OR(A3_Examples!Q60="no",A3_Examples!Q60="yes"),1,0)*$A60</f>
        <v>0</v>
      </c>
      <c r="R118" s="1"/>
    </row>
    <row r="119" spans="1:18">
      <c r="A119" s="2"/>
      <c r="B119" t="str">
        <f>A3_Examples!B61</f>
        <v>Governance</v>
      </c>
      <c r="C119">
        <f>A3_Examples!C61</f>
        <v>0</v>
      </c>
      <c r="E119" s="1"/>
      <c r="F119" s="1"/>
      <c r="G119" s="1"/>
      <c r="H119" s="1"/>
      <c r="I119" s="1"/>
      <c r="J119" s="1"/>
      <c r="K119" s="1"/>
      <c r="L119" s="1"/>
      <c r="M119" s="1"/>
      <c r="N119" s="1"/>
      <c r="O119" s="1"/>
      <c r="P119" s="1"/>
      <c r="Q119" s="1"/>
      <c r="R119" s="1"/>
    </row>
    <row r="120" spans="1:18">
      <c r="A120" s="2">
        <v>1</v>
      </c>
      <c r="B120">
        <f>A3_Examples!B62</f>
        <v>40</v>
      </c>
      <c r="C120" t="str">
        <f>A3_Examples!C62</f>
        <v>Were long-term effects assessed?</v>
      </c>
      <c r="E120" s="1">
        <f>IF(OR(A3_Examples!E62="no",A3_Examples!E62="yes"),1,0)*$A62</f>
        <v>0</v>
      </c>
      <c r="F120" s="1">
        <f>IF(OR(A3_Examples!F62="no",A3_Examples!F62="yes"),1,0)*$A62</f>
        <v>0</v>
      </c>
      <c r="G120" s="1">
        <f>IF(OR(A3_Examples!G62="no",A3_Examples!G62="yes"),1,0)*$A62</f>
        <v>1</v>
      </c>
      <c r="H120" s="1">
        <f>IF(OR(A3_Examples!H62="no",A3_Examples!H62="yes"),1,0)*$A62</f>
        <v>0</v>
      </c>
      <c r="I120" s="1">
        <f>IF(OR(A3_Examples!I62="no",A3_Examples!I62="yes"),1,0)*$A62</f>
        <v>1</v>
      </c>
      <c r="J120" s="1">
        <f>IF(OR(A3_Examples!J62="no",A3_Examples!J62="yes"),1,0)*$A62</f>
        <v>0</v>
      </c>
      <c r="K120" s="1">
        <f>IF(OR(A3_Examples!K62="no",A3_Examples!K62="yes"),1,0)*$A62</f>
        <v>0</v>
      </c>
      <c r="L120" s="1">
        <f>IF(OR(A3_Examples!L62="no",A3_Examples!L62="yes"),1,0)*$A62</f>
        <v>0</v>
      </c>
      <c r="M120" s="1">
        <f>IF(OR(A3_Examples!M62="no",A3_Examples!M62="yes"),1,0)*$A62</f>
        <v>0</v>
      </c>
      <c r="N120" s="1">
        <f>IF(OR(A3_Examples!N62="no",A3_Examples!N62="yes"),1,0)*$A62</f>
        <v>1</v>
      </c>
      <c r="O120" s="1">
        <f>IF(OR(A3_Examples!O62="no",A3_Examples!O62="yes"),1,0)*$A62</f>
        <v>0</v>
      </c>
      <c r="P120" s="1">
        <f>IF(OR(A3_Examples!P62="no",A3_Examples!P62="yes"),1,0)*$A62</f>
        <v>0</v>
      </c>
      <c r="Q120" s="1">
        <f>IF(OR(A3_Examples!Q62="no",A3_Examples!Q62="yes"),1,0)*$A62</f>
        <v>0</v>
      </c>
      <c r="R120" s="1"/>
    </row>
    <row r="121" spans="1:18">
      <c r="A121" s="2">
        <v>1</v>
      </c>
      <c r="B121">
        <f>A3_Examples!B63</f>
        <v>41</v>
      </c>
      <c r="C121" t="str">
        <f>A3_Examples!C63</f>
        <v>Was the policy instrument that was used described?</v>
      </c>
      <c r="E121" s="1">
        <f>IF(OR(A3_Examples!E63="no",A3_Examples!E63="yes"),1,0)*$A63</f>
        <v>0</v>
      </c>
      <c r="F121" s="1">
        <f>IF(OR(A3_Examples!F63="no",A3_Examples!F63="yes"),1,0)*$A63</f>
        <v>0</v>
      </c>
      <c r="G121" s="1">
        <f>IF(OR(A3_Examples!G63="no",A3_Examples!G63="yes"),1,0)*$A63</f>
        <v>1</v>
      </c>
      <c r="H121" s="1">
        <f>IF(OR(A3_Examples!H63="no",A3_Examples!H63="yes"),1,0)*$A63</f>
        <v>0</v>
      </c>
      <c r="I121" s="1">
        <f>IF(OR(A3_Examples!I63="no",A3_Examples!I63="yes"),1,0)*$A63</f>
        <v>1</v>
      </c>
      <c r="J121" s="1">
        <f>IF(OR(A3_Examples!J63="no",A3_Examples!J63="yes"),1,0)*$A63</f>
        <v>0</v>
      </c>
      <c r="K121" s="1">
        <f>IF(OR(A3_Examples!K63="no",A3_Examples!K63="yes"),1,0)*$A63</f>
        <v>0</v>
      </c>
      <c r="L121" s="1">
        <f>IF(OR(A3_Examples!L63="no",A3_Examples!L63="yes"),1,0)*$A63</f>
        <v>0</v>
      </c>
      <c r="M121" s="1">
        <f>IF(OR(A3_Examples!M63="no",A3_Examples!M63="yes"),1,0)*$A63</f>
        <v>0</v>
      </c>
      <c r="N121" s="1">
        <f>IF(OR(A3_Examples!N63="no",A3_Examples!N63="yes"),1,0)*$A63</f>
        <v>1</v>
      </c>
      <c r="O121" s="1">
        <f>IF(OR(A3_Examples!O63="no",A3_Examples!O63="yes"),1,0)*$A63</f>
        <v>0</v>
      </c>
      <c r="P121" s="1">
        <f>IF(OR(A3_Examples!P63="no",A3_Examples!P63="yes"),1,0)*$A63</f>
        <v>0</v>
      </c>
      <c r="Q121" s="1">
        <f>IF(OR(A3_Examples!Q63="no",A3_Examples!Q63="yes"),1,0)*$A63</f>
        <v>0</v>
      </c>
      <c r="R121" s="1"/>
    </row>
    <row r="122" spans="1:18">
      <c r="A122" s="2">
        <v>1</v>
      </c>
      <c r="B122">
        <f>A3_Examples!B64</f>
        <v>42</v>
      </c>
      <c r="C122" t="str">
        <f>A3_Examples!C64</f>
        <v>Was the influence of the applied policy instrument (incentive/law) on the society discussed?</v>
      </c>
      <c r="E122" s="1">
        <f>IF(OR(A3_Examples!E64="no",A3_Examples!E64="yes"),1,0)*$A64</f>
        <v>0</v>
      </c>
      <c r="F122" s="1">
        <f>IF(OR(A3_Examples!F64="no",A3_Examples!F64="yes"),1,0)*$A64</f>
        <v>0</v>
      </c>
      <c r="G122" s="1">
        <f>IF(OR(A3_Examples!G64="no",A3_Examples!G64="yes"),1,0)*$A64</f>
        <v>1</v>
      </c>
      <c r="H122" s="1">
        <f>IF(OR(A3_Examples!H64="no",A3_Examples!H64="yes"),1,0)*$A64</f>
        <v>0</v>
      </c>
      <c r="I122" s="1">
        <f>IF(OR(A3_Examples!I64="no",A3_Examples!I64="yes"),1,0)*$A64</f>
        <v>1</v>
      </c>
      <c r="J122" s="1">
        <f>IF(OR(A3_Examples!J64="no",A3_Examples!J64="yes"),1,0)*$A64</f>
        <v>0</v>
      </c>
      <c r="K122" s="1">
        <f>IF(OR(A3_Examples!K64="no",A3_Examples!K64="yes"),1,0)*$A64</f>
        <v>0</v>
      </c>
      <c r="L122" s="1">
        <f>IF(OR(A3_Examples!L64="no",A3_Examples!L64="yes"),1,0)*$A64</f>
        <v>0</v>
      </c>
      <c r="M122" s="1">
        <f>IF(OR(A3_Examples!M64="no",A3_Examples!M64="yes"),1,0)*$A64</f>
        <v>0</v>
      </c>
      <c r="N122" s="1">
        <f>IF(OR(A3_Examples!N64="no",A3_Examples!N64="yes"),1,0)*$A64</f>
        <v>1</v>
      </c>
      <c r="O122" s="1">
        <f>IF(OR(A3_Examples!O64="no",A3_Examples!O64="yes"),1,0)*$A64</f>
        <v>0</v>
      </c>
      <c r="P122" s="1">
        <f>IF(OR(A3_Examples!P64="no",A3_Examples!P64="yes"),1,0)*$A64</f>
        <v>0</v>
      </c>
      <c r="Q122" s="1">
        <f>IF(OR(A3_Examples!Q64="no",A3_Examples!Q64="yes"),1,0)*$A64</f>
        <v>0</v>
      </c>
      <c r="R122" s="1"/>
    </row>
    <row r="123" spans="1:18">
      <c r="A123" s="2">
        <v>1</v>
      </c>
      <c r="B123">
        <f>A3_Examples!B65</f>
        <v>43</v>
      </c>
      <c r="C123" t="str">
        <f>A3_Examples!C65</f>
        <v>Appropriate outcome measures: Are all relevant outcomes measured in a reliable way?</v>
      </c>
      <c r="E123" s="1">
        <f>IF(OR(A3_Examples!E65="no",A3_Examples!E65="yes"),1,0)*$A65</f>
        <v>0</v>
      </c>
      <c r="F123" s="1">
        <f>IF(OR(A3_Examples!F65="no",A3_Examples!F65="yes"),1,0)*$A65</f>
        <v>0</v>
      </c>
      <c r="G123" s="1">
        <f>IF(OR(A3_Examples!G65="no",A3_Examples!G65="yes"),1,0)*$A65</f>
        <v>1</v>
      </c>
      <c r="H123" s="1">
        <f>IF(OR(A3_Examples!H65="no",A3_Examples!H65="yes"),1,0)*$A65</f>
        <v>0</v>
      </c>
      <c r="I123" s="1">
        <f>IF(OR(A3_Examples!I65="no",A3_Examples!I65="yes"),1,0)*$A65</f>
        <v>1</v>
      </c>
      <c r="J123" s="1">
        <f>IF(OR(A3_Examples!J65="no",A3_Examples!J65="yes"),1,0)*$A65</f>
        <v>0</v>
      </c>
      <c r="K123" s="1">
        <f>IF(OR(A3_Examples!K65="no",A3_Examples!K65="yes"),1,0)*$A65</f>
        <v>0</v>
      </c>
      <c r="L123" s="1">
        <f>IF(OR(A3_Examples!L65="no",A3_Examples!L65="yes"),1,0)*$A65</f>
        <v>0</v>
      </c>
      <c r="M123" s="1">
        <f>IF(OR(A3_Examples!M65="no",A3_Examples!M65="yes"),1,0)*$A65</f>
        <v>0</v>
      </c>
      <c r="N123" s="1">
        <f>IF(OR(A3_Examples!N65="no",A3_Examples!N65="yes"),1,0)*$A65</f>
        <v>1</v>
      </c>
      <c r="O123" s="1">
        <f>IF(OR(A3_Examples!O65="no",A3_Examples!O65="yes"),1,0)*$A65</f>
        <v>0</v>
      </c>
      <c r="P123" s="1">
        <f>IF(OR(A3_Examples!P65="no",A3_Examples!P65="yes"),1,0)*$A65</f>
        <v>0</v>
      </c>
      <c r="Q123" s="1">
        <f>IF(OR(A3_Examples!Q65="no",A3_Examples!Q65="yes"),1,0)*$A65</f>
        <v>0</v>
      </c>
      <c r="R123" s="1"/>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7"/>
  <sheetViews>
    <sheetView tabSelected="1" zoomScale="125" zoomScaleNormal="125" zoomScalePageLayoutView="125" workbookViewId="0">
      <selection activeCell="C14" sqref="C14"/>
    </sheetView>
  </sheetViews>
  <sheetFormatPr baseColWidth="10" defaultRowHeight="15" x14ac:dyDescent="0"/>
  <cols>
    <col min="1" max="1" width="22.83203125" style="11" customWidth="1"/>
    <col min="2" max="2" width="24.83203125" customWidth="1"/>
    <col min="3" max="3" width="31.1640625" customWidth="1"/>
    <col min="4" max="4" width="33" customWidth="1"/>
    <col min="5" max="5" width="40.33203125" customWidth="1"/>
  </cols>
  <sheetData>
    <row r="1" spans="1:5" ht="16" customHeight="1">
      <c r="A1" s="117" t="s">
        <v>132</v>
      </c>
      <c r="B1" s="118"/>
      <c r="C1" s="118"/>
      <c r="D1" s="118"/>
      <c r="E1" s="118"/>
    </row>
    <row r="2" spans="1:5">
      <c r="A2" s="12"/>
      <c r="B2" s="13" t="s">
        <v>24</v>
      </c>
      <c r="C2" s="13" t="s">
        <v>26</v>
      </c>
      <c r="D2" s="13" t="s">
        <v>28</v>
      </c>
      <c r="E2" s="13" t="s">
        <v>31</v>
      </c>
    </row>
    <row r="3" spans="1:5" s="16" customFormat="1" ht="45">
      <c r="A3" s="14" t="s">
        <v>133</v>
      </c>
      <c r="B3" s="15" t="s">
        <v>134</v>
      </c>
      <c r="C3" s="15" t="s">
        <v>135</v>
      </c>
      <c r="D3" s="15" t="s">
        <v>136</v>
      </c>
      <c r="E3" s="15" t="s">
        <v>137</v>
      </c>
    </row>
    <row r="4" spans="1:5" s="22" customFormat="1" ht="60">
      <c r="A4" s="20" t="s">
        <v>138</v>
      </c>
      <c r="B4" s="21" t="s">
        <v>139</v>
      </c>
      <c r="C4" s="21" t="s">
        <v>140</v>
      </c>
      <c r="D4" s="21" t="s">
        <v>141</v>
      </c>
      <c r="E4" s="21" t="s">
        <v>142</v>
      </c>
    </row>
    <row r="5" spans="1:5" s="19" customFormat="1" ht="75">
      <c r="A5" s="17" t="s">
        <v>143</v>
      </c>
      <c r="B5" s="18" t="s">
        <v>144</v>
      </c>
      <c r="C5" s="18" t="s">
        <v>145</v>
      </c>
      <c r="D5" s="18" t="s">
        <v>146</v>
      </c>
      <c r="E5" s="18" t="s">
        <v>147</v>
      </c>
    </row>
    <row r="6" spans="1:5" s="22" customFormat="1" ht="75">
      <c r="A6" s="20" t="s">
        <v>148</v>
      </c>
      <c r="B6" s="21" t="s">
        <v>149</v>
      </c>
      <c r="C6" s="21" t="s">
        <v>150</v>
      </c>
      <c r="D6" s="21" t="s">
        <v>151</v>
      </c>
      <c r="E6" s="21" t="s">
        <v>152</v>
      </c>
    </row>
    <row r="7" spans="1:5" s="19" customFormat="1" ht="60">
      <c r="A7" s="17" t="s">
        <v>153</v>
      </c>
      <c r="B7" s="18" t="s">
        <v>154</v>
      </c>
      <c r="C7" s="18" t="s">
        <v>154</v>
      </c>
      <c r="D7" s="18" t="s">
        <v>155</v>
      </c>
      <c r="E7" s="18" t="s">
        <v>156</v>
      </c>
    </row>
  </sheetData>
  <phoneticPr fontId="5" type="noConversion"/>
  <pageMargins left="0" right="0" top="0" bottom="1" header="0" footer="0.5"/>
  <pageSetup paperSize="9" scale="8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A1_QualityChecklist</vt:lpstr>
      <vt:lpstr>A2_Downgrading</vt:lpstr>
      <vt:lpstr>A3_Examples</vt:lpstr>
      <vt:lpstr>A3_Calculations</vt:lpstr>
      <vt:lpstr>A4_ExamplesAllCategories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dc:creator>
  <cp:lastModifiedBy>Anne Mupepele</cp:lastModifiedBy>
  <cp:lastPrinted>2015-11-25T08:35:26Z</cp:lastPrinted>
  <dcterms:created xsi:type="dcterms:W3CDTF">2014-11-17T23:01:10Z</dcterms:created>
  <dcterms:modified xsi:type="dcterms:W3CDTF">2015-12-21T08:49:58Z</dcterms:modified>
</cp:coreProperties>
</file>