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chussheim\Documents\GitHub\digital-servo\PSU\"/>
    </mc:Choice>
  </mc:AlternateContent>
  <bookViews>
    <workbookView xWindow="0" yWindow="0" windowWidth="1920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M10" i="1"/>
  <c r="L10" i="1"/>
  <c r="K10" i="1"/>
  <c r="N8" i="1"/>
  <c r="O5" i="1"/>
  <c r="C16" i="1"/>
  <c r="D12" i="1"/>
  <c r="C22" i="1" s="1"/>
  <c r="C12" i="1"/>
  <c r="B12" i="1"/>
  <c r="C19" i="1" l="1"/>
  <c r="B22" i="1"/>
  <c r="B19" i="1" s="1"/>
  <c r="B20" i="1" l="1"/>
</calcChain>
</file>

<file path=xl/sharedStrings.xml><?xml version="1.0" encoding="utf-8"?>
<sst xmlns="http://schemas.openxmlformats.org/spreadsheetml/2006/main" count="46" uniqueCount="43">
  <si>
    <t>REF CAVITY</t>
  </si>
  <si>
    <t>Trans/Ref</t>
  </si>
  <si>
    <t>Error</t>
  </si>
  <si>
    <t>LBO</t>
  </si>
  <si>
    <t>BBO 326</t>
  </si>
  <si>
    <t>BBO 361</t>
  </si>
  <si>
    <t>IODINE</t>
  </si>
  <si>
    <t>TOTALS</t>
  </si>
  <si>
    <t>ADC wires</t>
  </si>
  <si>
    <t>SPI (shared)</t>
  </si>
  <si>
    <t>CS (for each chip)</t>
  </si>
  <si>
    <t>DAC wires</t>
  </si>
  <si>
    <t>LVDS</t>
  </si>
  <si>
    <t># chips</t>
  </si>
  <si>
    <t># of bits</t>
  </si>
  <si>
    <t>MAX IO</t>
  </si>
  <si>
    <t>DAC bits</t>
  </si>
  <si>
    <t>ad5391</t>
  </si>
  <si>
    <t>ltc2668</t>
  </si>
  <si>
    <t>CMD,ADDR, DATA</t>
  </si>
  <si>
    <t>Data Format</t>
  </si>
  <si>
    <t>Temp control</t>
  </si>
  <si>
    <t>crystals</t>
  </si>
  <si>
    <t>diodes</t>
  </si>
  <si>
    <t>LBO, 2xBBO, 2xPPLNwg</t>
  </si>
  <si>
    <t>2x1083, 820, 468, 480</t>
  </si>
  <si>
    <t>Total</t>
  </si>
  <si>
    <t>SLOW INPUTS</t>
  </si>
  <si>
    <t>transmission and temp</t>
  </si>
  <si>
    <t>*1083 nm and 820 nm lock to reference cavity must be fast.</t>
  </si>
  <si>
    <t>*Iodine is a lock-in type error signal, only need on input/output</t>
  </si>
  <si>
    <t>*LBO lock is HC (2 inputs subtracted) and output</t>
  </si>
  <si>
    <t>*BBOs are HC for each input, and lock-in</t>
  </si>
  <si>
    <t>Slow ADC</t>
  </si>
  <si>
    <t>Slow DAC</t>
  </si>
  <si>
    <t>ADS79xx</t>
  </si>
  <si>
    <t>*16 channel, 12-14 bit, SPI 33MHz max frequency, +5V, $38</t>
  </si>
  <si>
    <t>*16 channel, 16, 12 bit, SPI 50 MHz max f, +-10V range, $48</t>
  </si>
  <si>
    <t>LBS (mV)</t>
  </si>
  <si>
    <t>SLOW OUTPUTS</t>
  </si>
  <si>
    <t>Fast Out</t>
  </si>
  <si>
    <t>Slow out</t>
  </si>
  <si>
    <t>Voltage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</si>
</sst>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173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F22" sqref="F22"/>
    </sheetView>
  </sheetViews>
  <sheetFormatPr defaultRowHeight="14.25" x14ac:dyDescent="0.45"/>
  <cols>
    <col min="1" max="1" width="14.53125" customWidth="1"/>
    <col min="2" max="2" width="9.3984375" customWidth="1"/>
    <col min="4" max="4" width="9.06640625" style="1"/>
    <col min="9" max="9" width="9.06640625" customWidth="1"/>
    <col min="10" max="10" width="10.6640625" customWidth="1"/>
    <col min="11" max="11" width="4.73046875" customWidth="1"/>
    <col min="12" max="12" width="4.19921875" customWidth="1"/>
    <col min="13" max="13" width="4" customWidth="1"/>
  </cols>
  <sheetData>
    <row r="1" spans="1:19" x14ac:dyDescent="0.45">
      <c r="A1" s="4" t="s">
        <v>0</v>
      </c>
      <c r="B1" s="3" t="s">
        <v>1</v>
      </c>
      <c r="C1" s="3" t="s">
        <v>2</v>
      </c>
      <c r="D1" s="1" t="s">
        <v>40</v>
      </c>
      <c r="E1" s="1" t="s">
        <v>41</v>
      </c>
      <c r="F1" s="11" t="s">
        <v>29</v>
      </c>
      <c r="G1" s="11"/>
      <c r="H1" s="11"/>
      <c r="I1" s="11"/>
      <c r="J1" s="11"/>
      <c r="K1" s="11"/>
    </row>
    <row r="2" spans="1:19" x14ac:dyDescent="0.45">
      <c r="A2" s="3">
        <v>1083</v>
      </c>
      <c r="B2" s="3">
        <v>1</v>
      </c>
      <c r="C2" s="3">
        <v>2</v>
      </c>
      <c r="D2" s="3">
        <v>1</v>
      </c>
      <c r="E2" s="3">
        <v>1</v>
      </c>
      <c r="F2" s="9"/>
      <c r="G2" s="9"/>
      <c r="H2" s="9"/>
      <c r="I2" s="9"/>
      <c r="J2" s="9"/>
      <c r="K2" s="9"/>
      <c r="N2" s="17" t="s">
        <v>21</v>
      </c>
      <c r="O2" s="17"/>
    </row>
    <row r="3" spans="1:19" x14ac:dyDescent="0.45">
      <c r="A3" s="3">
        <v>820</v>
      </c>
      <c r="B3" s="3">
        <v>1</v>
      </c>
      <c r="C3" s="3">
        <v>2</v>
      </c>
      <c r="D3" s="3">
        <v>1</v>
      </c>
      <c r="E3" s="3">
        <v>1</v>
      </c>
      <c r="F3" s="9"/>
      <c r="G3" s="9"/>
      <c r="H3" s="9"/>
      <c r="I3" s="9"/>
      <c r="J3" s="9"/>
      <c r="K3" s="9"/>
      <c r="N3" s="1" t="s">
        <v>22</v>
      </c>
      <c r="O3" s="1">
        <v>5</v>
      </c>
      <c r="P3" s="7" t="s">
        <v>24</v>
      </c>
      <c r="Q3" s="7"/>
      <c r="R3" s="7"/>
    </row>
    <row r="4" spans="1:19" x14ac:dyDescent="0.45">
      <c r="A4" s="4" t="s">
        <v>6</v>
      </c>
      <c r="B4" s="3"/>
      <c r="C4" s="3">
        <v>1</v>
      </c>
      <c r="D4" s="1">
        <v>1</v>
      </c>
      <c r="E4" s="1"/>
      <c r="F4" s="6" t="s">
        <v>30</v>
      </c>
      <c r="G4" s="6"/>
      <c r="H4" s="6"/>
      <c r="I4" s="6"/>
      <c r="J4" s="6"/>
      <c r="K4" s="6"/>
      <c r="N4" s="1" t="s">
        <v>23</v>
      </c>
      <c r="O4" s="1">
        <v>5</v>
      </c>
      <c r="P4" s="7" t="s">
        <v>25</v>
      </c>
      <c r="Q4" s="7"/>
      <c r="R4" s="7"/>
    </row>
    <row r="5" spans="1:19" x14ac:dyDescent="0.45">
      <c r="A5" s="4" t="s">
        <v>3</v>
      </c>
      <c r="B5" s="3">
        <v>1</v>
      </c>
      <c r="C5" s="3">
        <v>2</v>
      </c>
      <c r="D5" s="1">
        <v>1</v>
      </c>
      <c r="E5" s="1"/>
      <c r="F5" s="11" t="s">
        <v>31</v>
      </c>
      <c r="G5" s="11"/>
      <c r="H5" s="11"/>
      <c r="I5" s="11"/>
      <c r="J5" s="11"/>
      <c r="K5" s="11"/>
      <c r="N5" s="8" t="s">
        <v>26</v>
      </c>
      <c r="O5" s="1">
        <f>O3+O4</f>
        <v>10</v>
      </c>
    </row>
    <row r="6" spans="1:19" x14ac:dyDescent="0.45">
      <c r="A6" s="4" t="s">
        <v>4</v>
      </c>
      <c r="B6" s="20"/>
      <c r="C6" s="20"/>
      <c r="D6" s="21"/>
      <c r="E6" s="21"/>
      <c r="F6" s="11" t="s">
        <v>32</v>
      </c>
      <c r="G6" s="11"/>
      <c r="H6" s="11"/>
      <c r="I6" s="11"/>
      <c r="J6" s="11"/>
      <c r="K6" s="11"/>
    </row>
    <row r="7" spans="1:19" x14ac:dyDescent="0.45">
      <c r="A7" s="3">
        <v>542</v>
      </c>
      <c r="B7" s="3">
        <v>1</v>
      </c>
      <c r="C7" s="3">
        <v>2</v>
      </c>
      <c r="D7" s="1">
        <v>1</v>
      </c>
      <c r="E7" s="1"/>
      <c r="J7" s="7" t="s">
        <v>42</v>
      </c>
      <c r="K7" s="7"/>
      <c r="N7" s="17" t="s">
        <v>27</v>
      </c>
      <c r="O7" s="17"/>
    </row>
    <row r="8" spans="1:19" ht="14.65" thickBot="1" x14ac:dyDescent="0.5">
      <c r="A8" s="3">
        <v>820</v>
      </c>
      <c r="B8" s="3">
        <v>1</v>
      </c>
      <c r="C8" s="3">
        <v>2</v>
      </c>
      <c r="D8" s="1">
        <v>1</v>
      </c>
      <c r="E8" s="1"/>
      <c r="J8" s="3">
        <v>15</v>
      </c>
      <c r="K8" s="2"/>
      <c r="L8" s="2"/>
      <c r="M8" s="2"/>
      <c r="N8" s="1">
        <f>O5+B12</f>
        <v>17</v>
      </c>
      <c r="O8" s="7" t="s">
        <v>28</v>
      </c>
      <c r="P8" s="7"/>
      <c r="Q8" s="7"/>
    </row>
    <row r="9" spans="1:19" ht="14.65" thickBot="1" x14ac:dyDescent="0.5">
      <c r="A9" s="4" t="s">
        <v>5</v>
      </c>
      <c r="B9" s="20"/>
      <c r="C9" s="20"/>
      <c r="D9" s="21"/>
      <c r="E9" s="21"/>
      <c r="J9" s="13" t="s">
        <v>14</v>
      </c>
      <c r="K9" s="13">
        <v>16</v>
      </c>
      <c r="L9" s="13">
        <v>14</v>
      </c>
      <c r="M9" s="13">
        <v>12</v>
      </c>
    </row>
    <row r="10" spans="1:19" ht="14.65" thickBot="1" x14ac:dyDescent="0.5">
      <c r="A10" s="3">
        <v>1083</v>
      </c>
      <c r="B10" s="3">
        <v>1</v>
      </c>
      <c r="C10" s="3">
        <v>2</v>
      </c>
      <c r="D10" s="1">
        <v>1</v>
      </c>
      <c r="E10" s="1"/>
      <c r="J10" s="13" t="s">
        <v>38</v>
      </c>
      <c r="K10" s="18">
        <f>J8/2^(K9-1)/0.001</f>
        <v>0.457763671875</v>
      </c>
      <c r="L10" s="14">
        <f>J8/2^(L9-1)/0.001</f>
        <v>1.8310546875</v>
      </c>
      <c r="M10" s="14">
        <f>J8/2^(M9-1)/0.001</f>
        <v>7.32421875</v>
      </c>
      <c r="N10" s="19" t="s">
        <v>39</v>
      </c>
      <c r="O10" s="17"/>
    </row>
    <row r="11" spans="1:19" x14ac:dyDescent="0.45">
      <c r="A11" s="3">
        <v>542</v>
      </c>
      <c r="B11" s="3">
        <v>1</v>
      </c>
      <c r="C11" s="3">
        <v>2</v>
      </c>
      <c r="D11" s="1">
        <v>1</v>
      </c>
      <c r="E11" s="1"/>
    </row>
    <row r="12" spans="1:19" x14ac:dyDescent="0.45">
      <c r="A12" s="4" t="s">
        <v>7</v>
      </c>
      <c r="B12" s="4">
        <f>SUM(B2:B11)</f>
        <v>7</v>
      </c>
      <c r="C12" s="4">
        <f>SUM(C2:C11)</f>
        <v>15</v>
      </c>
      <c r="D12" s="8">
        <f>SUM(D2:D11)</f>
        <v>8</v>
      </c>
      <c r="E12" s="8">
        <f>SUM(E2:E11)</f>
        <v>2</v>
      </c>
    </row>
    <row r="13" spans="1:19" x14ac:dyDescent="0.45">
      <c r="A13" s="3"/>
      <c r="B13" s="12"/>
      <c r="C13" s="12"/>
    </row>
    <row r="14" spans="1:19" x14ac:dyDescent="0.45">
      <c r="B14" s="3"/>
      <c r="C14" s="3"/>
      <c r="D14" s="3"/>
      <c r="E14" s="3"/>
      <c r="F14" s="3"/>
      <c r="J14" s="16" t="s">
        <v>34</v>
      </c>
      <c r="R14" t="s">
        <v>20</v>
      </c>
    </row>
    <row r="15" spans="1:19" x14ac:dyDescent="0.45">
      <c r="B15" s="3" t="s">
        <v>8</v>
      </c>
      <c r="C15" s="3" t="s">
        <v>11</v>
      </c>
      <c r="D15" s="3" t="s">
        <v>16</v>
      </c>
      <c r="G15" s="3" t="s">
        <v>33</v>
      </c>
      <c r="H15" s="3" t="s">
        <v>34</v>
      </c>
      <c r="J15" s="16" t="s">
        <v>17</v>
      </c>
      <c r="K15" s="7" t="s">
        <v>36</v>
      </c>
      <c r="L15" s="7"/>
      <c r="M15" s="7"/>
      <c r="N15" s="7"/>
      <c r="O15" s="7"/>
      <c r="P15" s="7"/>
      <c r="Q15" s="7"/>
      <c r="R15" s="10" t="s">
        <v>19</v>
      </c>
      <c r="S15" s="10"/>
    </row>
    <row r="16" spans="1:19" x14ac:dyDescent="0.45">
      <c r="A16" s="3" t="s">
        <v>12</v>
      </c>
      <c r="B16" s="3">
        <v>8</v>
      </c>
      <c r="C16" s="3">
        <f>2*D16</f>
        <v>32</v>
      </c>
      <c r="D16" s="3">
        <v>16</v>
      </c>
      <c r="F16" s="15"/>
      <c r="J16" s="16" t="s">
        <v>18</v>
      </c>
      <c r="K16" s="7" t="s">
        <v>37</v>
      </c>
      <c r="L16" s="7"/>
      <c r="M16" s="7"/>
      <c r="N16" s="7"/>
      <c r="O16" s="7"/>
      <c r="P16" s="7"/>
      <c r="Q16" s="7"/>
    </row>
    <row r="17" spans="1:10" x14ac:dyDescent="0.45">
      <c r="A17" s="3" t="s">
        <v>9</v>
      </c>
      <c r="B17" s="3">
        <v>3</v>
      </c>
      <c r="C17" s="3">
        <v>3</v>
      </c>
      <c r="D17" s="3"/>
      <c r="E17" s="3"/>
      <c r="F17" s="3"/>
    </row>
    <row r="18" spans="1:10" x14ac:dyDescent="0.45">
      <c r="A18" s="3" t="s">
        <v>10</v>
      </c>
      <c r="B18" s="3">
        <v>1</v>
      </c>
      <c r="C18" s="3">
        <v>1</v>
      </c>
      <c r="D18" s="3"/>
      <c r="E18" s="3"/>
      <c r="F18" s="3"/>
      <c r="J18" s="16" t="s">
        <v>33</v>
      </c>
    </row>
    <row r="19" spans="1:10" x14ac:dyDescent="0.45">
      <c r="A19" s="4" t="s">
        <v>7</v>
      </c>
      <c r="B19" s="4">
        <f>B16*B22+B17+B18*B22</f>
        <v>75</v>
      </c>
      <c r="C19" s="4">
        <f>C16*C22+C17+C18*C22</f>
        <v>135</v>
      </c>
      <c r="D19" s="3"/>
      <c r="E19" s="3"/>
      <c r="F19" s="3"/>
      <c r="J19" s="16" t="s">
        <v>35</v>
      </c>
    </row>
    <row r="20" spans="1:10" x14ac:dyDescent="0.45">
      <c r="A20" s="3"/>
      <c r="B20" s="5">
        <f>SUM(B19:C19)</f>
        <v>210</v>
      </c>
      <c r="C20" s="5"/>
      <c r="D20" s="3"/>
      <c r="E20" s="3"/>
      <c r="F20" s="3"/>
    </row>
    <row r="21" spans="1:10" x14ac:dyDescent="0.45">
      <c r="D21" s="3"/>
      <c r="E21" s="3"/>
      <c r="F21" s="3"/>
    </row>
    <row r="22" spans="1:10" x14ac:dyDescent="0.45">
      <c r="A22" s="3" t="s">
        <v>13</v>
      </c>
      <c r="B22" s="4">
        <f>_xlfn.CEILING.MATH(C12/2)</f>
        <v>8</v>
      </c>
      <c r="C22" s="4">
        <f>_xlfn.CEILING.MATH(D12/2)</f>
        <v>4</v>
      </c>
      <c r="D22" s="3"/>
      <c r="E22" s="3"/>
      <c r="F22" s="3"/>
    </row>
    <row r="23" spans="1:10" x14ac:dyDescent="0.45">
      <c r="B23" s="3"/>
      <c r="C23" s="3"/>
      <c r="D23" s="3"/>
      <c r="E23" s="3"/>
      <c r="F23" s="3"/>
    </row>
    <row r="24" spans="1:10" x14ac:dyDescent="0.45">
      <c r="A24" s="4" t="s">
        <v>15</v>
      </c>
      <c r="B24" s="3"/>
      <c r="C24" s="3"/>
      <c r="D24" s="3"/>
      <c r="E24" s="3"/>
      <c r="F24" s="3"/>
    </row>
    <row r="25" spans="1:10" x14ac:dyDescent="0.45">
      <c r="A25" s="15">
        <v>216</v>
      </c>
      <c r="B25" s="3"/>
      <c r="C25" s="3"/>
      <c r="D25" s="3"/>
      <c r="E25" s="3"/>
      <c r="F25" s="3"/>
    </row>
    <row r="26" spans="1:10" x14ac:dyDescent="0.45">
      <c r="A26" s="3"/>
      <c r="B26" s="3"/>
      <c r="C26" s="3"/>
      <c r="D26" s="3"/>
      <c r="E26" s="3"/>
      <c r="F26" s="3"/>
    </row>
    <row r="27" spans="1:10" x14ac:dyDescent="0.45">
      <c r="A27" s="3"/>
      <c r="B27" s="3"/>
      <c r="C27" s="3"/>
      <c r="D27" s="3"/>
      <c r="E27" s="3"/>
      <c r="F27" s="3"/>
    </row>
    <row r="28" spans="1:10" x14ac:dyDescent="0.45">
      <c r="A28" s="3"/>
      <c r="B28" s="3"/>
      <c r="C28" s="3"/>
      <c r="D28" s="3"/>
      <c r="E28" s="3"/>
      <c r="F28" s="3"/>
    </row>
    <row r="29" spans="1:10" x14ac:dyDescent="0.45">
      <c r="A29" s="3"/>
      <c r="B29" s="3"/>
      <c r="C29" s="3"/>
      <c r="D29" s="3"/>
      <c r="E29" s="3"/>
      <c r="F29" s="3"/>
    </row>
    <row r="30" spans="1:10" x14ac:dyDescent="0.45">
      <c r="A30" s="3"/>
      <c r="B30" s="3"/>
      <c r="C30" s="3"/>
      <c r="D30" s="3"/>
      <c r="E30" s="3"/>
      <c r="F30" s="3"/>
    </row>
    <row r="31" spans="1:10" x14ac:dyDescent="0.45">
      <c r="A31" s="3"/>
      <c r="B31" s="3"/>
      <c r="C31" s="3"/>
      <c r="D31" s="3"/>
      <c r="E31" s="3"/>
      <c r="F31" s="3"/>
    </row>
    <row r="32" spans="1:10" x14ac:dyDescent="0.45">
      <c r="A32" s="3"/>
      <c r="B32" s="3"/>
      <c r="C32" s="3"/>
      <c r="D32" s="3"/>
      <c r="E32" s="3"/>
      <c r="F32" s="3"/>
    </row>
    <row r="33" spans="1:6" x14ac:dyDescent="0.45">
      <c r="A33" s="3"/>
      <c r="B33" s="3"/>
      <c r="C33" s="3"/>
      <c r="D33" s="3"/>
      <c r="E33" s="3"/>
      <c r="F33" s="3"/>
    </row>
  </sheetData>
  <mergeCells count="14">
    <mergeCell ref="F6:K6"/>
    <mergeCell ref="K15:Q15"/>
    <mergeCell ref="K16:Q16"/>
    <mergeCell ref="J7:K7"/>
    <mergeCell ref="N2:O2"/>
    <mergeCell ref="P3:R3"/>
    <mergeCell ref="P4:R4"/>
    <mergeCell ref="N7:O7"/>
    <mergeCell ref="O8:Q8"/>
    <mergeCell ref="B20:C20"/>
    <mergeCell ref="N10:O10"/>
    <mergeCell ref="F1:K1"/>
    <mergeCell ref="F4:K4"/>
    <mergeCell ref="F5:K5"/>
  </mergeCells>
  <conditionalFormatting sqref="B20:C20">
    <cfRule type="cellIs" dxfId="1" priority="7" operator="greaterThan">
      <formula>$A$25</formula>
    </cfRule>
    <cfRule type="cellIs" dxfId="0" priority="8" operator="greaterThan">
      <formula>216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Schussheim</dc:creator>
  <cp:lastModifiedBy>Daniel Schussheim</cp:lastModifiedBy>
  <dcterms:created xsi:type="dcterms:W3CDTF">2017-09-13T20:00:24Z</dcterms:created>
  <dcterms:modified xsi:type="dcterms:W3CDTF">2017-09-13T22:33:33Z</dcterms:modified>
</cp:coreProperties>
</file>