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Harris\Res\Tutor\Trilogy\"/>
    </mc:Choice>
  </mc:AlternateContent>
  <xr:revisionPtr revIDLastSave="0" documentId="13_ncr:1_{21DBC897-90DB-43B9-960A-0B50EF1D9AE7}" xr6:coauthVersionLast="47" xr6:coauthVersionMax="47" xr10:uidLastSave="{00000000-0000-0000-0000-000000000000}"/>
  <bookViews>
    <workbookView xWindow="-108" yWindow="-108" windowWidth="23256" windowHeight="12576" activeTab="2" xr2:uid="{D55F05CD-3838-4AEC-93B5-CEC5F1F32B78}"/>
  </bookViews>
  <sheets>
    <sheet name="Sheet1" sheetId="1" r:id="rId1"/>
    <sheet name="Part 1" sheetId="2" r:id="rId2"/>
    <sheet name="Part 2" sheetId="3" r:id="rId3"/>
    <sheet name="Part 3" sheetId="4" r:id="rId4"/>
    <sheet name="Part 3 A" sheetId="5" r:id="rId5"/>
    <sheet name="Part 3 B" sheetId="7" r:id="rId6"/>
  </sheets>
  <calcPr calcId="18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96" i="3" l="1"/>
  <c r="T95" i="3"/>
  <c r="T92" i="3"/>
  <c r="T91" i="3"/>
  <c r="T90" i="3"/>
  <c r="T89" i="3"/>
  <c r="T88" i="3"/>
  <c r="T87" i="3"/>
  <c r="T84" i="3"/>
  <c r="T83" i="3"/>
  <c r="T82" i="3"/>
  <c r="T81" i="3"/>
  <c r="T80" i="3"/>
  <c r="T79" i="3"/>
  <c r="T76" i="3"/>
  <c r="T75" i="3"/>
  <c r="T74" i="3"/>
  <c r="T73" i="3"/>
  <c r="T72" i="3"/>
  <c r="T71" i="3"/>
  <c r="T68" i="3"/>
  <c r="T67" i="3"/>
  <c r="T66" i="3"/>
  <c r="T65" i="3"/>
  <c r="T64" i="3"/>
  <c r="T63" i="3"/>
  <c r="T60" i="3"/>
  <c r="T59" i="3"/>
  <c r="T58" i="3"/>
  <c r="T57" i="3"/>
  <c r="T56" i="3"/>
  <c r="T55" i="3"/>
  <c r="T52" i="3"/>
  <c r="T51" i="3"/>
  <c r="T50" i="3"/>
  <c r="T49" i="3"/>
  <c r="T48" i="3"/>
  <c r="T47" i="3"/>
  <c r="T44" i="3"/>
  <c r="T43" i="3"/>
  <c r="T42" i="3"/>
  <c r="T41" i="3"/>
  <c r="T40" i="3"/>
  <c r="T39" i="3"/>
  <c r="T36" i="3"/>
  <c r="T35" i="3"/>
  <c r="T34" i="3"/>
  <c r="T33" i="3"/>
  <c r="T32" i="3"/>
  <c r="T31" i="3"/>
  <c r="T28" i="3"/>
  <c r="T27" i="3"/>
  <c r="T26" i="3"/>
  <c r="T25" i="3"/>
  <c r="T24" i="3"/>
  <c r="T23" i="3"/>
  <c r="T20" i="3"/>
  <c r="T19" i="3"/>
  <c r="T18" i="3"/>
  <c r="T17" i="3"/>
  <c r="T16" i="3"/>
  <c r="T15" i="3"/>
  <c r="T12" i="3"/>
  <c r="T11" i="3"/>
  <c r="T10" i="3"/>
  <c r="T9" i="3"/>
  <c r="T8" i="3"/>
  <c r="T7" i="3"/>
  <c r="T4" i="3"/>
  <c r="T3" i="3"/>
  <c r="T2" i="3"/>
  <c r="S104" i="3"/>
  <c r="S103" i="3"/>
  <c r="S102" i="3"/>
  <c r="S101" i="3"/>
  <c r="S100" i="3"/>
  <c r="S99" i="3"/>
  <c r="S98" i="3"/>
  <c r="S97" i="3"/>
  <c r="S96" i="3"/>
  <c r="S95" i="3"/>
  <c r="S94" i="3"/>
  <c r="S93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  <c r="R104" i="3"/>
  <c r="T104" i="3" s="1"/>
  <c r="R103" i="3"/>
  <c r="T103" i="3" s="1"/>
  <c r="R102" i="3"/>
  <c r="T102" i="3" s="1"/>
  <c r="R101" i="3"/>
  <c r="T101" i="3" s="1"/>
  <c r="R100" i="3"/>
  <c r="T100" i="3" s="1"/>
  <c r="R99" i="3"/>
  <c r="T99" i="3" s="1"/>
  <c r="R98" i="3"/>
  <c r="T98" i="3" s="1"/>
  <c r="R97" i="3"/>
  <c r="T97" i="3" s="1"/>
  <c r="R96" i="3"/>
  <c r="R95" i="3"/>
  <c r="R94" i="3"/>
  <c r="T94" i="3" s="1"/>
  <c r="R93" i="3"/>
  <c r="T93" i="3" s="1"/>
  <c r="R92" i="3"/>
  <c r="R91" i="3"/>
  <c r="R90" i="3"/>
  <c r="R89" i="3"/>
  <c r="R88" i="3"/>
  <c r="R87" i="3"/>
  <c r="R86" i="3"/>
  <c r="T86" i="3" s="1"/>
  <c r="R85" i="3"/>
  <c r="T85" i="3" s="1"/>
  <c r="R84" i="3"/>
  <c r="R83" i="3"/>
  <c r="R82" i="3"/>
  <c r="R81" i="3"/>
  <c r="R80" i="3"/>
  <c r="R79" i="3"/>
  <c r="R78" i="3"/>
  <c r="T78" i="3" s="1"/>
  <c r="R77" i="3"/>
  <c r="T77" i="3" s="1"/>
  <c r="R76" i="3"/>
  <c r="R75" i="3"/>
  <c r="R74" i="3"/>
  <c r="R73" i="3"/>
  <c r="R72" i="3"/>
  <c r="R71" i="3"/>
  <c r="R70" i="3"/>
  <c r="T70" i="3" s="1"/>
  <c r="R69" i="3"/>
  <c r="T69" i="3" s="1"/>
  <c r="R68" i="3"/>
  <c r="R67" i="3"/>
  <c r="R66" i="3"/>
  <c r="R65" i="3"/>
  <c r="R64" i="3"/>
  <c r="R63" i="3"/>
  <c r="R62" i="3"/>
  <c r="T62" i="3" s="1"/>
  <c r="R61" i="3"/>
  <c r="T61" i="3" s="1"/>
  <c r="R60" i="3"/>
  <c r="R59" i="3"/>
  <c r="R58" i="3"/>
  <c r="R57" i="3"/>
  <c r="R56" i="3"/>
  <c r="R55" i="3"/>
  <c r="R54" i="3"/>
  <c r="T54" i="3" s="1"/>
  <c r="R53" i="3"/>
  <c r="T53" i="3" s="1"/>
  <c r="R52" i="3"/>
  <c r="R51" i="3"/>
  <c r="R50" i="3"/>
  <c r="R49" i="3"/>
  <c r="R48" i="3"/>
  <c r="R47" i="3"/>
  <c r="R46" i="3"/>
  <c r="T46" i="3" s="1"/>
  <c r="R45" i="3"/>
  <c r="T45" i="3" s="1"/>
  <c r="R44" i="3"/>
  <c r="R43" i="3"/>
  <c r="R42" i="3"/>
  <c r="R41" i="3"/>
  <c r="R40" i="3"/>
  <c r="R39" i="3"/>
  <c r="R38" i="3"/>
  <c r="T38" i="3" s="1"/>
  <c r="R37" i="3"/>
  <c r="T37" i="3" s="1"/>
  <c r="R36" i="3"/>
  <c r="R35" i="3"/>
  <c r="R34" i="3"/>
  <c r="R33" i="3"/>
  <c r="R32" i="3"/>
  <c r="R31" i="3"/>
  <c r="R30" i="3"/>
  <c r="T30" i="3" s="1"/>
  <c r="R29" i="3"/>
  <c r="T29" i="3" s="1"/>
  <c r="R28" i="3"/>
  <c r="R27" i="3"/>
  <c r="R26" i="3"/>
  <c r="R25" i="3"/>
  <c r="R24" i="3"/>
  <c r="R23" i="3"/>
  <c r="R22" i="3"/>
  <c r="T22" i="3" s="1"/>
  <c r="R21" i="3"/>
  <c r="T21" i="3" s="1"/>
  <c r="R20" i="3"/>
  <c r="R19" i="3"/>
  <c r="R18" i="3"/>
  <c r="R17" i="3"/>
  <c r="R16" i="3"/>
  <c r="R15" i="3"/>
  <c r="R14" i="3"/>
  <c r="T14" i="3" s="1"/>
  <c r="R13" i="3"/>
  <c r="T13" i="3" s="1"/>
  <c r="R12" i="3"/>
  <c r="R11" i="3"/>
  <c r="R10" i="3"/>
  <c r="R9" i="3"/>
  <c r="R8" i="3"/>
  <c r="R7" i="3"/>
  <c r="R6" i="3"/>
  <c r="T6" i="3" s="1"/>
  <c r="R5" i="3"/>
  <c r="T5" i="3" s="1"/>
  <c r="R4" i="3"/>
  <c r="R3" i="3"/>
  <c r="R2" i="3"/>
  <c r="W5" i="2"/>
  <c r="W4" i="2"/>
  <c r="W3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</calcChain>
</file>

<file path=xl/sharedStrings.xml><?xml version="1.0" encoding="utf-8"?>
<sst xmlns="http://schemas.openxmlformats.org/spreadsheetml/2006/main" count="2498" uniqueCount="339">
  <si>
    <t>Year</t>
  </si>
  <si>
    <t>Winner's avg speed</t>
  </si>
  <si>
    <t>Total distance (km)</t>
  </si>
  <si>
    <t>Number of stages</t>
  </si>
  <si>
    <t>Finishers</t>
  </si>
  <si>
    <t>Entrants</t>
  </si>
  <si>
    <t>Winner</t>
  </si>
  <si>
    <t>Winner's Nationality</t>
  </si>
  <si>
    <t>Winner's Team</t>
  </si>
  <si>
    <t>Start Date</t>
  </si>
  <si>
    <t>End Date</t>
  </si>
  <si>
    <t>Starting city</t>
  </si>
  <si>
    <t>Starting city Latitude</t>
  </si>
  <si>
    <t>Starting city Longitude</t>
  </si>
  <si>
    <t>Starting country</t>
  </si>
  <si>
    <t>Finishing city</t>
  </si>
  <si>
    <t>Finishing city Latitude</t>
  </si>
  <si>
    <t>Finishing city Longitude</t>
  </si>
  <si>
    <t>Maurice Garin</t>
  </si>
  <si>
    <t> France</t>
  </si>
  <si>
    <t>La Française</t>
  </si>
  <si>
    <t>Paris</t>
  </si>
  <si>
    <t>France</t>
  </si>
  <si>
    <t>Henri Cornet</t>
  </si>
  <si>
    <t>Cycles JC</t>
  </si>
  <si>
    <t>Louis Trousselier</t>
  </si>
  <si>
    <t>Cycles Peugeot</t>
  </si>
  <si>
    <t>René Pottier</t>
  </si>
  <si>
    <t>Lucien Petit-Breton</t>
  </si>
  <si>
    <t xml:space="preserve">Lucien Petit-Breton </t>
  </si>
  <si>
    <t>François Faber</t>
  </si>
  <si>
    <t> Luxembourg</t>
  </si>
  <si>
    <t>Alycon</t>
  </si>
  <si>
    <t>Octave Lapize</t>
  </si>
  <si>
    <t>Gustave Garrigou</t>
  </si>
  <si>
    <t>Odile Defraye</t>
  </si>
  <si>
    <t> Belgium</t>
  </si>
  <si>
    <t>Philippe Thys</t>
  </si>
  <si>
    <t xml:space="preserve">Philippe Thys </t>
  </si>
  <si>
    <t>Firmin Lambot</t>
  </si>
  <si>
    <t>La Sportive</t>
  </si>
  <si>
    <t>Léon Scieur</t>
  </si>
  <si>
    <t xml:space="preserve">Firmin Lambot </t>
  </si>
  <si>
    <t>Henri Pélissier</t>
  </si>
  <si>
    <t>Automoto</t>
  </si>
  <si>
    <t>Ottavio Bottecchia</t>
  </si>
  <si>
    <t> Italy</t>
  </si>
  <si>
    <t xml:space="preserve">Ottavio Bottecchia </t>
  </si>
  <si>
    <t>Lucien Buysse</t>
  </si>
  <si>
    <t>Evian</t>
  </si>
  <si>
    <t>Nicolas Frantz</t>
  </si>
  <si>
    <t>Alcyon</t>
  </si>
  <si>
    <t xml:space="preserve">Nicolas Frantz </t>
  </si>
  <si>
    <t>Maurice De Waele</t>
  </si>
  <si>
    <t>André Leducq</t>
  </si>
  <si>
    <t>Antonin Magne</t>
  </si>
  <si>
    <t xml:space="preserve">André Leducq </t>
  </si>
  <si>
    <t>Georges Speicher</t>
  </si>
  <si>
    <t xml:space="preserve">Antonin Magne </t>
  </si>
  <si>
    <t>Romain Maes</t>
  </si>
  <si>
    <t>Belgium</t>
  </si>
  <si>
    <t>Sylvère Maes</t>
  </si>
  <si>
    <t>Roger Lapébie</t>
  </si>
  <si>
    <t>Gino Bartali</t>
  </si>
  <si>
    <t>Italy</t>
  </si>
  <si>
    <t xml:space="preserve">Sylvère Maes </t>
  </si>
  <si>
    <t>Jean Robic</t>
  </si>
  <si>
    <t>Ouest</t>
  </si>
  <si>
    <t xml:space="preserve">Gino Bartali </t>
  </si>
  <si>
    <t>Fausto Coppi</t>
  </si>
  <si>
    <t>Ferdinand Kübler</t>
  </si>
  <si>
    <t> Switzerland</t>
  </si>
  <si>
    <t>Switzerland</t>
  </si>
  <si>
    <t>Hugo Koblet</t>
  </si>
  <si>
    <t>Metz</t>
  </si>
  <si>
    <t xml:space="preserve">Fausto Coppi </t>
  </si>
  <si>
    <t>Brest</t>
  </si>
  <si>
    <t>Louison Bobet</t>
  </si>
  <si>
    <t>Strasbourg</t>
  </si>
  <si>
    <t xml:space="preserve">Louison Bobet </t>
  </si>
  <si>
    <t>Amsterdam</t>
  </si>
  <si>
    <t>Netherlands</t>
  </si>
  <si>
    <t>Le Havre</t>
  </si>
  <si>
    <t>Roger Walkowiak</t>
  </si>
  <si>
    <t>Nord-Est-Centre</t>
  </si>
  <si>
    <t>Reims</t>
  </si>
  <si>
    <t>Jacques Anquetil</t>
  </si>
  <si>
    <t>Nantes</t>
  </si>
  <si>
    <t>Charly Gaul</t>
  </si>
  <si>
    <t>Holland-Luxembourg</t>
  </si>
  <si>
    <t>Brussels</t>
  </si>
  <si>
    <t>Federico Bahamontes</t>
  </si>
  <si>
    <t> Spain</t>
  </si>
  <si>
    <t>Spain</t>
  </si>
  <si>
    <t>Mulhouse</t>
  </si>
  <si>
    <t>Gastone Nencini</t>
  </si>
  <si>
    <t>Lille</t>
  </si>
  <si>
    <t xml:space="preserve">Jacques Anquetil </t>
  </si>
  <si>
    <t>Rouen</t>
  </si>
  <si>
    <t>St-Raphael</t>
  </si>
  <si>
    <t>Nancy</t>
  </si>
  <si>
    <t>Rennes</t>
  </si>
  <si>
    <t>Felice Gimondi</t>
  </si>
  <si>
    <t>Salvarini</t>
  </si>
  <si>
    <t>Cologne</t>
  </si>
  <si>
    <t>Germany</t>
  </si>
  <si>
    <t>Lucien Aimar</t>
  </si>
  <si>
    <t>Ford</t>
  </si>
  <si>
    <t>Roger Pingeon</t>
  </si>
  <si>
    <t>Angers</t>
  </si>
  <si>
    <t>Jan Janssen</t>
  </si>
  <si>
    <t> Netherlands</t>
  </si>
  <si>
    <t>Holland</t>
  </si>
  <si>
    <t>Vittel</t>
  </si>
  <si>
    <t>Eddy Merckx</t>
  </si>
  <si>
    <t>Faema</t>
  </si>
  <si>
    <t>Roubaix</t>
  </si>
  <si>
    <t xml:space="preserve">Eddy Merckx </t>
  </si>
  <si>
    <t>Faemino</t>
  </si>
  <si>
    <t>Limoges</t>
  </si>
  <si>
    <t>Molteni</t>
  </si>
  <si>
    <t>Luis Ocaña</t>
  </si>
  <si>
    <t>Bic</t>
  </si>
  <si>
    <t>Scheveningen</t>
  </si>
  <si>
    <t>Bernard Thévenet</t>
  </si>
  <si>
    <t>Peugeot</t>
  </si>
  <si>
    <t>Charleroi</t>
  </si>
  <si>
    <t>Lucien Van Impe</t>
  </si>
  <si>
    <t>Gitane</t>
  </si>
  <si>
    <t>St. Jean de Monts</t>
  </si>
  <si>
    <t xml:space="preserve">Bernard Thévenet </t>
  </si>
  <si>
    <t>Fleurence</t>
  </si>
  <si>
    <t>Bernard Hinault</t>
  </si>
  <si>
    <t>Renault</t>
  </si>
  <si>
    <t>Leiden</t>
  </si>
  <si>
    <t xml:space="preserve">Bernard Hinault </t>
  </si>
  <si>
    <t>Joop Zoetemelk</t>
  </si>
  <si>
    <t>TI Raleigh</t>
  </si>
  <si>
    <t>Frankfurt</t>
  </si>
  <si>
    <t>Nice</t>
  </si>
  <si>
    <t>Basel</t>
  </si>
  <si>
    <t>Laurent Fignon</t>
  </si>
  <si>
    <t>Fontenay-sous-Bois</t>
  </si>
  <si>
    <t xml:space="preserve">Laurent Fignon </t>
  </si>
  <si>
    <t>Montreuil</t>
  </si>
  <si>
    <t>La Vie Claire</t>
  </si>
  <si>
    <t>Plumelec</t>
  </si>
  <si>
    <t>Greg Lemond</t>
  </si>
  <si>
    <t> USA</t>
  </si>
  <si>
    <t>Boulogne-Billancourt</t>
  </si>
  <si>
    <t>Stephen Roche</t>
  </si>
  <si>
    <t> Ireland Irish</t>
  </si>
  <si>
    <t>Carrera</t>
  </si>
  <si>
    <t>West Berlin</t>
  </si>
  <si>
    <t>Pedro Delgado</t>
  </si>
  <si>
    <t>Reynolds</t>
  </si>
  <si>
    <t>Pornichet</t>
  </si>
  <si>
    <t xml:space="preserve">Greg LeMond </t>
  </si>
  <si>
    <t>ADR</t>
  </si>
  <si>
    <t>Luxembourg</t>
  </si>
  <si>
    <t>Z</t>
  </si>
  <si>
    <t>Furturoscope</t>
  </si>
  <si>
    <t>Miguel Indurain</t>
  </si>
  <si>
    <t>Banesto</t>
  </si>
  <si>
    <t>Lyon</t>
  </si>
  <si>
    <t xml:space="preserve">Miguel Indurain </t>
  </si>
  <si>
    <t>San Sebastian</t>
  </si>
  <si>
    <t>Le Puy de Fou</t>
  </si>
  <si>
    <t>St. Brieuc</t>
  </si>
  <si>
    <t>Bjarne Riis</t>
  </si>
  <si>
    <t> Denmark</t>
  </si>
  <si>
    <t>Telekom</t>
  </si>
  <si>
    <t>'s Hertogenbosch</t>
  </si>
  <si>
    <t>Jan Ullrich</t>
  </si>
  <si>
    <t> Germany</t>
  </si>
  <si>
    <t>Marco Pantani</t>
  </si>
  <si>
    <t>Mercatone Uno</t>
  </si>
  <si>
    <t>Dublin</t>
  </si>
  <si>
    <t>Ireland</t>
  </si>
  <si>
    <t>Results voided</t>
  </si>
  <si>
    <t>Futuroscope</t>
  </si>
  <si>
    <t>Dunkirk</t>
  </si>
  <si>
    <t>Liege</t>
  </si>
  <si>
    <t>Fromentine</t>
  </si>
  <si>
    <t>Oscar Pereiro</t>
  </si>
  <si>
    <t>Caisse d'Epargne</t>
  </si>
  <si>
    <t>Alberto Contador</t>
  </si>
  <si>
    <t>Discovery Channel</t>
  </si>
  <si>
    <t>London</t>
  </si>
  <si>
    <t>Carlos Sastre</t>
  </si>
  <si>
    <t>CSC</t>
  </si>
  <si>
    <t xml:space="preserve">Alberto Contador </t>
  </si>
  <si>
    <t>Astana</t>
  </si>
  <si>
    <t>Monaco</t>
  </si>
  <si>
    <t>Andy Schleck</t>
  </si>
  <si>
    <t>Team CSC</t>
  </si>
  <si>
    <t>Rotterdam</t>
  </si>
  <si>
    <t>Cadel Evans</t>
  </si>
  <si>
    <t>Australia</t>
  </si>
  <si>
    <t>BMC Racing Team</t>
  </si>
  <si>
    <t>Le Barre de Monts</t>
  </si>
  <si>
    <t>Bradley Wiggins</t>
  </si>
  <si>
    <t> United Kingdom</t>
  </si>
  <si>
    <t>Team Sky</t>
  </si>
  <si>
    <t>Liège</t>
  </si>
  <si>
    <t>Chris Froome</t>
  </si>
  <si>
    <t>Porto Vecchio</t>
  </si>
  <si>
    <t>Vincenzo Nibali</t>
  </si>
  <si>
    <t>Leeds</t>
  </si>
  <si>
    <t>United Kingdom</t>
  </si>
  <si>
    <t xml:space="preserve">Chris Froome </t>
  </si>
  <si>
    <t>Utrecht</t>
  </si>
  <si>
    <t>Mont St. Michel</t>
  </si>
  <si>
    <t>Median of Total Distance</t>
  </si>
  <si>
    <t>Mean of Total Distance</t>
  </si>
  <si>
    <t>Average Distance per station</t>
  </si>
  <si>
    <t>No of Days between successive games</t>
  </si>
  <si>
    <t>Avg No. Of Days between Successive Games</t>
  </si>
  <si>
    <t>Row Labels</t>
  </si>
  <si>
    <t>(blank)</t>
  </si>
  <si>
    <t>Grand Total</t>
  </si>
  <si>
    <t>Sum of Total distance (km)</t>
  </si>
  <si>
    <t>Sum of Finishers</t>
  </si>
  <si>
    <t>Sum of Entrants</t>
  </si>
  <si>
    <t>The year 1987 was most competitive as it had the maximum number of staged and highest number of entrants</t>
  </si>
  <si>
    <t>Greg</t>
  </si>
  <si>
    <t>Lemond</t>
  </si>
  <si>
    <t>Stephen</t>
  </si>
  <si>
    <t>Roche</t>
  </si>
  <si>
    <t>Chris</t>
  </si>
  <si>
    <t>Froome</t>
  </si>
  <si>
    <t>Cadel</t>
  </si>
  <si>
    <t>Evans</t>
  </si>
  <si>
    <t>Vincenzo</t>
  </si>
  <si>
    <t>Nibali</t>
  </si>
  <si>
    <t>Miguel</t>
  </si>
  <si>
    <t>Indurain</t>
  </si>
  <si>
    <t>LeMond</t>
  </si>
  <si>
    <t>Bradley</t>
  </si>
  <si>
    <t>Wiggins</t>
  </si>
  <si>
    <t>Pedro</t>
  </si>
  <si>
    <t>Delgado</t>
  </si>
  <si>
    <t>Jan</t>
  </si>
  <si>
    <t>Ullrich</t>
  </si>
  <si>
    <t>Andy</t>
  </si>
  <si>
    <t>Schleck</t>
  </si>
  <si>
    <t>Results</t>
  </si>
  <si>
    <t>voided</t>
  </si>
  <si>
    <t>Alberto</t>
  </si>
  <si>
    <t>Contador</t>
  </si>
  <si>
    <t>Bjarne</t>
  </si>
  <si>
    <t>Riis</t>
  </si>
  <si>
    <t>Marco</t>
  </si>
  <si>
    <t>Pantani</t>
  </si>
  <si>
    <t>Carlos</t>
  </si>
  <si>
    <t>Sastre</t>
  </si>
  <si>
    <t>Bernard</t>
  </si>
  <si>
    <t>Hinault</t>
  </si>
  <si>
    <t>Oscar</t>
  </si>
  <si>
    <t>Pereiro</t>
  </si>
  <si>
    <t>Laurent</t>
  </si>
  <si>
    <t>Fignon</t>
  </si>
  <si>
    <t>Nicolas</t>
  </si>
  <si>
    <t>Frantz</t>
  </si>
  <si>
    <t>Ottavio</t>
  </si>
  <si>
    <t>Bottecchia</t>
  </si>
  <si>
    <t>Maurice</t>
  </si>
  <si>
    <t>De</t>
  </si>
  <si>
    <t>Eddy</t>
  </si>
  <si>
    <t>Merckx</t>
  </si>
  <si>
    <t>Jacques</t>
  </si>
  <si>
    <t>Anquetil</t>
  </si>
  <si>
    <t>François</t>
  </si>
  <si>
    <t>Faber</t>
  </si>
  <si>
    <t>Philippe</t>
  </si>
  <si>
    <t>Thys</t>
  </si>
  <si>
    <t>Thévenet</t>
  </si>
  <si>
    <t>Henri</t>
  </si>
  <si>
    <t>Pélissier</t>
  </si>
  <si>
    <t>Luis</t>
  </si>
  <si>
    <t>Ocaña</t>
  </si>
  <si>
    <t>Odile</t>
  </si>
  <si>
    <t>Defraye</t>
  </si>
  <si>
    <t>Felice</t>
  </si>
  <si>
    <t>Gimondi</t>
  </si>
  <si>
    <t>Roger</t>
  </si>
  <si>
    <t>Pingeon</t>
  </si>
  <si>
    <t>Lucien</t>
  </si>
  <si>
    <t>Van</t>
  </si>
  <si>
    <t>Joop</t>
  </si>
  <si>
    <t>Zoetemelk</t>
  </si>
  <si>
    <t>Aimar</t>
  </si>
  <si>
    <t>Louison</t>
  </si>
  <si>
    <t>Bobet</t>
  </si>
  <si>
    <t>Gastone</t>
  </si>
  <si>
    <t>Nencini</t>
  </si>
  <si>
    <t>Buysse</t>
  </si>
  <si>
    <t>Hugo</t>
  </si>
  <si>
    <t>Koblet</t>
  </si>
  <si>
    <t>Léon</t>
  </si>
  <si>
    <t>Scieur</t>
  </si>
  <si>
    <t>Fausto</t>
  </si>
  <si>
    <t>Coppi</t>
  </si>
  <si>
    <t>Firmin</t>
  </si>
  <si>
    <t>Lambot</t>
  </si>
  <si>
    <t>Walkowiak</t>
  </si>
  <si>
    <t>Charly</t>
  </si>
  <si>
    <t>Gaul</t>
  </si>
  <si>
    <t>Federico</t>
  </si>
  <si>
    <t>Bahamontes</t>
  </si>
  <si>
    <t>Gino</t>
  </si>
  <si>
    <t>Bartali</t>
  </si>
  <si>
    <t>Ferdinand</t>
  </si>
  <si>
    <t>Kübler</t>
  </si>
  <si>
    <t>Petit-Breton</t>
  </si>
  <si>
    <t>Janssen</t>
  </si>
  <si>
    <t>Octave</t>
  </si>
  <si>
    <t>Lapize</t>
  </si>
  <si>
    <t>André</t>
  </si>
  <si>
    <t>Leducq</t>
  </si>
  <si>
    <t>Jean</t>
  </si>
  <si>
    <t>Robic</t>
  </si>
  <si>
    <t>Lapébie</t>
  </si>
  <si>
    <t>Romain</t>
  </si>
  <si>
    <t>Maes</t>
  </si>
  <si>
    <t>Sylvère</t>
  </si>
  <si>
    <t>Cornet</t>
  </si>
  <si>
    <t>Gustave</t>
  </si>
  <si>
    <t>Garrigou</t>
  </si>
  <si>
    <t>René</t>
  </si>
  <si>
    <t>Pottier</t>
  </si>
  <si>
    <t>Antonin</t>
  </si>
  <si>
    <t>Magne</t>
  </si>
  <si>
    <t>Georges</t>
  </si>
  <si>
    <t>Speicher</t>
  </si>
  <si>
    <t>Louis</t>
  </si>
  <si>
    <t>Trousselier</t>
  </si>
  <si>
    <t>Garin</t>
  </si>
  <si>
    <t>New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</si>
</sst>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/>
    <xf numFmtId="3" fontId="0" fillId="0" borderId="0" xfId="0" applyNumberFormat="1"/>
    <xf numFmtId="4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  <xf numFmtId="164" fontId="3" fillId="0" borderId="0" xfId="1" applyFont="1" applyFill="1" applyBorder="1"/>
    <xf numFmtId="164" fontId="4" fillId="0" borderId="0" xfId="1" applyFont="1" applyFill="1" applyBorder="1"/>
    <xf numFmtId="0" fontId="4" fillId="0" borderId="0" xfId="0" applyFont="1" applyFill="1" applyBorder="1"/>
    <xf numFmtId="14" fontId="4" fillId="0" borderId="0" xfId="0" applyNumberFormat="1" applyFont="1" applyFill="1" applyBorder="1"/>
    <xf numFmtId="0" fontId="2" fillId="0" borderId="0" xfId="0" applyFont="1" applyFill="1" applyBorder="1" applyAlignment="1">
      <alignment horizontal="left" vertical="center" wrapText="1"/>
    </xf>
    <xf numFmtId="164" fontId="3" fillId="0" borderId="0" xfId="1" applyFont="1" applyFill="1" applyBorder="1" applyAlignment="1">
      <alignment horizontal="right" vertical="center" wrapText="1"/>
    </xf>
    <xf numFmtId="14" fontId="4" fillId="0" borderId="0" xfId="0" applyNumberFormat="1" applyFont="1" applyFill="1" applyBorder="1" applyAlignment="1">
      <alignment horizontal="right"/>
    </xf>
    <xf numFmtId="0" fontId="4" fillId="0" borderId="0" xfId="0" applyFont="1"/>
    <xf numFmtId="0" fontId="5" fillId="0" borderId="0" xfId="0" applyFont="1"/>
    <xf numFmtId="0" fontId="4" fillId="0" borderId="0" xfId="0" quotePrefix="1" applyFont="1"/>
    <xf numFmtId="164" fontId="6" fillId="0" borderId="0" xfId="1" applyFont="1" applyFill="1" applyBorder="1"/>
    <xf numFmtId="164" fontId="6" fillId="0" borderId="0" xfId="1" applyFont="1"/>
    <xf numFmtId="0" fontId="4" fillId="2" borderId="0" xfId="0" applyFont="1" applyFill="1" applyBorder="1"/>
    <xf numFmtId="0" fontId="0" fillId="2" borderId="0" xfId="0" applyFill="1"/>
    <xf numFmtId="3" fontId="0" fillId="2" borderId="0" xfId="0" applyNumberFormat="1" applyFill="1"/>
    <xf numFmtId="4" fontId="0" fillId="2" borderId="0" xfId="0" applyNumberFormat="1" applyFill="1"/>
    <xf numFmtId="164" fontId="0" fillId="2" borderId="0" xfId="0" applyNumberFormat="1" applyFill="1" applyAlignment="1"/>
    <xf numFmtId="2" fontId="0" fillId="2" borderId="0" xfId="0" applyNumberFormat="1" applyFill="1" applyAlignment="1"/>
    <xf numFmtId="0" fontId="7" fillId="2" borderId="0" xfId="0" applyFont="1" applyFill="1" applyBorder="1"/>
    <xf numFmtId="164" fontId="3" fillId="3" borderId="0" xfId="1" applyFont="1" applyFill="1" applyBorder="1" applyAlignment="1">
      <alignment horizontal="right" vertical="center" wrapText="1"/>
    </xf>
    <xf numFmtId="164" fontId="3" fillId="4" borderId="0" xfId="1" applyFont="1" applyFill="1" applyBorder="1" applyAlignment="1">
      <alignment horizontal="right" vertical="center" wrapText="1"/>
    </xf>
    <xf numFmtId="164" fontId="6" fillId="3" borderId="0" xfId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omma 2" xfId="1" xr:uid="{20B832DA-ED51-4EC1-BEC0-20F26B22E11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Assessment.xlsx]Part 3 B!PivotTable2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 B'!$B$3</c:f>
              <c:strCache>
                <c:ptCount val="1"/>
                <c:pt idx="0">
                  <c:v>Sum of Entrants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 3 B'!$A$4:$A$6</c:f>
              <c:strCache>
                <c:ptCount val="2"/>
                <c:pt idx="0">
                  <c:v>1971</c:v>
                </c:pt>
                <c:pt idx="1">
                  <c:v>1987</c:v>
                </c:pt>
              </c:strCache>
            </c:strRef>
          </c:cat>
          <c:val>
            <c:numRef>
              <c:f>'Part 3 B'!$B$4:$B$6</c:f>
              <c:numCache>
                <c:formatCode>General</c:formatCode>
                <c:ptCount val="2"/>
                <c:pt idx="0">
                  <c:v>130</c:v>
                </c:pt>
                <c:pt idx="1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5C-40C7-A38A-5C17A7D9CA39}"/>
            </c:ext>
          </c:extLst>
        </c:ser>
        <c:ser>
          <c:idx val="1"/>
          <c:order val="1"/>
          <c:tx>
            <c:strRef>
              <c:f>'Part 3 B'!$C$3</c:f>
              <c:strCache>
                <c:ptCount val="1"/>
                <c:pt idx="0">
                  <c:v>Sum of Finishers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'Part 3 B'!$A$4:$A$6</c:f>
              <c:strCache>
                <c:ptCount val="2"/>
                <c:pt idx="0">
                  <c:v>1971</c:v>
                </c:pt>
                <c:pt idx="1">
                  <c:v>1987</c:v>
                </c:pt>
              </c:strCache>
            </c:strRef>
          </c:cat>
          <c:val>
            <c:numRef>
              <c:f>'Part 3 B'!$C$4:$C$6</c:f>
              <c:numCache>
                <c:formatCode>General</c:formatCode>
                <c:ptCount val="2"/>
                <c:pt idx="0">
                  <c:v>94</c:v>
                </c:pt>
                <c:pt idx="1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5C-40C7-A38A-5C17A7D9C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463568"/>
        <c:axId val="446461008"/>
      </c:barChart>
      <c:catAx>
        <c:axId val="44646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61008"/>
        <c:crosses val="autoZero"/>
        <c:auto val="1"/>
        <c:lblAlgn val="ctr"/>
        <c:lblOffset val="100"/>
        <c:noMultiLvlLbl val="0"/>
      </c:catAx>
      <c:valAx>
        <c:axId val="44646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6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731520</xdr:colOff>
      <xdr:row>7</xdr:row>
      <xdr:rowOff>15240</xdr:rowOff>
    </xdr:from>
    <xdr:to>
      <xdr:col>8</xdr:col>
      <xdr:colOff>1036320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5E9AB0-5E23-4090-9EB4-6DEF169BB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d" refreshedDate="44375.662815162039" createdVersion="7" refreshedVersion="7" minRefreshableVersion="3" recordCount="111" xr:uid="{20C33F3E-DA17-4B07-86AD-49E024F02511}">
  <cacheSource type="worksheet">
    <worksheetSource ref="A1:R1048576" sheet="Part 3"/>
  </cacheSource>
  <cacheFields count="18">
    <cacheField name="Year" numFmtId="0">
      <sharedItems containsString="0" containsBlank="1" containsNumber="1" containsInteger="1" minValue="1903" maxValue="2016" count="104"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m/>
      </sharedItems>
    </cacheField>
    <cacheField name="Winner's avg speed" numFmtId="0">
      <sharedItems containsString="0" containsBlank="1" containsNumber="1" minValue="24.06" maxValue="41.65"/>
    </cacheField>
    <cacheField name="Total distance (km)" numFmtId="0">
      <sharedItems containsString="0" containsBlank="1" containsNumber="1" minValue="2420" maxValue="5745"/>
    </cacheField>
    <cacheField name="Number of stages" numFmtId="0">
      <sharedItems containsString="0" containsBlank="1" containsNumber="1" containsInteger="1" minValue="6" maxValue="25" count="14">
        <n v="6"/>
        <n v="11"/>
        <n v="13"/>
        <n v="14"/>
        <n v="15"/>
        <n v="18"/>
        <n v="17"/>
        <n v="24"/>
        <n v="22"/>
        <n v="21"/>
        <n v="23"/>
        <n v="20"/>
        <n v="25"/>
        <m/>
      </sharedItems>
    </cacheField>
    <cacheField name="Finishers" numFmtId="0">
      <sharedItems containsString="0" containsBlank="1" containsNumber="1" containsInteger="1" minValue="10" maxValue="174"/>
    </cacheField>
    <cacheField name="Entrants" numFmtId="0">
      <sharedItems containsString="0" containsBlank="1" containsNumber="1" containsInteger="1" minValue="60" maxValue="210"/>
    </cacheField>
    <cacheField name="Winner" numFmtId="0">
      <sharedItems containsBlank="1"/>
    </cacheField>
    <cacheField name="Winner's Nationality" numFmtId="0">
      <sharedItems containsBlank="1"/>
    </cacheField>
    <cacheField name="Winner's Team" numFmtId="0">
      <sharedItems containsBlank="1" count="44">
        <s v="La Française"/>
        <s v="Cycles JC"/>
        <s v="Cycles Peugeot"/>
        <s v="Alycon"/>
        <s v="La Sportive"/>
        <s v="Automoto"/>
        <s v="Alcyon"/>
        <s v="France"/>
        <s v="Belgium"/>
        <s v="Italy"/>
        <s v="Ouest"/>
        <s v="Switzerland"/>
        <s v="Nord-Est-Centre"/>
        <s v="Holland-Luxembourg"/>
        <s v="Spain"/>
        <s v="St-Raphael"/>
        <s v="Salvarini"/>
        <s v="Ford"/>
        <s v="Holland"/>
        <s v="Faema"/>
        <s v="Faemino"/>
        <s v="Molteni"/>
        <s v="Bic"/>
        <s v="Peugeot"/>
        <s v="Gitane"/>
        <s v="Renault"/>
        <s v="TI Raleigh"/>
        <s v="La Vie Claire"/>
        <s v="Carrera"/>
        <s v="Reynolds"/>
        <s v="ADR"/>
        <s v="Z"/>
        <s v="Banesto"/>
        <s v="Telekom"/>
        <s v="Mercatone Uno"/>
        <s v="Results voided"/>
        <s v="Caisse d'Epargne"/>
        <s v="Discovery Channel"/>
        <s v="CSC"/>
        <s v="Astana"/>
        <s v="Team CSC"/>
        <s v="BMC Racing Team"/>
        <s v="Team Sky"/>
        <m/>
      </sharedItems>
    </cacheField>
    <cacheField name="Start Date" numFmtId="0">
      <sharedItems containsNonDate="0" containsDate="1" containsString="0" containsBlank="1" minDate="1903-07-01T00:00:00" maxDate="2016-07-03T00:00:00"/>
    </cacheField>
    <cacheField name="End Date" numFmtId="0">
      <sharedItems containsNonDate="0" containsDate="1" containsString="0" containsBlank="1" minDate="1903-07-21T00:00:00" maxDate="2016-07-22T00:00:00"/>
    </cacheField>
    <cacheField name="Starting city" numFmtId="0">
      <sharedItems containsBlank="1"/>
    </cacheField>
    <cacheField name="Starting city Latitude" numFmtId="0">
      <sharedItems containsString="0" containsBlank="1" containsNumber="1" minValue="41.5914" maxValue="53.857799999999997"/>
    </cacheField>
    <cacheField name="Starting city Longitude" numFmtId="0">
      <sharedItems containsString="0" containsBlank="1" containsNumber="1" minValue="-6.2603" maxValue="13.404999999999999"/>
    </cacheField>
    <cacheField name="Starting country" numFmtId="0">
      <sharedItems containsBlank="1"/>
    </cacheField>
    <cacheField name="Finishing city" numFmtId="0">
      <sharedItems containsBlank="1"/>
    </cacheField>
    <cacheField name="Finishing city Latitude" numFmtId="0">
      <sharedItems containsString="0" containsBlank="1" containsNumber="1" minValue="48.8566" maxValue="48.8566"/>
    </cacheField>
    <cacheField name="Finishing city Longitude" numFmtId="0">
      <sharedItems containsString="0" containsBlank="1" containsNumber="1" minValue="2.3521999999999998" maxValue="2.3521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">
  <r>
    <x v="0"/>
    <n v="25.68"/>
    <n v="2428"/>
    <x v="0"/>
    <n v="21"/>
    <n v="60"/>
    <s v="Maurice Garin"/>
    <s v=" France"/>
    <x v="0"/>
    <d v="1903-07-01T00:00:00"/>
    <d v="1903-07-21T00:00:00"/>
    <s v="Paris"/>
    <n v="48.8566"/>
    <n v="2.3521999999999998"/>
    <s v="France"/>
    <s v="Paris"/>
    <n v="48.8566"/>
    <n v="2.3521999999999998"/>
  </r>
  <r>
    <x v="1"/>
    <n v="25.27"/>
    <n v="2420"/>
    <x v="0"/>
    <n v="27"/>
    <n v="88"/>
    <s v="Henri Cornet"/>
    <s v=" France"/>
    <x v="1"/>
    <d v="1904-07-02T00:00:00"/>
    <d v="1904-07-24T00:00:00"/>
    <s v="Paris"/>
    <n v="48.8566"/>
    <n v="2.3521999999999998"/>
    <s v="France"/>
    <s v="Paris"/>
    <n v="48.8566"/>
    <n v="2.3521999999999998"/>
  </r>
  <r>
    <x v="2"/>
    <n v="27.11"/>
    <n v="2994"/>
    <x v="1"/>
    <n v="24"/>
    <n v="60"/>
    <s v="Louis Trousselier"/>
    <s v=" France"/>
    <x v="2"/>
    <d v="1905-07-09T00:00:00"/>
    <d v="1905-07-30T00:00:00"/>
    <s v="Paris"/>
    <n v="48.8566"/>
    <n v="2.3521999999999998"/>
    <s v="France"/>
    <s v="Paris"/>
    <n v="48.8566"/>
    <n v="2.3521999999999998"/>
  </r>
  <r>
    <x v="3"/>
    <n v="24.46"/>
    <n v="4545"/>
    <x v="2"/>
    <n v="14"/>
    <n v="82"/>
    <s v="René Pottier"/>
    <s v=" France"/>
    <x v="2"/>
    <d v="1906-07-04T00:00:00"/>
    <d v="1906-07-29T00:00:00"/>
    <s v="Paris"/>
    <n v="48.8566"/>
    <n v="2.3521999999999998"/>
    <s v="France"/>
    <s v="Paris"/>
    <n v="48.8566"/>
    <n v="2.3521999999999998"/>
  </r>
  <r>
    <x v="4"/>
    <n v="28.47"/>
    <n v="4488"/>
    <x v="3"/>
    <n v="33"/>
    <n v="93"/>
    <s v="Lucien Petit-Breton"/>
    <s v=" France"/>
    <x v="2"/>
    <d v="1907-07-08T00:00:00"/>
    <d v="1907-08-04T00:00:00"/>
    <s v="Paris"/>
    <n v="48.8566"/>
    <n v="2.3521999999999998"/>
    <s v="France"/>
    <s v="Paris"/>
    <n v="48.8566"/>
    <n v="2.3521999999999998"/>
  </r>
  <r>
    <x v="5"/>
    <n v="28.74"/>
    <n v="4488"/>
    <x v="3"/>
    <n v="36"/>
    <n v="112"/>
    <s v="Lucien Petit-Breton "/>
    <s v=" France"/>
    <x v="2"/>
    <d v="1908-07-13T00:00:00"/>
    <d v="1908-08-09T00:00:00"/>
    <s v="Paris"/>
    <n v="48.8566"/>
    <n v="2.3521999999999998"/>
    <s v="France"/>
    <s v="Paris"/>
    <n v="48.8566"/>
    <n v="2.3521999999999998"/>
  </r>
  <r>
    <x v="6"/>
    <n v="28.66"/>
    <n v="4497"/>
    <x v="3"/>
    <n v="55"/>
    <n v="150"/>
    <s v="François Faber"/>
    <s v=" Luxembourg"/>
    <x v="3"/>
    <d v="1909-07-05T00:00:00"/>
    <d v="1909-08-01T00:00:00"/>
    <s v="Paris"/>
    <n v="48.8566"/>
    <n v="2.3521999999999998"/>
    <s v="France"/>
    <s v="Paris"/>
    <n v="48.8566"/>
    <n v="2.3521999999999998"/>
  </r>
  <r>
    <x v="7"/>
    <n v="29.1"/>
    <n v="4737"/>
    <x v="4"/>
    <n v="41"/>
    <n v="110"/>
    <s v="Octave Lapize"/>
    <s v=" France"/>
    <x v="3"/>
    <d v="1910-07-03T00:00:00"/>
    <d v="1910-07-31T00:00:00"/>
    <s v="Paris"/>
    <n v="48.8566"/>
    <n v="2.3521999999999998"/>
    <s v="France"/>
    <s v="Paris"/>
    <n v="48.8566"/>
    <n v="2.3521999999999998"/>
  </r>
  <r>
    <x v="8"/>
    <n v="27.32"/>
    <n v="5344"/>
    <x v="4"/>
    <n v="28"/>
    <n v="84"/>
    <s v="Gustave Garrigou"/>
    <s v=" France"/>
    <x v="3"/>
    <d v="1911-07-02T00:00:00"/>
    <d v="1911-07-30T00:00:00"/>
    <s v="Paris"/>
    <n v="48.8566"/>
    <n v="2.3521999999999998"/>
    <s v="France"/>
    <s v="Paris"/>
    <n v="48.8566"/>
    <n v="2.3521999999999998"/>
  </r>
  <r>
    <x v="9"/>
    <n v="27.76"/>
    <n v="5289"/>
    <x v="4"/>
    <n v="41"/>
    <n v="131"/>
    <s v="Odile Defraye"/>
    <s v=" Belgium"/>
    <x v="3"/>
    <d v="1912-06-30T00:00:00"/>
    <d v="1912-07-28T00:00:00"/>
    <s v="Paris"/>
    <n v="48.8566"/>
    <n v="2.3521999999999998"/>
    <s v="France"/>
    <s v="Paris"/>
    <n v="48.8566"/>
    <n v="2.3521999999999998"/>
  </r>
  <r>
    <x v="10"/>
    <n v="26.72"/>
    <n v="5287"/>
    <x v="4"/>
    <n v="25"/>
    <n v="140"/>
    <s v="Philippe Thys"/>
    <s v=" Belgium"/>
    <x v="2"/>
    <d v="1913-06-29T00:00:00"/>
    <d v="1913-07-27T00:00:00"/>
    <s v="Paris"/>
    <n v="48.8566"/>
    <n v="2.3521999999999998"/>
    <s v="France"/>
    <s v="Paris"/>
    <n v="48.8566"/>
    <n v="2.3521999999999998"/>
  </r>
  <r>
    <x v="11"/>
    <n v="26.84"/>
    <n v="5380"/>
    <x v="4"/>
    <n v="54"/>
    <n v="145"/>
    <s v="Philippe Thys "/>
    <s v=" Belgium"/>
    <x v="2"/>
    <d v="1914-06-28T00:00:00"/>
    <d v="1914-07-26T00:00:00"/>
    <s v="Paris"/>
    <n v="48.8566"/>
    <n v="2.3521999999999998"/>
    <s v="France"/>
    <s v="Paris"/>
    <n v="48.8566"/>
    <n v="2.3521999999999998"/>
  </r>
  <r>
    <x v="12"/>
    <n v="24.06"/>
    <n v="5560"/>
    <x v="4"/>
    <n v="10"/>
    <n v="69"/>
    <s v="Firmin Lambot"/>
    <s v=" Belgium"/>
    <x v="4"/>
    <d v="1919-06-29T00:00:00"/>
    <d v="1919-07-27T00:00:00"/>
    <s v="Paris"/>
    <n v="48.8566"/>
    <n v="2.3521999999999998"/>
    <s v="France"/>
    <s v="Paris"/>
    <n v="48.8566"/>
    <n v="2.3521999999999998"/>
  </r>
  <r>
    <x v="13"/>
    <n v="24.07"/>
    <n v="5503"/>
    <x v="4"/>
    <n v="22"/>
    <n v="113"/>
    <s v="Philippe Thys "/>
    <s v=" Belgium"/>
    <x v="4"/>
    <d v="1920-06-27T00:00:00"/>
    <d v="1920-07-27T00:00:00"/>
    <s v="Paris"/>
    <n v="48.8566"/>
    <n v="2.3521999999999998"/>
    <s v="France"/>
    <s v="Paris"/>
    <n v="48.8566"/>
    <n v="2.3521999999999998"/>
  </r>
  <r>
    <x v="14"/>
    <n v="24.72"/>
    <n v="5485"/>
    <x v="4"/>
    <n v="38"/>
    <n v="123"/>
    <s v="Léon Scieur"/>
    <s v=" Belgium"/>
    <x v="4"/>
    <d v="1921-06-26T00:00:00"/>
    <d v="1921-07-24T00:00:00"/>
    <s v="Paris"/>
    <n v="48.8566"/>
    <n v="2.3521999999999998"/>
    <s v="France"/>
    <s v="Paris"/>
    <n v="48.8566"/>
    <n v="2.3521999999999998"/>
  </r>
  <r>
    <x v="15"/>
    <n v="24.2"/>
    <n v="5375"/>
    <x v="4"/>
    <n v="38"/>
    <n v="121"/>
    <s v="Firmin Lambot "/>
    <s v=" Belgium"/>
    <x v="2"/>
    <d v="1922-06-25T00:00:00"/>
    <d v="1922-07-23T00:00:00"/>
    <s v="Paris"/>
    <n v="48.8566"/>
    <n v="2.3521999999999998"/>
    <s v="France"/>
    <s v="Paris"/>
    <n v="48.8566"/>
    <n v="2.3521999999999998"/>
  </r>
  <r>
    <x v="16"/>
    <n v="24.23"/>
    <n v="5386"/>
    <x v="4"/>
    <n v="48"/>
    <n v="139"/>
    <s v="Henri Pélissier"/>
    <s v=" France"/>
    <x v="5"/>
    <d v="1923-06-24T00:00:00"/>
    <d v="1923-07-22T00:00:00"/>
    <s v="Paris"/>
    <n v="48.8566"/>
    <n v="2.3521999999999998"/>
    <s v="France"/>
    <s v="Paris"/>
    <n v="48.8566"/>
    <n v="2.3521999999999998"/>
  </r>
  <r>
    <x v="17"/>
    <n v="24.25"/>
    <n v="5425"/>
    <x v="4"/>
    <n v="60"/>
    <n v="157"/>
    <s v="Ottavio Bottecchia"/>
    <s v=" Italy"/>
    <x v="5"/>
    <d v="1924-06-22T00:00:00"/>
    <d v="1924-07-20T00:00:00"/>
    <s v="Paris"/>
    <n v="48.8566"/>
    <n v="2.3521999999999998"/>
    <s v="France"/>
    <s v="Paris"/>
    <n v="48.8566"/>
    <n v="2.3521999999999998"/>
  </r>
  <r>
    <x v="18"/>
    <n v="24.82"/>
    <n v="5440"/>
    <x v="5"/>
    <n v="49"/>
    <n v="130"/>
    <s v="Ottavio Bottecchia "/>
    <s v=" Italy"/>
    <x v="5"/>
    <d v="1925-06-21T00:00:00"/>
    <d v="1925-07-19T00:00:00"/>
    <s v="Paris"/>
    <n v="48.8566"/>
    <n v="2.3521999999999998"/>
    <s v="France"/>
    <s v="Paris"/>
    <n v="48.8566"/>
    <n v="2.3521999999999998"/>
  </r>
  <r>
    <x v="19"/>
    <n v="24.28"/>
    <n v="5745"/>
    <x v="6"/>
    <n v="41"/>
    <n v="126"/>
    <s v="Lucien Buysse"/>
    <s v=" Belgium"/>
    <x v="5"/>
    <d v="1926-06-20T00:00:00"/>
    <d v="1926-07-18T00:00:00"/>
    <s v="Evian"/>
    <n v="46.401499999999999"/>
    <n v="6.5909000000000004"/>
    <s v="France"/>
    <s v="Paris"/>
    <n v="48.8566"/>
    <n v="2.3521999999999998"/>
  </r>
  <r>
    <x v="20"/>
    <n v="27.22"/>
    <n v="5340"/>
    <x v="7"/>
    <n v="39"/>
    <n v="142"/>
    <s v="Nicolas Frantz"/>
    <s v=" Luxembourg"/>
    <x v="6"/>
    <d v="1927-06-19T00:00:00"/>
    <d v="1927-07-17T00:00:00"/>
    <s v="Paris"/>
    <n v="48.8566"/>
    <n v="2.3521999999999998"/>
    <s v="France"/>
    <s v="Paris"/>
    <n v="48.8566"/>
    <n v="2.3521999999999998"/>
  </r>
  <r>
    <x v="21"/>
    <n v="28.4"/>
    <n v="5476"/>
    <x v="8"/>
    <n v="41"/>
    <n v="162"/>
    <s v="Nicolas Frantz "/>
    <s v=" Luxembourg"/>
    <x v="6"/>
    <d v="1928-06-17T00:00:00"/>
    <d v="1928-07-15T00:00:00"/>
    <s v="Paris"/>
    <n v="48.8566"/>
    <n v="2.3521999999999998"/>
    <s v="France"/>
    <s v="Paris"/>
    <n v="48.8566"/>
    <n v="2.3521999999999998"/>
  </r>
  <r>
    <x v="22"/>
    <n v="28.32"/>
    <n v="5257"/>
    <x v="8"/>
    <n v="60"/>
    <n v="155"/>
    <s v="Maurice De Waele"/>
    <s v=" Belgium"/>
    <x v="6"/>
    <d v="1929-06-30T00:00:00"/>
    <d v="1929-07-28T00:00:00"/>
    <s v="Paris"/>
    <n v="48.8566"/>
    <n v="2.3521999999999998"/>
    <s v="France"/>
    <s v="Paris"/>
    <n v="48.8566"/>
    <n v="2.3521999999999998"/>
  </r>
  <r>
    <x v="23"/>
    <n v="28"/>
    <n v="4822"/>
    <x v="9"/>
    <n v="59"/>
    <n v="100"/>
    <s v="André Leducq"/>
    <s v=" France"/>
    <x v="7"/>
    <d v="1930-07-02T00:00:00"/>
    <d v="1930-07-27T00:00:00"/>
    <s v="Paris"/>
    <n v="48.8566"/>
    <n v="2.3521999999999998"/>
    <s v="France"/>
    <s v="Paris"/>
    <n v="48.8566"/>
    <n v="2.3521999999999998"/>
  </r>
  <r>
    <x v="24"/>
    <n v="28.74"/>
    <n v="5091"/>
    <x v="7"/>
    <n v="35"/>
    <n v="81"/>
    <s v="Antonin Magne"/>
    <s v=" France"/>
    <x v="7"/>
    <d v="1931-06-30T00:00:00"/>
    <d v="1931-07-26T00:00:00"/>
    <s v="Paris"/>
    <n v="48.8566"/>
    <n v="2.3521999999999998"/>
    <s v="France"/>
    <s v="Paris"/>
    <n v="48.8566"/>
    <n v="2.3521999999999998"/>
  </r>
  <r>
    <x v="25"/>
    <n v="29.05"/>
    <n v="4479"/>
    <x v="9"/>
    <n v="57"/>
    <n v="80"/>
    <s v="André Leducq "/>
    <s v=" France"/>
    <x v="7"/>
    <d v="1932-07-06T00:00:00"/>
    <d v="1932-07-31T00:00:00"/>
    <s v="Paris"/>
    <n v="48.8566"/>
    <n v="2.3521999999999998"/>
    <s v="France"/>
    <s v="Paris"/>
    <n v="48.8566"/>
    <n v="2.3521999999999998"/>
  </r>
  <r>
    <x v="26"/>
    <n v="29.82"/>
    <n v="4395"/>
    <x v="10"/>
    <n v="40"/>
    <n v="80"/>
    <s v="Georges Speicher"/>
    <s v=" France"/>
    <x v="7"/>
    <d v="1933-06-27T00:00:00"/>
    <d v="1933-07-23T00:00:00"/>
    <s v="Paris"/>
    <n v="48.8566"/>
    <n v="2.3521999999999998"/>
    <s v="France"/>
    <s v="Paris"/>
    <n v="48.8566"/>
    <n v="2.3521999999999998"/>
  </r>
  <r>
    <x v="27"/>
    <n v="30.36"/>
    <n v="4470"/>
    <x v="10"/>
    <n v="39"/>
    <n v="60"/>
    <s v="Antonin Magne "/>
    <s v=" France"/>
    <x v="7"/>
    <d v="1934-07-03T00:00:00"/>
    <d v="1934-07-29T00:00:00"/>
    <s v="Paris"/>
    <n v="48.8566"/>
    <n v="2.3521999999999998"/>
    <s v="France"/>
    <s v="Paris"/>
    <n v="48.8566"/>
    <n v="2.3521999999999998"/>
  </r>
  <r>
    <x v="28"/>
    <n v="30.65"/>
    <n v="4338"/>
    <x v="9"/>
    <n v="46"/>
    <n v="93"/>
    <s v="Romain Maes"/>
    <s v=" Belgium"/>
    <x v="8"/>
    <d v="1935-07-04T00:00:00"/>
    <d v="1935-07-28T00:00:00"/>
    <s v="Paris"/>
    <n v="48.8566"/>
    <n v="2.3521999999999998"/>
    <s v="France"/>
    <s v="Paris"/>
    <n v="48.8566"/>
    <n v="2.3521999999999998"/>
  </r>
  <r>
    <x v="29"/>
    <n v="31.11"/>
    <n v="4418"/>
    <x v="9"/>
    <n v="43"/>
    <n v="90"/>
    <s v="Sylvère Maes"/>
    <s v=" Belgium"/>
    <x v="8"/>
    <d v="1936-07-07T00:00:00"/>
    <d v="1936-08-02T00:00:00"/>
    <s v="Paris"/>
    <n v="48.8566"/>
    <n v="2.3521999999999998"/>
    <s v="France"/>
    <s v="Paris"/>
    <n v="48.8566"/>
    <n v="2.3521999999999998"/>
  </r>
  <r>
    <x v="30"/>
    <n v="31.77"/>
    <n v="4415"/>
    <x v="11"/>
    <n v="46"/>
    <n v="98"/>
    <s v="Roger Lapébie"/>
    <s v=" France"/>
    <x v="7"/>
    <d v="1937-06-30T00:00:00"/>
    <d v="1937-07-25T00:00:00"/>
    <s v="Paris"/>
    <n v="48.8566"/>
    <n v="2.3521999999999998"/>
    <s v="France"/>
    <s v="Paris"/>
    <n v="48.8566"/>
    <n v="2.3521999999999998"/>
  </r>
  <r>
    <x v="31"/>
    <n v="31.57"/>
    <n v="4694"/>
    <x v="9"/>
    <n v="55"/>
    <n v="96"/>
    <s v="Gino Bartali"/>
    <s v=" Italy"/>
    <x v="9"/>
    <d v="1938-07-05T00:00:00"/>
    <d v="1938-07-31T00:00:00"/>
    <s v="Paris"/>
    <n v="48.8566"/>
    <n v="2.3521999999999998"/>
    <s v="France"/>
    <s v="Paris"/>
    <n v="48.8566"/>
    <n v="2.3521999999999998"/>
  </r>
  <r>
    <x v="32"/>
    <n v="31.99"/>
    <n v="4224"/>
    <x v="5"/>
    <n v="49"/>
    <n v="79"/>
    <s v="Sylvère Maes "/>
    <s v=" Belgium"/>
    <x v="8"/>
    <d v="1939-07-10T00:00:00"/>
    <d v="1939-07-30T00:00:00"/>
    <s v="Paris"/>
    <n v="48.8566"/>
    <n v="2.3521999999999998"/>
    <s v="France"/>
    <s v="Paris"/>
    <n v="48.8566"/>
    <n v="2.3521999999999998"/>
  </r>
  <r>
    <x v="33"/>
    <n v="31.41"/>
    <n v="4640"/>
    <x v="9"/>
    <n v="53"/>
    <n v="99"/>
    <s v="Jean Robic"/>
    <s v=" France"/>
    <x v="10"/>
    <d v="1947-06-25T00:00:00"/>
    <d v="1947-07-20T00:00:00"/>
    <s v="Paris"/>
    <n v="48.8566"/>
    <n v="2.3521999999999998"/>
    <s v="France"/>
    <s v="Paris"/>
    <n v="48.8566"/>
    <n v="2.3521999999999998"/>
  </r>
  <r>
    <x v="34"/>
    <n v="33.44"/>
    <n v="4922"/>
    <x v="9"/>
    <n v="44"/>
    <n v="120"/>
    <s v="Gino Bartali "/>
    <s v=" Italy"/>
    <x v="9"/>
    <d v="1948-06-30T00:00:00"/>
    <d v="1948-07-25T00:00:00"/>
    <s v="Paris"/>
    <n v="48.8566"/>
    <n v="2.3521999999999998"/>
    <s v="France"/>
    <s v="Paris"/>
    <n v="48.8566"/>
    <n v="2.3521999999999998"/>
  </r>
  <r>
    <x v="35"/>
    <n v="32.119999999999997"/>
    <n v="4808"/>
    <x v="9"/>
    <n v="55"/>
    <n v="120"/>
    <s v="Fausto Coppi"/>
    <s v=" Italy"/>
    <x v="9"/>
    <d v="1949-06-30T00:00:00"/>
    <d v="1949-07-24T00:00:00"/>
    <s v="Paris"/>
    <n v="48.8566"/>
    <n v="2.3521999999999998"/>
    <s v="France"/>
    <s v="Paris"/>
    <n v="48.8566"/>
    <n v="2.3521999999999998"/>
  </r>
  <r>
    <x v="36"/>
    <n v="32.78"/>
    <n v="4773"/>
    <x v="8"/>
    <n v="51"/>
    <n v="116"/>
    <s v="Ferdinand Kübler"/>
    <s v=" Switzerland"/>
    <x v="11"/>
    <d v="1950-07-13T00:00:00"/>
    <d v="1950-08-07T00:00:00"/>
    <s v="Paris"/>
    <n v="48.8566"/>
    <n v="2.3521999999999998"/>
    <s v="France"/>
    <s v="Paris"/>
    <n v="48.8566"/>
    <n v="2.3521999999999998"/>
  </r>
  <r>
    <x v="37"/>
    <n v="32.950000000000003"/>
    <n v="4690"/>
    <x v="7"/>
    <n v="66"/>
    <n v="123"/>
    <s v="Hugo Koblet"/>
    <s v=" Switzerland"/>
    <x v="11"/>
    <d v="1951-07-04T00:00:00"/>
    <d v="1951-07-29T00:00:00"/>
    <s v="Metz"/>
    <n v="49.119300000000003"/>
    <n v="6.1757"/>
    <s v="France"/>
    <s v="Paris"/>
    <n v="48.8566"/>
    <n v="2.3521999999999998"/>
  </r>
  <r>
    <x v="38"/>
    <n v="32.229999999999997"/>
    <n v="4898"/>
    <x v="10"/>
    <n v="78"/>
    <n v="122"/>
    <s v="Fausto Coppi "/>
    <s v=" Italy"/>
    <x v="9"/>
    <d v="1952-06-25T00:00:00"/>
    <d v="1952-07-19T00:00:00"/>
    <s v="Brest"/>
    <n v="48.3904"/>
    <n v="-4.4861000000000004"/>
    <s v="France"/>
    <s v="Paris"/>
    <n v="48.8566"/>
    <n v="2.3521999999999998"/>
  </r>
  <r>
    <x v="39"/>
    <n v="34.590000000000003"/>
    <n v="4476"/>
    <x v="8"/>
    <n v="76"/>
    <n v="119"/>
    <s v="Louison Bobet"/>
    <s v=" France"/>
    <x v="7"/>
    <d v="1953-07-03T00:00:00"/>
    <d v="1953-07-26T00:00:00"/>
    <s v="Strasbourg"/>
    <n v="48.573399999999999"/>
    <n v="7.7521000000000004"/>
    <s v="France"/>
    <s v="Paris"/>
    <n v="48.8566"/>
    <n v="2.3521999999999998"/>
  </r>
  <r>
    <x v="40"/>
    <n v="33.229999999999997"/>
    <n v="4656"/>
    <x v="10"/>
    <n v="69"/>
    <n v="110"/>
    <s v="Louison Bobet "/>
    <s v=" France"/>
    <x v="7"/>
    <d v="1954-07-08T00:00:00"/>
    <d v="1954-08-01T00:00:00"/>
    <s v="Amsterdam"/>
    <n v="52.370199999999997"/>
    <n v="4.8952"/>
    <s v="Netherlands"/>
    <s v="Paris"/>
    <n v="48.8566"/>
    <n v="2.3521999999999998"/>
  </r>
  <r>
    <x v="41"/>
    <n v="34.450000000000003"/>
    <n v="4495"/>
    <x v="8"/>
    <n v="69"/>
    <n v="130"/>
    <s v="Louison Bobet "/>
    <s v=" France"/>
    <x v="7"/>
    <d v="1955-07-07T00:00:00"/>
    <d v="1955-07-30T00:00:00"/>
    <s v="Le Havre"/>
    <n v="49.494399999999999"/>
    <n v="0.1079"/>
    <s v="France"/>
    <s v="Paris"/>
    <n v="48.8566"/>
    <n v="2.3521999999999998"/>
  </r>
  <r>
    <x v="42"/>
    <n v="36.270000000000003"/>
    <n v="4498"/>
    <x v="8"/>
    <n v="88"/>
    <n v="120"/>
    <s v="Roger Walkowiak"/>
    <s v=" France"/>
    <x v="12"/>
    <d v="1956-07-05T00:00:00"/>
    <d v="1956-07-28T00:00:00"/>
    <s v="Reims"/>
    <n v="49.258299999999998"/>
    <n v="4.0316999999999998"/>
    <s v="France"/>
    <s v="Paris"/>
    <n v="48.8566"/>
    <n v="2.3521999999999998"/>
  </r>
  <r>
    <x v="43"/>
    <n v="34.520000000000003"/>
    <n v="4665"/>
    <x v="8"/>
    <n v="56"/>
    <n v="120"/>
    <s v="Jacques Anquetil"/>
    <s v=" France"/>
    <x v="7"/>
    <d v="1957-06-27T00:00:00"/>
    <d v="1957-07-20T00:00:00"/>
    <s v="Nantes"/>
    <n v="47.218400000000003"/>
    <n v="-1.5536000000000001"/>
    <s v="France"/>
    <s v="Paris"/>
    <n v="48.8566"/>
    <n v="2.3521999999999998"/>
  </r>
  <r>
    <x v="44"/>
    <n v="36.92"/>
    <n v="4319"/>
    <x v="7"/>
    <n v="78"/>
    <n v="120"/>
    <s v="Charly Gaul"/>
    <s v=" Luxembourg"/>
    <x v="13"/>
    <d v="1958-06-26T00:00:00"/>
    <d v="1958-07-19T00:00:00"/>
    <s v="Brussels"/>
    <n v="50.850299999999997"/>
    <n v="4.3517000000000001"/>
    <s v="Belgium"/>
    <s v="Paris"/>
    <n v="48.8566"/>
    <n v="2.3521999999999998"/>
  </r>
  <r>
    <x v="45"/>
    <n v="35.47"/>
    <n v="4391"/>
    <x v="8"/>
    <n v="65"/>
    <n v="120"/>
    <s v="Federico Bahamontes"/>
    <s v=" Spain"/>
    <x v="14"/>
    <d v="1959-06-25T00:00:00"/>
    <d v="1959-07-18T00:00:00"/>
    <s v="Mulhouse"/>
    <n v="47.750799999999998"/>
    <n v="7.3358999999999996"/>
    <s v="France"/>
    <s v="Paris"/>
    <n v="48.8566"/>
    <n v="2.3521999999999998"/>
  </r>
  <r>
    <x v="46"/>
    <n v="37.21"/>
    <n v="4173"/>
    <x v="8"/>
    <n v="81"/>
    <n v="128"/>
    <s v="Gastone Nencini"/>
    <s v=" Italy"/>
    <x v="9"/>
    <d v="1960-06-27T00:00:00"/>
    <d v="1960-07-17T00:00:00"/>
    <s v="Lille"/>
    <n v="50.629199999999997"/>
    <n v="3.0573000000000001"/>
    <s v="France"/>
    <s v="Paris"/>
    <n v="48.8566"/>
    <n v="2.3521999999999998"/>
  </r>
  <r>
    <x v="47"/>
    <n v="36.03"/>
    <n v="4397"/>
    <x v="9"/>
    <n v="72"/>
    <n v="132"/>
    <s v="Jacques Anquetil "/>
    <s v=" France"/>
    <x v="7"/>
    <d v="1961-06-26T00:00:00"/>
    <d v="1961-07-16T00:00:00"/>
    <s v="Rouen"/>
    <n v="49.443199999999997"/>
    <n v="1.1000000000000001"/>
    <s v="France"/>
    <s v="Paris"/>
    <n v="48.8566"/>
    <n v="2.3521999999999998"/>
  </r>
  <r>
    <x v="48"/>
    <n v="37.32"/>
    <n v="4274"/>
    <x v="8"/>
    <n v="94"/>
    <n v="150"/>
    <s v="Jacques Anquetil "/>
    <s v=" France"/>
    <x v="15"/>
    <d v="1962-06-25T00:00:00"/>
    <d v="1962-07-15T00:00:00"/>
    <s v="Nancy"/>
    <n v="48.692100000000003"/>
    <n v="6.1844000000000001"/>
    <s v="France"/>
    <s v="Paris"/>
    <n v="48.8566"/>
    <n v="2.3521999999999998"/>
  </r>
  <r>
    <x v="49"/>
    <n v="37.090000000000003"/>
    <n v="4137"/>
    <x v="9"/>
    <n v="76"/>
    <n v="130"/>
    <s v="Jacques Anquetil "/>
    <s v=" France"/>
    <x v="15"/>
    <d v="1963-06-23T00:00:00"/>
    <d v="1963-07-14T00:00:00"/>
    <s v="Paris"/>
    <n v="48.8566"/>
    <n v="2.3521999999999998"/>
    <s v="France"/>
    <s v="Paris"/>
    <n v="48.8566"/>
    <n v="2.3521999999999998"/>
  </r>
  <r>
    <x v="50"/>
    <n v="35.42"/>
    <n v="4504"/>
    <x v="8"/>
    <n v="81"/>
    <n v="132"/>
    <s v="Jacques Anquetil "/>
    <s v=" France"/>
    <x v="15"/>
    <d v="1964-06-22T00:00:00"/>
    <d v="1964-07-12T00:00:00"/>
    <s v="Rennes"/>
    <n v="48.1173"/>
    <n v="-1.6778"/>
    <s v="France"/>
    <s v="Paris"/>
    <n v="48.8566"/>
    <n v="2.3521999999999998"/>
  </r>
  <r>
    <x v="51"/>
    <n v="35.89"/>
    <n v="4177"/>
    <x v="8"/>
    <n v="96"/>
    <n v="130"/>
    <s v="Felice Gimondi"/>
    <s v=" Italy"/>
    <x v="16"/>
    <d v="1965-06-22T00:00:00"/>
    <d v="1965-07-14T00:00:00"/>
    <s v="Cologne"/>
    <n v="50.9375"/>
    <n v="6.9603000000000002"/>
    <s v="Germany"/>
    <s v="Paris"/>
    <n v="48.8566"/>
    <n v="2.3521999999999998"/>
  </r>
  <r>
    <x v="52"/>
    <n v="36.76"/>
    <n v="4322"/>
    <x v="8"/>
    <n v="82"/>
    <n v="130"/>
    <s v="Lucien Aimar"/>
    <s v=" France"/>
    <x v="17"/>
    <d v="1966-06-21T00:00:00"/>
    <d v="1966-07-14T00:00:00"/>
    <s v="Nancy"/>
    <n v="48.692100000000003"/>
    <n v="6.1844000000000001"/>
    <s v="France"/>
    <s v="Paris"/>
    <n v="48.8566"/>
    <n v="2.3521999999999998"/>
  </r>
  <r>
    <x v="53"/>
    <n v="34.76"/>
    <n v="4758"/>
    <x v="8"/>
    <n v="88"/>
    <n v="130"/>
    <s v="Roger Pingeon"/>
    <s v=" France"/>
    <x v="7"/>
    <d v="1967-06-29T00:00:00"/>
    <d v="1967-07-23T00:00:00"/>
    <s v="Angers"/>
    <n v="47.478400000000001"/>
    <n v="-0.56320000000000003"/>
    <s v="France"/>
    <s v="Paris"/>
    <n v="48.8566"/>
    <n v="2.3521999999999998"/>
  </r>
  <r>
    <x v="54"/>
    <n v="33.56"/>
    <n v="4492"/>
    <x v="8"/>
    <n v="88"/>
    <n v="110"/>
    <s v="Jan Janssen"/>
    <s v=" Netherlands"/>
    <x v="18"/>
    <d v="1968-06-27T00:00:00"/>
    <d v="1968-07-21T00:00:00"/>
    <s v="Vittel"/>
    <n v="48.202500000000001"/>
    <n v="5.9435000000000002"/>
    <s v="France"/>
    <s v="Paris"/>
    <n v="48.8566"/>
    <n v="2.3521999999999998"/>
  </r>
  <r>
    <x v="55"/>
    <n v="35.409999999999997"/>
    <n v="4117"/>
    <x v="8"/>
    <n v="86"/>
    <n v="130"/>
    <s v="Eddy Merckx"/>
    <s v=" Belgium"/>
    <x v="19"/>
    <d v="1969-06-28T00:00:00"/>
    <d v="1969-07-20T00:00:00"/>
    <s v="Roubaix"/>
    <n v="50.692700000000002"/>
    <n v="3.1778"/>
    <s v="France"/>
    <s v="Paris"/>
    <n v="48.8566"/>
    <n v="2.3521999999999998"/>
  </r>
  <r>
    <x v="56"/>
    <n v="35.590000000000003"/>
    <n v="4254"/>
    <x v="10"/>
    <n v="100"/>
    <n v="150"/>
    <s v="Eddy Merckx "/>
    <s v=" Belgium"/>
    <x v="20"/>
    <d v="1970-06-27T00:00:00"/>
    <d v="1970-07-19T00:00:00"/>
    <s v="Limoges"/>
    <n v="45.833599999999997"/>
    <n v="1.2611000000000001"/>
    <s v="France"/>
    <s v="Paris"/>
    <n v="48.8566"/>
    <n v="2.3521999999999998"/>
  </r>
  <r>
    <x v="57"/>
    <n v="38.08"/>
    <n v="3608"/>
    <x v="12"/>
    <n v="94"/>
    <n v="130"/>
    <s v="Eddy Merckx "/>
    <s v=" Belgium"/>
    <x v="21"/>
    <d v="1971-06-26T00:00:00"/>
    <d v="1971-07-18T00:00:00"/>
    <s v="Mulhouse"/>
    <n v="47.750799999999998"/>
    <n v="7.3358999999999996"/>
    <s v="France"/>
    <s v="Paris"/>
    <n v="48.8566"/>
    <n v="2.3521999999999998"/>
  </r>
  <r>
    <x v="58"/>
    <n v="35.51"/>
    <n v="3846"/>
    <x v="11"/>
    <n v="88"/>
    <n v="132"/>
    <s v="Eddy Merckx "/>
    <s v=" Belgium"/>
    <x v="21"/>
    <d v="1972-07-01T00:00:00"/>
    <d v="1972-07-23T00:00:00"/>
    <s v="Angers"/>
    <n v="47.478400000000001"/>
    <n v="-0.56320000000000003"/>
    <s v="France"/>
    <s v="Paris"/>
    <n v="48.8566"/>
    <n v="2.3521999999999998"/>
  </r>
  <r>
    <x v="59"/>
    <n v="33.409999999999997"/>
    <n v="4090"/>
    <x v="11"/>
    <n v="87"/>
    <n v="132"/>
    <s v="Luis Ocaña"/>
    <s v=" Spain"/>
    <x v="22"/>
    <d v="1973-06-30T00:00:00"/>
    <d v="1973-07-22T00:00:00"/>
    <s v="Scheveningen"/>
    <n v="52.102400000000003"/>
    <n v="4.3022"/>
    <s v="Netherlands"/>
    <s v="Paris"/>
    <n v="48.8566"/>
    <n v="2.3521999999999998"/>
  </r>
  <r>
    <x v="60"/>
    <n v="35.24"/>
    <n v="4098"/>
    <x v="8"/>
    <n v="105"/>
    <n v="130"/>
    <s v="Eddy Merckx "/>
    <s v=" Belgium"/>
    <x v="21"/>
    <d v="1974-06-27T00:00:00"/>
    <d v="1974-07-21T00:00:00"/>
    <s v="Brest"/>
    <n v="48.3904"/>
    <n v="-4.4861000000000004"/>
    <s v="France"/>
    <s v="Paris"/>
    <n v="48.8566"/>
    <n v="2.3521999999999998"/>
  </r>
  <r>
    <x v="61"/>
    <n v="34.909999999999997"/>
    <n v="3999"/>
    <x v="8"/>
    <n v="86"/>
    <n v="140"/>
    <s v="Bernard Thévenet"/>
    <s v=" France"/>
    <x v="23"/>
    <d v="1975-06-26T00:00:00"/>
    <d v="1975-07-20T00:00:00"/>
    <s v="Charleroi"/>
    <n v="50.410800000000002"/>
    <n v="4.4446000000000003"/>
    <s v="France"/>
    <s v="Paris"/>
    <n v="48.8566"/>
    <n v="2.3521999999999998"/>
  </r>
  <r>
    <x v="62"/>
    <n v="34.520000000000003"/>
    <n v="4016"/>
    <x v="8"/>
    <n v="87"/>
    <n v="130"/>
    <s v="Lucien Van Impe"/>
    <s v=" Belgium"/>
    <x v="24"/>
    <d v="1976-06-24T00:00:00"/>
    <d v="1976-07-18T00:00:00"/>
    <s v="St. Jean de Monts"/>
    <n v="46.793500000000002"/>
    <n v="-2.0617999999999999"/>
    <s v="France"/>
    <s v="Paris"/>
    <n v="48.8566"/>
    <n v="2.3521999999999998"/>
  </r>
  <r>
    <x v="63"/>
    <n v="35.42"/>
    <n v="4092"/>
    <x v="8"/>
    <n v="53"/>
    <n v="100"/>
    <s v="Bernard Thévenet "/>
    <s v=" France"/>
    <x v="23"/>
    <d v="1977-06-20T00:00:00"/>
    <d v="1977-07-24T00:00:00"/>
    <s v="Fleurence"/>
    <n v="43.849499999999999"/>
    <n v="0.66320000000000001"/>
    <s v="France"/>
    <s v="Paris"/>
    <n v="48.8566"/>
    <n v="2.3521999999999998"/>
  </r>
  <r>
    <x v="64"/>
    <n v="36.08"/>
    <n v="3914"/>
    <x v="8"/>
    <n v="78"/>
    <n v="110"/>
    <s v="Bernard Hinault"/>
    <s v=" France"/>
    <x v="25"/>
    <d v="1978-06-29T00:00:00"/>
    <d v="1978-07-23T00:00:00"/>
    <s v="Leiden"/>
    <n v="52.1601"/>
    <n v="4.4969999999999999"/>
    <s v="Netherlands"/>
    <s v="Paris"/>
    <n v="48.8566"/>
    <n v="2.3521999999999998"/>
  </r>
  <r>
    <x v="65"/>
    <n v="36.51"/>
    <n v="3720"/>
    <x v="7"/>
    <n v="90"/>
    <n v="150"/>
    <s v="Bernard Hinault "/>
    <s v=" France"/>
    <x v="25"/>
    <d v="1979-06-27T00:00:00"/>
    <d v="1979-07-22T00:00:00"/>
    <s v="Fleurence"/>
    <n v="43.849499999999999"/>
    <n v="0.66320000000000001"/>
    <s v="France"/>
    <s v="Paris"/>
    <n v="48.8566"/>
    <n v="2.3521999999999998"/>
  </r>
  <r>
    <x v="66"/>
    <n v="35.14"/>
    <n v="3946"/>
    <x v="8"/>
    <n v="85"/>
    <n v="130"/>
    <s v="Joop Zoetemelk"/>
    <s v=" Netherlands"/>
    <x v="26"/>
    <d v="1980-06-26T00:00:00"/>
    <d v="1980-07-21T00:00:00"/>
    <s v="Frankfurt"/>
    <n v="50.110900000000001"/>
    <n v="8.6821000000000002"/>
    <s v="Germany"/>
    <s v="Paris"/>
    <n v="48.8566"/>
    <n v="2.3521999999999998"/>
  </r>
  <r>
    <x v="67"/>
    <n v="38.96"/>
    <n v="3757"/>
    <x v="7"/>
    <n v="121"/>
    <n v="150"/>
    <s v="Bernard Hinault "/>
    <s v=" France"/>
    <x v="25"/>
    <d v="1981-06-25T00:00:00"/>
    <d v="1981-07-19T00:00:00"/>
    <s v="Nice"/>
    <n v="43.7102"/>
    <n v="7.2619999999999996"/>
    <s v="France"/>
    <s v="Paris"/>
    <n v="48.8566"/>
    <n v="2.3521999999999998"/>
  </r>
  <r>
    <x v="68"/>
    <n v="38.06"/>
    <n v="3512"/>
    <x v="9"/>
    <n v="125"/>
    <n v="169"/>
    <s v="Bernard Hinault "/>
    <s v=" France"/>
    <x v="25"/>
    <d v="1982-07-02T00:00:00"/>
    <d v="1982-07-25T00:00:00"/>
    <s v="Basel"/>
    <n v="47.559600000000003"/>
    <n v="7.5885999999999996"/>
    <s v="Switzerland"/>
    <s v="Paris"/>
    <n v="48.8566"/>
    <n v="2.3521999999999998"/>
  </r>
  <r>
    <x v="69"/>
    <n v="36.229999999999997"/>
    <n v="3962"/>
    <x v="8"/>
    <n v="88"/>
    <n v="140"/>
    <s v="Laurent Fignon"/>
    <s v=" France"/>
    <x v="25"/>
    <d v="1983-07-01T00:00:00"/>
    <d v="1983-07-24T00:00:00"/>
    <s v="Fontenay-sous-Bois"/>
    <n v="48.851500000000001"/>
    <n v="2.4759000000000002"/>
    <s v="France"/>
    <s v="Paris"/>
    <n v="48.8566"/>
    <n v="2.3521999999999998"/>
  </r>
  <r>
    <x v="70"/>
    <n v="35.880000000000003"/>
    <n v="4021"/>
    <x v="10"/>
    <n v="124"/>
    <n v="170"/>
    <s v="Laurent Fignon "/>
    <s v=" France"/>
    <x v="25"/>
    <d v="1984-06-29T00:00:00"/>
    <d v="1984-07-22T00:00:00"/>
    <s v="Montreuil"/>
    <n v="48.863799999999998"/>
    <n v="2.4485000000000001"/>
    <s v="France"/>
    <s v="Paris"/>
    <n v="48.8566"/>
    <n v="2.3521999999999998"/>
  </r>
  <r>
    <x v="71"/>
    <n v="36.229999999999997"/>
    <n v="4127"/>
    <x v="8"/>
    <n v="144"/>
    <n v="180"/>
    <s v="Bernard Hinault "/>
    <s v=" France"/>
    <x v="27"/>
    <d v="1985-06-28T00:00:00"/>
    <d v="1985-07-21T00:00:00"/>
    <s v="Plumelec"/>
    <n v="47.837699999999998"/>
    <n v="-2.6394000000000002"/>
    <s v="France"/>
    <s v="Paris"/>
    <n v="48.8566"/>
    <n v="2.3521999999999998"/>
  </r>
  <r>
    <x v="72"/>
    <n v="37.020000000000003"/>
    <n v="4083"/>
    <x v="10"/>
    <n v="132"/>
    <n v="210"/>
    <s v="Greg Lemond"/>
    <s v=" USA"/>
    <x v="27"/>
    <d v="1986-07-04T00:00:00"/>
    <d v="1986-07-27T00:00:00"/>
    <s v="Boulogne-Billancourt"/>
    <n v="48.839700000000001"/>
    <n v="2.2399"/>
    <s v="France"/>
    <s v="Paris"/>
    <n v="48.8566"/>
    <n v="2.3521999999999998"/>
  </r>
  <r>
    <x v="73"/>
    <n v="36.65"/>
    <n v="4231"/>
    <x v="12"/>
    <n v="135"/>
    <n v="207"/>
    <s v="Stephen Roche"/>
    <s v=" Ireland Irish"/>
    <x v="28"/>
    <d v="1987-07-01T00:00:00"/>
    <d v="1987-07-26T00:00:00"/>
    <s v="West Berlin"/>
    <n v="52.52"/>
    <n v="13.404999999999999"/>
    <s v="Germany"/>
    <s v="Paris"/>
    <n v="48.8566"/>
    <n v="2.3521999999999998"/>
  </r>
  <r>
    <x v="74"/>
    <n v="38.909999999999997"/>
    <n v="3286"/>
    <x v="8"/>
    <n v="151"/>
    <n v="198"/>
    <s v="Pedro Delgado"/>
    <s v=" Spain"/>
    <x v="29"/>
    <d v="1988-07-04T00:00:00"/>
    <d v="1988-07-24T00:00:00"/>
    <s v="Pornichet"/>
    <n v="47.263399999999997"/>
    <n v="-2.3405999999999998"/>
    <s v="France"/>
    <s v="Paris"/>
    <n v="48.8566"/>
    <n v="2.3521999999999998"/>
  </r>
  <r>
    <x v="75"/>
    <n v="37.49"/>
    <n v="3285"/>
    <x v="9"/>
    <n v="138"/>
    <n v="198"/>
    <s v="Greg LeMond "/>
    <s v=" USA"/>
    <x v="30"/>
    <d v="1989-07-01T00:00:00"/>
    <d v="1989-07-23T00:00:00"/>
    <s v="Luxembourg"/>
    <n v="49.611600000000003"/>
    <n v="6.1318999999999999"/>
    <s v="Luxembourg"/>
    <s v="Paris"/>
    <n v="48.8566"/>
    <n v="2.3521999999999998"/>
  </r>
  <r>
    <x v="76"/>
    <n v="38.26"/>
    <n v="3504"/>
    <x v="9"/>
    <n v="156"/>
    <n v="198"/>
    <s v="Greg LeMond "/>
    <s v=" USA"/>
    <x v="31"/>
    <d v="1990-06-30T00:00:00"/>
    <d v="1990-07-22T00:00:00"/>
    <s v="Furturoscope"/>
    <n v="46.669899999999998"/>
    <n v="0.36980000000000002"/>
    <s v="France"/>
    <s v="Paris"/>
    <n v="48.8566"/>
    <n v="2.3521999999999998"/>
  </r>
  <r>
    <x v="77"/>
    <n v="38.75"/>
    <n v="3914"/>
    <x v="8"/>
    <n v="158"/>
    <n v="198"/>
    <s v="Miguel Indurain"/>
    <s v=" Spain"/>
    <x v="32"/>
    <d v="1991-07-06T00:00:00"/>
    <d v="1991-07-28T00:00:00"/>
    <s v="Lyon"/>
    <n v="45.764000000000003"/>
    <n v="4.8357000000000001"/>
    <s v="France"/>
    <s v="Paris"/>
    <n v="48.8566"/>
    <n v="2.3521999999999998"/>
  </r>
  <r>
    <x v="78"/>
    <n v="39.5"/>
    <n v="3983"/>
    <x v="9"/>
    <n v="130"/>
    <n v="198"/>
    <s v="Miguel Indurain "/>
    <s v=" Spain"/>
    <x v="32"/>
    <d v="1992-07-04T00:00:00"/>
    <d v="1992-07-26T00:00:00"/>
    <s v="San Sebastian"/>
    <n v="43.318300000000001"/>
    <n v="-1.9812000000000001"/>
    <s v="Spain"/>
    <s v="Paris"/>
    <n v="48.8566"/>
    <n v="2.3521999999999998"/>
  </r>
  <r>
    <x v="79"/>
    <n v="38.71"/>
    <n v="3714"/>
    <x v="11"/>
    <n v="136"/>
    <n v="180"/>
    <s v="Miguel Indurain "/>
    <s v=" Spain"/>
    <x v="32"/>
    <d v="1993-07-03T00:00:00"/>
    <d v="1993-07-25T00:00:00"/>
    <s v="Le Puy de Fou"/>
    <n v="46.889600000000002"/>
    <n v="-0.92810000000000004"/>
    <s v="France"/>
    <s v="Paris"/>
    <n v="48.8566"/>
    <n v="2.3521999999999998"/>
  </r>
  <r>
    <x v="80"/>
    <n v="38.380000000000003"/>
    <n v="3978"/>
    <x v="9"/>
    <n v="117"/>
    <n v="189"/>
    <s v="Miguel Indurain "/>
    <s v=" Spain"/>
    <x v="32"/>
    <d v="1994-07-02T00:00:00"/>
    <d v="1994-07-24T00:00:00"/>
    <s v="Lille"/>
    <n v="50.629199999999997"/>
    <n v="3.0573000000000001"/>
    <s v="France"/>
    <s v="Paris"/>
    <n v="48.8566"/>
    <n v="2.3521999999999998"/>
  </r>
  <r>
    <x v="81"/>
    <n v="39.19"/>
    <n v="3653"/>
    <x v="11"/>
    <n v="115"/>
    <n v="189"/>
    <s v="Miguel Indurain "/>
    <s v=" Spain"/>
    <x v="32"/>
    <d v="1995-07-01T00:00:00"/>
    <d v="1995-07-23T00:00:00"/>
    <s v="St. Brieuc"/>
    <n v="48.514200000000002"/>
    <n v="-2.7658"/>
    <s v="France"/>
    <s v="Paris"/>
    <n v="48.8566"/>
    <n v="2.3521999999999998"/>
  </r>
  <r>
    <x v="82"/>
    <n v="39.229999999999997"/>
    <n v="3907"/>
    <x v="9"/>
    <n v="129"/>
    <n v="189"/>
    <s v="Bjarne Riis"/>
    <s v=" Denmark"/>
    <x v="33"/>
    <d v="1996-06-29T00:00:00"/>
    <d v="1996-07-21T00:00:00"/>
    <s v="'s Hertogenbosch"/>
    <n v="51.697800000000001"/>
    <n v="5.3037000000000001"/>
    <s v="Netherlands"/>
    <s v="Paris"/>
    <n v="48.8566"/>
    <n v="2.3521999999999998"/>
  </r>
  <r>
    <x v="83"/>
    <n v="39.229999999999997"/>
    <n v="3950"/>
    <x v="9"/>
    <n v="139"/>
    <n v="198"/>
    <s v="Jan Ullrich"/>
    <s v=" Germany"/>
    <x v="33"/>
    <d v="1997-07-05T00:00:00"/>
    <d v="1997-07-27T00:00:00"/>
    <s v="Rouen"/>
    <n v="49.443199999999997"/>
    <n v="1.1000000000000001"/>
    <s v="France"/>
    <s v="Paris"/>
    <n v="48.8566"/>
    <n v="2.3521999999999998"/>
  </r>
  <r>
    <x v="84"/>
    <n v="39.979999999999997"/>
    <n v="3875"/>
    <x v="9"/>
    <n v="96"/>
    <n v="189"/>
    <s v="Marco Pantani"/>
    <s v=" Italy"/>
    <x v="34"/>
    <d v="1998-07-11T00:00:00"/>
    <d v="1998-08-02T00:00:00"/>
    <s v="Dublin"/>
    <n v="53.349800000000002"/>
    <n v="-6.2603"/>
    <s v="Ireland"/>
    <s v="Paris"/>
    <n v="48.8566"/>
    <n v="2.3521999999999998"/>
  </r>
  <r>
    <x v="85"/>
    <n v="40.270000000000003"/>
    <n v="3686"/>
    <x v="11"/>
    <n v="141"/>
    <n v="180"/>
    <s v="Results voided"/>
    <s v="Results voided"/>
    <x v="35"/>
    <d v="1999-07-03T00:00:00"/>
    <d v="1999-07-25T00:00:00"/>
    <s v="Le Puy de Fou"/>
    <n v="46.889600000000002"/>
    <n v="-0.92810000000000004"/>
    <s v="France"/>
    <s v="Paris"/>
    <n v="48.8566"/>
    <n v="2.3521999999999998"/>
  </r>
  <r>
    <x v="86"/>
    <n v="39.56"/>
    <n v="3662"/>
    <x v="9"/>
    <n v="128"/>
    <n v="180"/>
    <s v="Results voided"/>
    <s v="Results voided"/>
    <x v="35"/>
    <d v="2000-07-01T00:00:00"/>
    <d v="2000-07-23T00:00:00"/>
    <s v="Futuroscope"/>
    <n v="46.669899999999998"/>
    <n v="0.36980000000000002"/>
    <s v="France"/>
    <s v="Paris"/>
    <n v="48.8566"/>
    <n v="2.3521999999999998"/>
  </r>
  <r>
    <x v="87"/>
    <n v="40.020000000000003"/>
    <n v="3446"/>
    <x v="11"/>
    <n v="144"/>
    <n v="189"/>
    <s v="Results voided"/>
    <s v="Results voided"/>
    <x v="35"/>
    <d v="2001-07-07T00:00:00"/>
    <d v="2001-07-29T00:00:00"/>
    <s v="Dunkirk"/>
    <n v="51.034399999999998"/>
    <n v="2.3767999999999998"/>
    <s v="France"/>
    <s v="Paris"/>
    <n v="48.8566"/>
    <n v="2.3521999999999998"/>
  </r>
  <r>
    <x v="88"/>
    <n v="39.93"/>
    <n v="3282"/>
    <x v="11"/>
    <n v="153"/>
    <n v="189"/>
    <s v="Results voided"/>
    <s v="Results voided"/>
    <x v="35"/>
    <d v="2002-07-07T00:00:00"/>
    <d v="2002-07-29T00:00:00"/>
    <s v="Luxembourg"/>
    <n v="49.611600000000003"/>
    <n v="6.1318999999999999"/>
    <s v="France"/>
    <s v="Paris"/>
    <n v="48.8566"/>
    <n v="2.3521999999999998"/>
  </r>
  <r>
    <x v="89"/>
    <n v="40.94"/>
    <n v="3427"/>
    <x v="11"/>
    <n v="147"/>
    <n v="189"/>
    <s v="Results voided"/>
    <s v="Results voided"/>
    <x v="35"/>
    <d v="2003-07-05T00:00:00"/>
    <d v="2003-07-27T00:00:00"/>
    <s v="Paris"/>
    <n v="48.8566"/>
    <n v="2.3521999999999998"/>
    <s v="France"/>
    <s v="Paris"/>
    <n v="48.8566"/>
    <n v="2.3521999999999998"/>
  </r>
  <r>
    <x v="90"/>
    <n v="40.549999999999997"/>
    <n v="3391.1"/>
    <x v="11"/>
    <n v="147"/>
    <n v="188"/>
    <s v="Results voided"/>
    <s v="Results voided"/>
    <x v="35"/>
    <d v="2004-07-03T00:00:00"/>
    <d v="2004-07-25T00:00:00"/>
    <s v="Liege"/>
    <n v="50.632599999999996"/>
    <n v="5.5796999999999999"/>
    <s v="Belgium"/>
    <s v="Paris"/>
    <n v="48.8566"/>
    <n v="2.3521999999999998"/>
  </r>
  <r>
    <x v="91"/>
    <n v="41.65"/>
    <n v="3608"/>
    <x v="9"/>
    <n v="155"/>
    <n v="189"/>
    <s v="Results voided"/>
    <s v="Results voided"/>
    <x v="35"/>
    <d v="2005-07-02T00:00:00"/>
    <d v="2005-07-24T00:00:00"/>
    <s v="Fromentine"/>
    <n v="46.889200000000002"/>
    <n v="-2.14"/>
    <s v="France"/>
    <s v="Paris"/>
    <n v="48.8566"/>
    <n v="2.3521999999999998"/>
  </r>
  <r>
    <x v="92"/>
    <n v="40.78"/>
    <n v="3657.1"/>
    <x v="11"/>
    <n v="139"/>
    <n v="176"/>
    <s v="Oscar Pereiro"/>
    <s v=" Spain"/>
    <x v="36"/>
    <d v="2006-07-01T00:00:00"/>
    <d v="2006-07-23T00:00:00"/>
    <s v="Strasbourg"/>
    <n v="48.573399999999999"/>
    <n v="7.7521000000000004"/>
    <s v="France"/>
    <s v="Paris"/>
    <n v="48.8566"/>
    <n v="2.3521999999999998"/>
  </r>
  <r>
    <x v="93"/>
    <n v="38.979999999999997"/>
    <n v="3547"/>
    <x v="11"/>
    <n v="141"/>
    <n v="189"/>
    <s v="Alberto Contador"/>
    <s v=" Spain"/>
    <x v="37"/>
    <d v="2007-07-07T00:00:00"/>
    <d v="2007-07-29T00:00:00"/>
    <s v="London"/>
    <n v="51.507399999999997"/>
    <n v="0.1278"/>
    <s v="France"/>
    <s v="Paris"/>
    <n v="48.8566"/>
    <n v="2.3521999999999998"/>
  </r>
  <r>
    <x v="94"/>
    <n v="40.5"/>
    <n v="3559.5"/>
    <x v="9"/>
    <n v="145"/>
    <n v="180"/>
    <s v="Carlos Sastre"/>
    <s v=" Spain"/>
    <x v="38"/>
    <d v="2008-07-05T00:00:00"/>
    <d v="2008-07-27T00:00:00"/>
    <s v="Brest"/>
    <n v="48.3904"/>
    <n v="-4.4861000000000004"/>
    <s v="France"/>
    <s v="Paris"/>
    <n v="48.8566"/>
    <n v="2.3521999999999998"/>
  </r>
  <r>
    <x v="95"/>
    <n v="40.31"/>
    <n v="3459.5"/>
    <x v="9"/>
    <n v="156"/>
    <n v="180"/>
    <s v="Alberto Contador "/>
    <s v=" Spain"/>
    <x v="39"/>
    <d v="2009-07-04T00:00:00"/>
    <d v="2009-07-26T00:00:00"/>
    <s v="Monaco"/>
    <n v="43.738399999999999"/>
    <n v="7.4245999999999999"/>
    <s v="France"/>
    <s v="Paris"/>
    <n v="48.8566"/>
    <n v="2.3521999999999998"/>
  </r>
  <r>
    <x v="96"/>
    <n v="39.590000000000003"/>
    <n v="3641.9"/>
    <x v="11"/>
    <n v="170"/>
    <n v="197"/>
    <s v="Andy Schleck"/>
    <s v=" Luxembourg"/>
    <x v="40"/>
    <d v="2010-07-03T00:00:00"/>
    <d v="2010-07-25T00:00:00"/>
    <s v="Rotterdam"/>
    <n v="51.924399999999999"/>
    <n v="4.4776999999999996"/>
    <s v="Netherlands"/>
    <s v="Paris"/>
    <n v="48.8566"/>
    <n v="2.3521999999999998"/>
  </r>
  <r>
    <x v="97"/>
    <n v="39.79"/>
    <n v="3430"/>
    <x v="9"/>
    <n v="167"/>
    <n v="198"/>
    <s v="Cadel Evans"/>
    <s v="Australia"/>
    <x v="41"/>
    <d v="2011-07-02T00:00:00"/>
    <d v="2011-07-24T00:00:00"/>
    <s v="Le Barre de Monts"/>
    <n v="46.884700000000002"/>
    <n v="-2.1185"/>
    <s v="France"/>
    <s v="Paris"/>
    <n v="48.8566"/>
    <n v="2.3521999999999998"/>
  </r>
  <r>
    <x v="98"/>
    <n v="39.880000000000003"/>
    <n v="3496.9"/>
    <x v="11"/>
    <n v="153"/>
    <n v="198"/>
    <s v="Bradley Wiggins"/>
    <s v=" United Kingdom"/>
    <x v="42"/>
    <d v="2012-06-30T00:00:00"/>
    <d v="2012-07-22T00:00:00"/>
    <s v="Liège"/>
    <n v="50.632599999999996"/>
    <n v="5.5796999999999999"/>
    <s v="Belgium"/>
    <s v="Paris"/>
    <n v="48.8566"/>
    <n v="2.3521999999999998"/>
  </r>
  <r>
    <x v="99"/>
    <n v="40.54"/>
    <n v="3403.5"/>
    <x v="9"/>
    <n v="169"/>
    <n v="198"/>
    <s v="Chris Froome"/>
    <s v=" United Kingdom"/>
    <x v="42"/>
    <d v="2013-06-29T00:00:00"/>
    <d v="2013-07-21T00:00:00"/>
    <s v="Porto Vecchio"/>
    <n v="41.5914"/>
    <n v="9.2782999999999998"/>
    <s v="France"/>
    <s v="Paris"/>
    <n v="48.8566"/>
    <n v="2.3521999999999998"/>
  </r>
  <r>
    <x v="100"/>
    <n v="40.69"/>
    <n v="3659"/>
    <x v="9"/>
    <n v="164"/>
    <n v="198"/>
    <s v="Vincenzo Nibali"/>
    <s v=" Italy"/>
    <x v="39"/>
    <d v="2014-07-05T00:00:00"/>
    <d v="2014-07-27T00:00:00"/>
    <s v="Leeds"/>
    <n v="53.857799999999997"/>
    <n v="-1.5023"/>
    <s v="United Kingdom"/>
    <s v="Paris"/>
    <n v="48.8566"/>
    <n v="2.3521999999999998"/>
  </r>
  <r>
    <x v="101"/>
    <n v="39.64"/>
    <n v="3360.3"/>
    <x v="9"/>
    <n v="160"/>
    <n v="198"/>
    <s v="Chris Froome "/>
    <s v=" United Kingdom"/>
    <x v="42"/>
    <d v="2015-07-04T00:00:00"/>
    <d v="2015-07-26T00:00:00"/>
    <s v="Utrecht"/>
    <n v="52.090699999999998"/>
    <n v="5.1214000000000004"/>
    <s v="Netherlands"/>
    <s v="Paris"/>
    <n v="48.8566"/>
    <n v="2.3521999999999998"/>
  </r>
  <r>
    <x v="102"/>
    <n v="39.616"/>
    <n v="3534"/>
    <x v="9"/>
    <n v="174"/>
    <n v="198"/>
    <s v="Chris Froome "/>
    <s v=" United Kingdom"/>
    <x v="42"/>
    <d v="2016-07-02T00:00:00"/>
    <d v="2016-07-21T00:00:00"/>
    <s v="Mont St. Michel"/>
    <n v="48.636099999999999"/>
    <n v="-1.5115000000000001"/>
    <s v="France"/>
    <s v="Paris"/>
    <n v="48.8566"/>
    <n v="2.3521999999999998"/>
  </r>
  <r>
    <x v="103"/>
    <m/>
    <m/>
    <x v="13"/>
    <m/>
    <m/>
    <m/>
    <m/>
    <x v="43"/>
    <m/>
    <m/>
    <m/>
    <m/>
    <m/>
    <m/>
    <m/>
    <m/>
    <m/>
  </r>
  <r>
    <x v="103"/>
    <m/>
    <m/>
    <x v="13"/>
    <m/>
    <m/>
    <m/>
    <m/>
    <x v="43"/>
    <m/>
    <m/>
    <m/>
    <m/>
    <m/>
    <m/>
    <m/>
    <m/>
    <m/>
  </r>
  <r>
    <x v="103"/>
    <m/>
    <m/>
    <x v="13"/>
    <m/>
    <m/>
    <m/>
    <m/>
    <x v="43"/>
    <m/>
    <m/>
    <m/>
    <m/>
    <m/>
    <m/>
    <m/>
    <m/>
    <m/>
  </r>
  <r>
    <x v="103"/>
    <m/>
    <m/>
    <x v="13"/>
    <m/>
    <m/>
    <m/>
    <m/>
    <x v="43"/>
    <m/>
    <m/>
    <m/>
    <m/>
    <m/>
    <m/>
    <m/>
    <m/>
    <m/>
  </r>
  <r>
    <x v="103"/>
    <m/>
    <m/>
    <x v="13"/>
    <m/>
    <m/>
    <m/>
    <m/>
    <x v="43"/>
    <m/>
    <m/>
    <m/>
    <m/>
    <m/>
    <m/>
    <m/>
    <m/>
    <m/>
  </r>
  <r>
    <x v="103"/>
    <m/>
    <m/>
    <x v="13"/>
    <m/>
    <m/>
    <m/>
    <m/>
    <x v="43"/>
    <m/>
    <m/>
    <m/>
    <m/>
    <m/>
    <m/>
    <m/>
    <m/>
    <m/>
  </r>
  <r>
    <x v="103"/>
    <m/>
    <m/>
    <x v="13"/>
    <m/>
    <m/>
    <m/>
    <m/>
    <x v="43"/>
    <m/>
    <m/>
    <m/>
    <m/>
    <m/>
    <m/>
    <m/>
    <m/>
    <m/>
  </r>
  <r>
    <x v="103"/>
    <m/>
    <m/>
    <x v="13"/>
    <m/>
    <m/>
    <m/>
    <m/>
    <x v="43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EA2D12-4B50-4A61-9E1A-F1C8F9A56EDD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8" firstHeaderRow="1" firstDataRow="1" firstDataCol="1"/>
  <pivotFields count="18"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45">
        <item x="30"/>
        <item x="6"/>
        <item x="3"/>
        <item x="39"/>
        <item x="5"/>
        <item x="32"/>
        <item x="8"/>
        <item x="22"/>
        <item x="41"/>
        <item x="36"/>
        <item x="28"/>
        <item x="38"/>
        <item x="1"/>
        <item x="2"/>
        <item x="37"/>
        <item x="19"/>
        <item x="20"/>
        <item x="17"/>
        <item x="7"/>
        <item x="24"/>
        <item x="18"/>
        <item x="13"/>
        <item x="9"/>
        <item x="0"/>
        <item x="4"/>
        <item x="27"/>
        <item x="34"/>
        <item x="21"/>
        <item x="12"/>
        <item x="10"/>
        <item x="23"/>
        <item x="25"/>
        <item x="35"/>
        <item x="29"/>
        <item x="16"/>
        <item x="14"/>
        <item x="15"/>
        <item x="11"/>
        <item x="40"/>
        <item x="42"/>
        <item x="33"/>
        <item x="26"/>
        <item x="31"/>
        <item x="4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Sum of Total distance (km)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F0135-EF26-4846-A0D2-211BF5B83847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6" firstHeaderRow="0" firstDataRow="1" firstDataCol="1" rowPageCount="1" colPageCount="1"/>
  <pivotFields count="18">
    <pivotField axis="axisRow" showAll="0">
      <items count="1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t="default"/>
      </items>
    </pivotField>
    <pivotField showAll="0"/>
    <pivotField showAll="0"/>
    <pivotField axis="axisPage" multipleItemSelectionAllowed="1" showAll="0">
      <items count="15">
        <item h="1" x="0"/>
        <item h="1" x="1"/>
        <item h="1" x="2"/>
        <item h="1" x="3"/>
        <item h="1" x="4"/>
        <item h="1" x="6"/>
        <item h="1" x="5"/>
        <item h="1" x="11"/>
        <item h="1" x="9"/>
        <item h="1" x="8"/>
        <item h="1" x="10"/>
        <item h="1" x="7"/>
        <item x="12"/>
        <item h="1" x="13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 v="57"/>
    </i>
    <i>
      <x v="73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Entrants" fld="5" baseField="0" baseItem="0"/>
    <dataField name="Sum of Finisher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F4ED-F788-4E50-B927-0F1CB16D39D1}">
  <dimension ref="A1:U215"/>
  <sheetViews>
    <sheetView workbookViewId="0">
      <selection activeCell="F2" sqref="F2"/>
    </sheetView>
  </sheetViews>
  <sheetFormatPr defaultRowHeight="14.4" x14ac:dyDescent="0.3"/>
  <cols>
    <col min="1" max="1" width="5.44140625" bestFit="1" customWidth="1"/>
    <col min="2" max="2" width="18" bestFit="1" customWidth="1"/>
    <col min="3" max="3" width="17.6640625" bestFit="1" customWidth="1"/>
    <col min="4" max="4" width="16.33203125" bestFit="1" customWidth="1"/>
    <col min="5" max="5" width="9.33203125" bestFit="1" customWidth="1"/>
    <col min="6" max="6" width="9.21875" bestFit="1" customWidth="1"/>
    <col min="7" max="7" width="18.44140625" bestFit="1" customWidth="1"/>
    <col min="8" max="8" width="17.33203125" bestFit="1" customWidth="1"/>
    <col min="9" max="9" width="17.77734375" bestFit="1" customWidth="1"/>
    <col min="10" max="11" width="9.5546875" bestFit="1" customWidth="1"/>
    <col min="12" max="12" width="17.88671875" bestFit="1" customWidth="1"/>
    <col min="13" max="13" width="17.6640625" bestFit="1" customWidth="1"/>
    <col min="14" max="14" width="19" bestFit="1" customWidth="1"/>
    <col min="15" max="15" width="13.77734375" bestFit="1" customWidth="1"/>
    <col min="16" max="16" width="11.21875" bestFit="1" customWidth="1"/>
    <col min="17" max="17" width="18.44140625" bestFit="1" customWidth="1"/>
    <col min="18" max="18" width="19.77734375" bestFit="1" customWidth="1"/>
  </cols>
  <sheetData>
    <row r="1" spans="1:19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2"/>
    </row>
    <row r="2" spans="1:19" x14ac:dyDescent="0.3">
      <c r="A2" s="10">
        <v>1903</v>
      </c>
      <c r="B2" s="11">
        <v>25.68</v>
      </c>
      <c r="C2" s="7">
        <v>2428</v>
      </c>
      <c r="D2" s="7">
        <v>6</v>
      </c>
      <c r="E2" s="7">
        <v>21</v>
      </c>
      <c r="F2" s="7">
        <v>60</v>
      </c>
      <c r="G2" s="8" t="s">
        <v>18</v>
      </c>
      <c r="H2" s="8" t="s">
        <v>19</v>
      </c>
      <c r="I2" s="8" t="s">
        <v>20</v>
      </c>
      <c r="J2" s="12">
        <v>1278</v>
      </c>
      <c r="K2" s="12">
        <v>1298</v>
      </c>
      <c r="L2" s="13" t="s">
        <v>21</v>
      </c>
      <c r="M2" s="14">
        <v>48.8566</v>
      </c>
      <c r="N2" s="14">
        <v>2.3521999999999998</v>
      </c>
      <c r="O2" s="13" t="s">
        <v>22</v>
      </c>
      <c r="P2" s="13" t="s">
        <v>21</v>
      </c>
      <c r="Q2" s="14">
        <v>48.8566</v>
      </c>
      <c r="R2" s="14">
        <v>2.3521999999999998</v>
      </c>
      <c r="S2" s="2"/>
    </row>
    <row r="3" spans="1:19" x14ac:dyDescent="0.3">
      <c r="A3" s="10">
        <v>1904</v>
      </c>
      <c r="B3" s="11">
        <v>25.27</v>
      </c>
      <c r="C3" s="7">
        <v>2420</v>
      </c>
      <c r="D3" s="7">
        <v>6</v>
      </c>
      <c r="E3" s="7">
        <v>27</v>
      </c>
      <c r="F3" s="7">
        <v>88</v>
      </c>
      <c r="G3" s="8" t="s">
        <v>23</v>
      </c>
      <c r="H3" s="8" t="s">
        <v>19</v>
      </c>
      <c r="I3" s="8" t="s">
        <v>24</v>
      </c>
      <c r="J3" s="12">
        <v>1645</v>
      </c>
      <c r="K3" s="12">
        <v>1667</v>
      </c>
      <c r="L3" s="13" t="s">
        <v>21</v>
      </c>
      <c r="M3" s="14">
        <v>48.8566</v>
      </c>
      <c r="N3" s="14">
        <v>2.3521999999999998</v>
      </c>
      <c r="O3" s="13" t="s">
        <v>22</v>
      </c>
      <c r="P3" s="13" t="s">
        <v>21</v>
      </c>
      <c r="Q3" s="14">
        <v>48.8566</v>
      </c>
      <c r="R3" s="14">
        <v>2.3521999999999998</v>
      </c>
      <c r="S3" s="2"/>
    </row>
    <row r="4" spans="1:19" x14ac:dyDescent="0.3">
      <c r="A4" s="10">
        <v>1905</v>
      </c>
      <c r="B4" s="11">
        <v>27.11</v>
      </c>
      <c r="C4" s="7">
        <v>2994</v>
      </c>
      <c r="D4" s="7">
        <v>11</v>
      </c>
      <c r="E4" s="7">
        <v>24</v>
      </c>
      <c r="F4" s="7">
        <v>60</v>
      </c>
      <c r="G4" s="8" t="s">
        <v>25</v>
      </c>
      <c r="H4" s="8" t="s">
        <v>19</v>
      </c>
      <c r="I4" s="8" t="s">
        <v>26</v>
      </c>
      <c r="J4" s="12">
        <v>2017</v>
      </c>
      <c r="K4" s="12">
        <v>2038</v>
      </c>
      <c r="L4" s="13" t="s">
        <v>21</v>
      </c>
      <c r="M4" s="14">
        <v>48.8566</v>
      </c>
      <c r="N4" s="14">
        <v>2.3521999999999998</v>
      </c>
      <c r="O4" s="13" t="s">
        <v>22</v>
      </c>
      <c r="P4" s="13" t="s">
        <v>21</v>
      </c>
      <c r="Q4" s="14">
        <v>48.8566</v>
      </c>
      <c r="R4" s="14">
        <v>2.3521999999999998</v>
      </c>
      <c r="S4" s="3"/>
    </row>
    <row r="5" spans="1:19" x14ac:dyDescent="0.3">
      <c r="A5" s="10">
        <v>1906</v>
      </c>
      <c r="B5" s="11">
        <v>24.46</v>
      </c>
      <c r="C5" s="7">
        <v>4545</v>
      </c>
      <c r="D5" s="7">
        <v>13</v>
      </c>
      <c r="E5" s="7">
        <v>14</v>
      </c>
      <c r="F5" s="7">
        <v>82</v>
      </c>
      <c r="G5" s="8" t="s">
        <v>27</v>
      </c>
      <c r="H5" s="8" t="s">
        <v>19</v>
      </c>
      <c r="I5" s="8" t="s">
        <v>26</v>
      </c>
      <c r="J5" s="12">
        <v>2377</v>
      </c>
      <c r="K5" s="12">
        <v>2402</v>
      </c>
      <c r="L5" s="13" t="s">
        <v>21</v>
      </c>
      <c r="M5" s="14">
        <v>48.8566</v>
      </c>
      <c r="N5" s="14">
        <v>2.3521999999999998</v>
      </c>
      <c r="O5" s="13" t="s">
        <v>22</v>
      </c>
      <c r="P5" s="13" t="s">
        <v>21</v>
      </c>
      <c r="Q5" s="14">
        <v>48.8566</v>
      </c>
      <c r="R5" s="14">
        <v>2.3521999999999998</v>
      </c>
      <c r="S5" s="2"/>
    </row>
    <row r="6" spans="1:19" x14ac:dyDescent="0.3">
      <c r="A6" s="10">
        <v>1907</v>
      </c>
      <c r="B6" s="11">
        <v>28.47</v>
      </c>
      <c r="C6" s="7">
        <v>4488</v>
      </c>
      <c r="D6" s="7">
        <v>14</v>
      </c>
      <c r="E6" s="7">
        <v>33</v>
      </c>
      <c r="F6" s="7">
        <v>93</v>
      </c>
      <c r="G6" s="8" t="s">
        <v>28</v>
      </c>
      <c r="H6" s="8" t="s">
        <v>19</v>
      </c>
      <c r="I6" s="8" t="s">
        <v>26</v>
      </c>
      <c r="J6" s="12">
        <v>2746</v>
      </c>
      <c r="K6" s="12">
        <v>2773</v>
      </c>
      <c r="L6" s="13" t="s">
        <v>21</v>
      </c>
      <c r="M6" s="14">
        <v>48.8566</v>
      </c>
      <c r="N6" s="14">
        <v>2.3521999999999998</v>
      </c>
      <c r="O6" s="13" t="s">
        <v>22</v>
      </c>
      <c r="P6" s="13" t="s">
        <v>21</v>
      </c>
      <c r="Q6" s="14">
        <v>48.8566</v>
      </c>
      <c r="R6" s="14">
        <v>2.3521999999999998</v>
      </c>
      <c r="S6" s="3"/>
    </row>
    <row r="7" spans="1:19" x14ac:dyDescent="0.3">
      <c r="A7" s="10">
        <v>1908</v>
      </c>
      <c r="B7" s="11">
        <v>28.74</v>
      </c>
      <c r="C7" s="7">
        <v>4488</v>
      </c>
      <c r="D7" s="7">
        <v>14</v>
      </c>
      <c r="E7" s="7">
        <v>36</v>
      </c>
      <c r="F7" s="7">
        <v>112</v>
      </c>
      <c r="G7" s="8" t="s">
        <v>29</v>
      </c>
      <c r="H7" s="8" t="s">
        <v>19</v>
      </c>
      <c r="I7" s="8" t="s">
        <v>26</v>
      </c>
      <c r="J7" s="12">
        <v>3117</v>
      </c>
      <c r="K7" s="12">
        <v>3144</v>
      </c>
      <c r="L7" s="13" t="s">
        <v>21</v>
      </c>
      <c r="M7" s="14">
        <v>48.8566</v>
      </c>
      <c r="N7" s="14">
        <v>2.3521999999999998</v>
      </c>
      <c r="O7" s="13" t="s">
        <v>22</v>
      </c>
      <c r="P7" s="13" t="s">
        <v>21</v>
      </c>
      <c r="Q7" s="14">
        <v>48.8566</v>
      </c>
      <c r="R7" s="14">
        <v>2.3521999999999998</v>
      </c>
      <c r="S7" s="2"/>
    </row>
    <row r="8" spans="1:19" x14ac:dyDescent="0.3">
      <c r="A8" s="10">
        <v>1909</v>
      </c>
      <c r="B8" s="11">
        <v>28.66</v>
      </c>
      <c r="C8" s="7">
        <v>4497</v>
      </c>
      <c r="D8" s="7">
        <v>14</v>
      </c>
      <c r="E8" s="7">
        <v>55</v>
      </c>
      <c r="F8" s="7">
        <v>150</v>
      </c>
      <c r="G8" s="8" t="s">
        <v>30</v>
      </c>
      <c r="H8" s="8" t="s">
        <v>31</v>
      </c>
      <c r="I8" s="8" t="s">
        <v>32</v>
      </c>
      <c r="J8" s="12">
        <v>3474</v>
      </c>
      <c r="K8" s="12">
        <v>3501</v>
      </c>
      <c r="L8" s="13" t="s">
        <v>21</v>
      </c>
      <c r="M8" s="14">
        <v>48.8566</v>
      </c>
      <c r="N8" s="14">
        <v>2.3521999999999998</v>
      </c>
      <c r="O8" s="13" t="s">
        <v>22</v>
      </c>
      <c r="P8" s="13" t="s">
        <v>21</v>
      </c>
      <c r="Q8" s="14">
        <v>48.8566</v>
      </c>
      <c r="R8" s="14">
        <v>2.3521999999999998</v>
      </c>
      <c r="S8" s="3"/>
    </row>
    <row r="9" spans="1:19" x14ac:dyDescent="0.3">
      <c r="A9" s="10">
        <v>1910</v>
      </c>
      <c r="B9" s="11">
        <v>29.1</v>
      </c>
      <c r="C9" s="7">
        <v>4737</v>
      </c>
      <c r="D9" s="7">
        <v>15</v>
      </c>
      <c r="E9" s="7">
        <v>41</v>
      </c>
      <c r="F9" s="7">
        <v>110</v>
      </c>
      <c r="G9" s="8" t="s">
        <v>33</v>
      </c>
      <c r="H9" s="8" t="s">
        <v>19</v>
      </c>
      <c r="I9" s="8" t="s">
        <v>32</v>
      </c>
      <c r="J9" s="12">
        <v>3837</v>
      </c>
      <c r="K9" s="12">
        <v>3865</v>
      </c>
      <c r="L9" s="13" t="s">
        <v>21</v>
      </c>
      <c r="M9" s="14">
        <v>48.8566</v>
      </c>
      <c r="N9" s="14">
        <v>2.3521999999999998</v>
      </c>
      <c r="O9" s="13" t="s">
        <v>22</v>
      </c>
      <c r="P9" s="13" t="s">
        <v>21</v>
      </c>
      <c r="Q9" s="14">
        <v>48.8566</v>
      </c>
      <c r="R9" s="14">
        <v>2.3521999999999998</v>
      </c>
      <c r="S9" s="2"/>
    </row>
    <row r="10" spans="1:19" x14ac:dyDescent="0.3">
      <c r="A10" s="10">
        <v>1911</v>
      </c>
      <c r="B10" s="11">
        <v>27.32</v>
      </c>
      <c r="C10" s="7">
        <v>5344</v>
      </c>
      <c r="D10" s="7">
        <v>15</v>
      </c>
      <c r="E10" s="7">
        <v>28</v>
      </c>
      <c r="F10" s="7">
        <v>84</v>
      </c>
      <c r="G10" s="8" t="s">
        <v>34</v>
      </c>
      <c r="H10" s="8" t="s">
        <v>19</v>
      </c>
      <c r="I10" s="8" t="s">
        <v>32</v>
      </c>
      <c r="J10" s="12">
        <v>4201</v>
      </c>
      <c r="K10" s="12">
        <v>4229</v>
      </c>
      <c r="L10" s="13" t="s">
        <v>21</v>
      </c>
      <c r="M10" s="14">
        <v>48.8566</v>
      </c>
      <c r="N10" s="14">
        <v>2.3521999999999998</v>
      </c>
      <c r="O10" s="13" t="s">
        <v>22</v>
      </c>
      <c r="P10" s="13" t="s">
        <v>21</v>
      </c>
      <c r="Q10" s="14">
        <v>48.8566</v>
      </c>
      <c r="R10" s="14">
        <v>2.3521999999999998</v>
      </c>
      <c r="S10" s="3"/>
    </row>
    <row r="11" spans="1:19" x14ac:dyDescent="0.3">
      <c r="A11" s="10">
        <v>1912</v>
      </c>
      <c r="B11" s="11">
        <v>27.76</v>
      </c>
      <c r="C11" s="7">
        <v>5289</v>
      </c>
      <c r="D11" s="7">
        <v>15</v>
      </c>
      <c r="E11" s="7">
        <v>41</v>
      </c>
      <c r="F11" s="7">
        <v>131</v>
      </c>
      <c r="G11" s="8" t="s">
        <v>35</v>
      </c>
      <c r="H11" s="8" t="s">
        <v>36</v>
      </c>
      <c r="I11" s="8" t="s">
        <v>32</v>
      </c>
      <c r="J11" s="12">
        <v>4565</v>
      </c>
      <c r="K11" s="12">
        <v>4593</v>
      </c>
      <c r="L11" s="13" t="s">
        <v>21</v>
      </c>
      <c r="M11" s="14">
        <v>48.8566</v>
      </c>
      <c r="N11" s="14">
        <v>2.3521999999999998</v>
      </c>
      <c r="O11" s="13" t="s">
        <v>22</v>
      </c>
      <c r="P11" s="13" t="s">
        <v>21</v>
      </c>
      <c r="Q11" s="14">
        <v>48.8566</v>
      </c>
      <c r="R11" s="14">
        <v>2.3521999999999998</v>
      </c>
      <c r="S11" s="2"/>
    </row>
    <row r="12" spans="1:19" x14ac:dyDescent="0.3">
      <c r="A12" s="10">
        <v>1913</v>
      </c>
      <c r="B12" s="11">
        <v>26.72</v>
      </c>
      <c r="C12" s="7">
        <v>5287</v>
      </c>
      <c r="D12" s="7">
        <v>15</v>
      </c>
      <c r="E12" s="7">
        <v>25</v>
      </c>
      <c r="F12" s="7">
        <v>140</v>
      </c>
      <c r="G12" s="8" t="s">
        <v>37</v>
      </c>
      <c r="H12" s="8" t="s">
        <v>36</v>
      </c>
      <c r="I12" s="8" t="s">
        <v>26</v>
      </c>
      <c r="J12" s="12">
        <v>4929</v>
      </c>
      <c r="K12" s="12">
        <v>4957</v>
      </c>
      <c r="L12" s="13" t="s">
        <v>21</v>
      </c>
      <c r="M12" s="14">
        <v>48.8566</v>
      </c>
      <c r="N12" s="14">
        <v>2.3521999999999998</v>
      </c>
      <c r="O12" s="13" t="s">
        <v>22</v>
      </c>
      <c r="P12" s="13" t="s">
        <v>21</v>
      </c>
      <c r="Q12" s="14">
        <v>48.8566</v>
      </c>
      <c r="R12" s="14">
        <v>2.3521999999999998</v>
      </c>
      <c r="S12" s="3"/>
    </row>
    <row r="13" spans="1:19" x14ac:dyDescent="0.3">
      <c r="A13" s="10">
        <v>1914</v>
      </c>
      <c r="B13" s="11">
        <v>26.84</v>
      </c>
      <c r="C13" s="7">
        <v>5380</v>
      </c>
      <c r="D13" s="7">
        <v>15</v>
      </c>
      <c r="E13" s="7">
        <v>54</v>
      </c>
      <c r="F13" s="7">
        <v>145</v>
      </c>
      <c r="G13" s="8" t="s">
        <v>38</v>
      </c>
      <c r="H13" s="8" t="s">
        <v>36</v>
      </c>
      <c r="I13" s="8" t="s">
        <v>26</v>
      </c>
      <c r="J13" s="12">
        <v>5293</v>
      </c>
      <c r="K13" s="12">
        <v>5321</v>
      </c>
      <c r="L13" s="13" t="s">
        <v>21</v>
      </c>
      <c r="M13" s="14">
        <v>48.8566</v>
      </c>
      <c r="N13" s="14">
        <v>2.3521999999999998</v>
      </c>
      <c r="O13" s="13" t="s">
        <v>22</v>
      </c>
      <c r="P13" s="13" t="s">
        <v>21</v>
      </c>
      <c r="Q13" s="14">
        <v>48.8566</v>
      </c>
      <c r="R13" s="14">
        <v>2.3521999999999998</v>
      </c>
      <c r="S13" s="2"/>
    </row>
    <row r="14" spans="1:19" x14ac:dyDescent="0.3">
      <c r="A14" s="10">
        <v>1919</v>
      </c>
      <c r="B14" s="11">
        <v>24.06</v>
      </c>
      <c r="C14" s="7">
        <v>5560</v>
      </c>
      <c r="D14" s="7">
        <v>15</v>
      </c>
      <c r="E14" s="7">
        <v>10</v>
      </c>
      <c r="F14" s="7">
        <v>69</v>
      </c>
      <c r="G14" s="8" t="s">
        <v>39</v>
      </c>
      <c r="H14" s="8" t="s">
        <v>36</v>
      </c>
      <c r="I14" s="8" t="s">
        <v>40</v>
      </c>
      <c r="J14" s="12">
        <v>7120</v>
      </c>
      <c r="K14" s="12">
        <v>7148</v>
      </c>
      <c r="L14" s="13" t="s">
        <v>21</v>
      </c>
      <c r="M14" s="14">
        <v>48.8566</v>
      </c>
      <c r="N14" s="14">
        <v>2.3521999999999998</v>
      </c>
      <c r="O14" s="13" t="s">
        <v>22</v>
      </c>
      <c r="P14" s="13" t="s">
        <v>21</v>
      </c>
      <c r="Q14" s="14">
        <v>48.8566</v>
      </c>
      <c r="R14" s="14">
        <v>2.3521999999999998</v>
      </c>
      <c r="S14" s="3"/>
    </row>
    <row r="15" spans="1:19" x14ac:dyDescent="0.3">
      <c r="A15" s="10">
        <v>1920</v>
      </c>
      <c r="B15" s="11">
        <v>24.07</v>
      </c>
      <c r="C15" s="7">
        <v>5503</v>
      </c>
      <c r="D15" s="7">
        <v>15</v>
      </c>
      <c r="E15" s="7">
        <v>22</v>
      </c>
      <c r="F15" s="7">
        <v>113</v>
      </c>
      <c r="G15" s="8" t="s">
        <v>38</v>
      </c>
      <c r="H15" s="8" t="s">
        <v>36</v>
      </c>
      <c r="I15" s="8" t="s">
        <v>40</v>
      </c>
      <c r="J15" s="12">
        <v>7484</v>
      </c>
      <c r="K15" s="12">
        <v>7514</v>
      </c>
      <c r="L15" s="13" t="s">
        <v>21</v>
      </c>
      <c r="M15" s="14">
        <v>48.8566</v>
      </c>
      <c r="N15" s="14">
        <v>2.3521999999999998</v>
      </c>
      <c r="O15" s="13" t="s">
        <v>22</v>
      </c>
      <c r="P15" s="13" t="s">
        <v>21</v>
      </c>
      <c r="Q15" s="14">
        <v>48.8566</v>
      </c>
      <c r="R15" s="14">
        <v>2.3521999999999998</v>
      </c>
      <c r="S15" s="2"/>
    </row>
    <row r="16" spans="1:19" x14ac:dyDescent="0.3">
      <c r="A16" s="10">
        <v>1921</v>
      </c>
      <c r="B16" s="11">
        <v>24.72</v>
      </c>
      <c r="C16" s="7">
        <v>5485</v>
      </c>
      <c r="D16" s="7">
        <v>15</v>
      </c>
      <c r="E16" s="7">
        <v>38</v>
      </c>
      <c r="F16" s="7">
        <v>123</v>
      </c>
      <c r="G16" s="8" t="s">
        <v>41</v>
      </c>
      <c r="H16" s="8" t="s">
        <v>36</v>
      </c>
      <c r="I16" s="8" t="s">
        <v>40</v>
      </c>
      <c r="J16" s="12">
        <v>7848</v>
      </c>
      <c r="K16" s="12">
        <v>7876</v>
      </c>
      <c r="L16" s="13" t="s">
        <v>21</v>
      </c>
      <c r="M16" s="14">
        <v>48.8566</v>
      </c>
      <c r="N16" s="14">
        <v>2.3521999999999998</v>
      </c>
      <c r="O16" s="13" t="s">
        <v>22</v>
      </c>
      <c r="P16" s="13" t="s">
        <v>21</v>
      </c>
      <c r="Q16" s="14">
        <v>48.8566</v>
      </c>
      <c r="R16" s="14">
        <v>2.3521999999999998</v>
      </c>
      <c r="S16" s="3"/>
    </row>
    <row r="17" spans="1:21" x14ac:dyDescent="0.3">
      <c r="A17" s="10">
        <v>1922</v>
      </c>
      <c r="B17" s="11">
        <v>24.2</v>
      </c>
      <c r="C17" s="7">
        <v>5375</v>
      </c>
      <c r="D17" s="7">
        <v>15</v>
      </c>
      <c r="E17" s="7">
        <v>38</v>
      </c>
      <c r="F17" s="7">
        <v>121</v>
      </c>
      <c r="G17" s="8" t="s">
        <v>42</v>
      </c>
      <c r="H17" s="8" t="s">
        <v>36</v>
      </c>
      <c r="I17" s="8" t="s">
        <v>26</v>
      </c>
      <c r="J17" s="12">
        <v>8212</v>
      </c>
      <c r="K17" s="12">
        <v>8240</v>
      </c>
      <c r="L17" s="13" t="s">
        <v>21</v>
      </c>
      <c r="M17" s="14">
        <v>48.8566</v>
      </c>
      <c r="N17" s="14">
        <v>2.3521999999999998</v>
      </c>
      <c r="O17" s="13" t="s">
        <v>22</v>
      </c>
      <c r="P17" s="13" t="s">
        <v>21</v>
      </c>
      <c r="Q17" s="14">
        <v>48.8566</v>
      </c>
      <c r="R17" s="14">
        <v>2.3521999999999998</v>
      </c>
      <c r="S17" s="2"/>
      <c r="T17" s="2"/>
      <c r="U17" s="2"/>
    </row>
    <row r="18" spans="1:21" x14ac:dyDescent="0.3">
      <c r="A18" s="10">
        <v>1923</v>
      </c>
      <c r="B18" s="11">
        <v>24.23</v>
      </c>
      <c r="C18" s="7">
        <v>5386</v>
      </c>
      <c r="D18" s="7">
        <v>15</v>
      </c>
      <c r="E18" s="7">
        <v>48</v>
      </c>
      <c r="F18" s="7">
        <v>139</v>
      </c>
      <c r="G18" s="8" t="s">
        <v>43</v>
      </c>
      <c r="H18" s="8" t="s">
        <v>19</v>
      </c>
      <c r="I18" s="8" t="s">
        <v>44</v>
      </c>
      <c r="J18" s="12">
        <v>8576</v>
      </c>
      <c r="K18" s="12">
        <v>8604</v>
      </c>
      <c r="L18" s="13" t="s">
        <v>21</v>
      </c>
      <c r="M18" s="14">
        <v>48.8566</v>
      </c>
      <c r="N18" s="14">
        <v>2.3521999999999998</v>
      </c>
      <c r="O18" s="13" t="s">
        <v>22</v>
      </c>
      <c r="P18" s="13" t="s">
        <v>21</v>
      </c>
      <c r="Q18" s="14">
        <v>48.8566</v>
      </c>
      <c r="R18" s="14">
        <v>2.3521999999999998</v>
      </c>
      <c r="S18" s="2"/>
      <c r="T18" s="2"/>
      <c r="U18" s="2"/>
    </row>
    <row r="19" spans="1:21" x14ac:dyDescent="0.3">
      <c r="A19" s="10">
        <v>1924</v>
      </c>
      <c r="B19" s="11">
        <v>24.25</v>
      </c>
      <c r="C19" s="7">
        <v>5425</v>
      </c>
      <c r="D19" s="7">
        <v>15</v>
      </c>
      <c r="E19" s="7">
        <v>60</v>
      </c>
      <c r="F19" s="7">
        <v>157</v>
      </c>
      <c r="G19" s="8" t="s">
        <v>45</v>
      </c>
      <c r="H19" s="8" t="s">
        <v>46</v>
      </c>
      <c r="I19" s="8" t="s">
        <v>44</v>
      </c>
      <c r="J19" s="12">
        <v>8940</v>
      </c>
      <c r="K19" s="12">
        <v>8968</v>
      </c>
      <c r="L19" s="13" t="s">
        <v>21</v>
      </c>
      <c r="M19" s="14">
        <v>48.8566</v>
      </c>
      <c r="N19" s="14">
        <v>2.3521999999999998</v>
      </c>
      <c r="O19" s="13" t="s">
        <v>22</v>
      </c>
      <c r="P19" s="13" t="s">
        <v>21</v>
      </c>
      <c r="Q19" s="14">
        <v>48.8566</v>
      </c>
      <c r="R19" s="14">
        <v>2.3521999999999998</v>
      </c>
      <c r="S19" s="2"/>
      <c r="T19" s="2"/>
      <c r="U19" s="2"/>
    </row>
    <row r="20" spans="1:21" x14ac:dyDescent="0.3">
      <c r="A20" s="10">
        <v>1925</v>
      </c>
      <c r="B20" s="11">
        <v>24.82</v>
      </c>
      <c r="C20" s="7">
        <v>5440</v>
      </c>
      <c r="D20" s="7">
        <v>18</v>
      </c>
      <c r="E20" s="7">
        <v>49</v>
      </c>
      <c r="F20" s="7">
        <v>130</v>
      </c>
      <c r="G20" s="8" t="s">
        <v>47</v>
      </c>
      <c r="H20" s="8" t="s">
        <v>46</v>
      </c>
      <c r="I20" s="8" t="s">
        <v>44</v>
      </c>
      <c r="J20" s="12">
        <v>9304</v>
      </c>
      <c r="K20" s="12">
        <v>9332</v>
      </c>
      <c r="L20" s="13" t="s">
        <v>21</v>
      </c>
      <c r="M20" s="14">
        <v>48.8566</v>
      </c>
      <c r="N20" s="14">
        <v>2.3521999999999998</v>
      </c>
      <c r="O20" s="13" t="s">
        <v>22</v>
      </c>
      <c r="P20" s="13" t="s">
        <v>21</v>
      </c>
      <c r="Q20" s="14">
        <v>48.8566</v>
      </c>
      <c r="R20" s="14">
        <v>2.3521999999999998</v>
      </c>
      <c r="S20" s="3"/>
      <c r="T20" s="2"/>
      <c r="U20" s="3"/>
    </row>
    <row r="21" spans="1:21" x14ac:dyDescent="0.3">
      <c r="A21" s="10">
        <v>1926</v>
      </c>
      <c r="B21" s="11">
        <v>24.28</v>
      </c>
      <c r="C21" s="7">
        <v>5745</v>
      </c>
      <c r="D21" s="7">
        <v>17</v>
      </c>
      <c r="E21" s="7">
        <v>41</v>
      </c>
      <c r="F21" s="7">
        <v>126</v>
      </c>
      <c r="G21" s="8" t="s">
        <v>48</v>
      </c>
      <c r="H21" s="8" t="s">
        <v>36</v>
      </c>
      <c r="I21" s="8" t="s">
        <v>44</v>
      </c>
      <c r="J21" s="12">
        <v>9668</v>
      </c>
      <c r="K21" s="12">
        <v>9696</v>
      </c>
      <c r="L21" s="13" t="s">
        <v>49</v>
      </c>
      <c r="M21" s="13">
        <v>46.401499999999999</v>
      </c>
      <c r="N21" s="13">
        <v>6.5909000000000004</v>
      </c>
      <c r="O21" s="13" t="s">
        <v>22</v>
      </c>
      <c r="P21" s="13" t="s">
        <v>21</v>
      </c>
      <c r="Q21" s="14">
        <v>48.8566</v>
      </c>
      <c r="R21" s="14">
        <v>2.3521999999999998</v>
      </c>
      <c r="S21" s="2"/>
      <c r="T21" s="2"/>
      <c r="U21" s="2"/>
    </row>
    <row r="22" spans="1:21" x14ac:dyDescent="0.3">
      <c r="A22" s="10">
        <v>1927</v>
      </c>
      <c r="B22" s="11">
        <v>27.22</v>
      </c>
      <c r="C22" s="7">
        <v>5340</v>
      </c>
      <c r="D22" s="7">
        <v>24</v>
      </c>
      <c r="E22" s="7">
        <v>39</v>
      </c>
      <c r="F22" s="7">
        <v>142</v>
      </c>
      <c r="G22" s="8" t="s">
        <v>50</v>
      </c>
      <c r="H22" s="8" t="s">
        <v>31</v>
      </c>
      <c r="I22" s="8" t="s">
        <v>51</v>
      </c>
      <c r="J22" s="12">
        <v>10032</v>
      </c>
      <c r="K22" s="12">
        <v>10060</v>
      </c>
      <c r="L22" s="13" t="s">
        <v>21</v>
      </c>
      <c r="M22" s="14">
        <v>48.8566</v>
      </c>
      <c r="N22" s="14">
        <v>2.3521999999999998</v>
      </c>
      <c r="O22" s="13" t="s">
        <v>22</v>
      </c>
      <c r="P22" s="13" t="s">
        <v>21</v>
      </c>
      <c r="Q22" s="14">
        <v>48.8566</v>
      </c>
      <c r="R22" s="14">
        <v>2.3521999999999998</v>
      </c>
      <c r="S22" s="3"/>
      <c r="T22" s="2"/>
      <c r="U22" s="2"/>
    </row>
    <row r="23" spans="1:21" x14ac:dyDescent="0.3">
      <c r="A23" s="10">
        <v>1928</v>
      </c>
      <c r="B23" s="11">
        <v>28.4</v>
      </c>
      <c r="C23" s="7">
        <v>5476</v>
      </c>
      <c r="D23" s="7">
        <v>22</v>
      </c>
      <c r="E23" s="7">
        <v>41</v>
      </c>
      <c r="F23" s="7">
        <v>162</v>
      </c>
      <c r="G23" s="8" t="s">
        <v>52</v>
      </c>
      <c r="H23" s="8" t="s">
        <v>31</v>
      </c>
      <c r="I23" s="8" t="s">
        <v>51</v>
      </c>
      <c r="J23" s="12">
        <v>10396</v>
      </c>
      <c r="K23" s="12">
        <v>10424</v>
      </c>
      <c r="L23" s="13" t="s">
        <v>21</v>
      </c>
      <c r="M23" s="14">
        <v>48.8566</v>
      </c>
      <c r="N23" s="14">
        <v>2.3521999999999998</v>
      </c>
      <c r="O23" s="13" t="s">
        <v>22</v>
      </c>
      <c r="P23" s="13" t="s">
        <v>21</v>
      </c>
      <c r="Q23" s="14">
        <v>48.8566</v>
      </c>
      <c r="R23" s="14">
        <v>2.3521999999999998</v>
      </c>
      <c r="S23" s="2"/>
      <c r="T23" s="2"/>
      <c r="U23" s="2"/>
    </row>
    <row r="24" spans="1:21" x14ac:dyDescent="0.3">
      <c r="A24" s="10">
        <v>1929</v>
      </c>
      <c r="B24" s="11">
        <v>28.32</v>
      </c>
      <c r="C24" s="7">
        <v>5257</v>
      </c>
      <c r="D24" s="7">
        <v>22</v>
      </c>
      <c r="E24" s="7">
        <v>60</v>
      </c>
      <c r="F24" s="7">
        <v>155</v>
      </c>
      <c r="G24" s="8" t="s">
        <v>53</v>
      </c>
      <c r="H24" s="8" t="s">
        <v>36</v>
      </c>
      <c r="I24" s="8" t="s">
        <v>51</v>
      </c>
      <c r="J24" s="12">
        <v>10774</v>
      </c>
      <c r="K24" s="12">
        <v>10802</v>
      </c>
      <c r="L24" s="13" t="s">
        <v>21</v>
      </c>
      <c r="M24" s="14">
        <v>48.8566</v>
      </c>
      <c r="N24" s="14">
        <v>2.3521999999999998</v>
      </c>
      <c r="O24" s="13" t="s">
        <v>22</v>
      </c>
      <c r="P24" s="13" t="s">
        <v>21</v>
      </c>
      <c r="Q24" s="14">
        <v>48.8566</v>
      </c>
      <c r="R24" s="14">
        <v>2.3521999999999998</v>
      </c>
      <c r="S24" s="3"/>
      <c r="T24" s="2"/>
      <c r="U24" s="2"/>
    </row>
    <row r="25" spans="1:21" x14ac:dyDescent="0.3">
      <c r="A25" s="10">
        <v>1930</v>
      </c>
      <c r="B25" s="11">
        <v>28</v>
      </c>
      <c r="C25" s="7">
        <v>4822</v>
      </c>
      <c r="D25" s="7">
        <v>21</v>
      </c>
      <c r="E25" s="7">
        <v>59</v>
      </c>
      <c r="F25" s="7">
        <v>100</v>
      </c>
      <c r="G25" s="8" t="s">
        <v>54</v>
      </c>
      <c r="H25" s="8" t="s">
        <v>19</v>
      </c>
      <c r="I25" s="8" t="s">
        <v>22</v>
      </c>
      <c r="J25" s="12">
        <v>11141</v>
      </c>
      <c r="K25" s="12">
        <v>11166</v>
      </c>
      <c r="L25" s="13" t="s">
        <v>21</v>
      </c>
      <c r="M25" s="14">
        <v>48.8566</v>
      </c>
      <c r="N25" s="14">
        <v>2.3521999999999998</v>
      </c>
      <c r="O25" s="13" t="s">
        <v>22</v>
      </c>
      <c r="P25" s="13" t="s">
        <v>21</v>
      </c>
      <c r="Q25" s="14">
        <v>48.8566</v>
      </c>
      <c r="R25" s="14">
        <v>2.3521999999999998</v>
      </c>
      <c r="S25" s="2"/>
      <c r="T25" s="2"/>
      <c r="U25" s="2"/>
    </row>
    <row r="26" spans="1:21" x14ac:dyDescent="0.3">
      <c r="A26" s="10">
        <v>1931</v>
      </c>
      <c r="B26" s="11">
        <v>28.74</v>
      </c>
      <c r="C26" s="7">
        <v>5091</v>
      </c>
      <c r="D26" s="7">
        <v>24</v>
      </c>
      <c r="E26" s="7">
        <v>35</v>
      </c>
      <c r="F26" s="7">
        <v>81</v>
      </c>
      <c r="G26" s="8" t="s">
        <v>55</v>
      </c>
      <c r="H26" s="8" t="s">
        <v>19</v>
      </c>
      <c r="I26" s="8" t="s">
        <v>22</v>
      </c>
      <c r="J26" s="12">
        <v>11504</v>
      </c>
      <c r="K26" s="12">
        <v>11530</v>
      </c>
      <c r="L26" s="13" t="s">
        <v>21</v>
      </c>
      <c r="M26" s="14">
        <v>48.8566</v>
      </c>
      <c r="N26" s="14">
        <v>2.3521999999999998</v>
      </c>
      <c r="O26" s="13" t="s">
        <v>22</v>
      </c>
      <c r="P26" s="13" t="s">
        <v>21</v>
      </c>
      <c r="Q26" s="14">
        <v>48.8566</v>
      </c>
      <c r="R26" s="14">
        <v>2.3521999999999998</v>
      </c>
      <c r="S26" s="3"/>
      <c r="T26" s="2"/>
      <c r="U26" s="2"/>
    </row>
    <row r="27" spans="1:21" x14ac:dyDescent="0.3">
      <c r="A27" s="10">
        <v>1932</v>
      </c>
      <c r="B27" s="11">
        <v>29.05</v>
      </c>
      <c r="C27" s="7">
        <v>4479</v>
      </c>
      <c r="D27" s="7">
        <v>21</v>
      </c>
      <c r="E27" s="7">
        <v>57</v>
      </c>
      <c r="F27" s="7">
        <v>80</v>
      </c>
      <c r="G27" s="8" t="s">
        <v>56</v>
      </c>
      <c r="H27" s="8" t="s">
        <v>19</v>
      </c>
      <c r="I27" s="8" t="s">
        <v>22</v>
      </c>
      <c r="J27" s="12">
        <v>11876</v>
      </c>
      <c r="K27" s="12">
        <v>11901</v>
      </c>
      <c r="L27" s="13" t="s">
        <v>21</v>
      </c>
      <c r="M27" s="14">
        <v>48.8566</v>
      </c>
      <c r="N27" s="14">
        <v>2.3521999999999998</v>
      </c>
      <c r="O27" s="13" t="s">
        <v>22</v>
      </c>
      <c r="P27" s="13" t="s">
        <v>21</v>
      </c>
      <c r="Q27" s="14">
        <v>48.8566</v>
      </c>
      <c r="R27" s="14">
        <v>2.3521999999999998</v>
      </c>
      <c r="S27" s="2"/>
      <c r="T27" s="2"/>
      <c r="U27" s="2"/>
    </row>
    <row r="28" spans="1:21" x14ac:dyDescent="0.3">
      <c r="A28" s="10">
        <v>1933</v>
      </c>
      <c r="B28" s="11">
        <v>29.82</v>
      </c>
      <c r="C28" s="7">
        <v>4395</v>
      </c>
      <c r="D28" s="7">
        <v>23</v>
      </c>
      <c r="E28" s="7">
        <v>40</v>
      </c>
      <c r="F28" s="7">
        <v>80</v>
      </c>
      <c r="G28" s="8" t="s">
        <v>57</v>
      </c>
      <c r="H28" s="8" t="s">
        <v>19</v>
      </c>
      <c r="I28" s="8" t="s">
        <v>22</v>
      </c>
      <c r="J28" s="12">
        <v>12232</v>
      </c>
      <c r="K28" s="12">
        <v>12258</v>
      </c>
      <c r="L28" s="13" t="s">
        <v>21</v>
      </c>
      <c r="M28" s="14">
        <v>48.8566</v>
      </c>
      <c r="N28" s="14">
        <v>2.3521999999999998</v>
      </c>
      <c r="O28" s="13" t="s">
        <v>22</v>
      </c>
      <c r="P28" s="13" t="s">
        <v>21</v>
      </c>
      <c r="Q28" s="14">
        <v>48.8566</v>
      </c>
      <c r="R28" s="14">
        <v>2.3521999999999998</v>
      </c>
      <c r="S28" s="3"/>
      <c r="T28" s="2"/>
      <c r="U28" s="2"/>
    </row>
    <row r="29" spans="1:21" x14ac:dyDescent="0.3">
      <c r="A29" s="10">
        <v>1934</v>
      </c>
      <c r="B29" s="11">
        <v>30.36</v>
      </c>
      <c r="C29" s="7">
        <v>4470</v>
      </c>
      <c r="D29" s="7">
        <v>23</v>
      </c>
      <c r="E29" s="7">
        <v>39</v>
      </c>
      <c r="F29" s="7">
        <v>60</v>
      </c>
      <c r="G29" s="8" t="s">
        <v>58</v>
      </c>
      <c r="H29" s="8" t="s">
        <v>19</v>
      </c>
      <c r="I29" s="8" t="s">
        <v>22</v>
      </c>
      <c r="J29" s="12">
        <v>12603</v>
      </c>
      <c r="K29" s="12">
        <v>12629</v>
      </c>
      <c r="L29" s="13" t="s">
        <v>21</v>
      </c>
      <c r="M29" s="14">
        <v>48.8566</v>
      </c>
      <c r="N29" s="14">
        <v>2.3521999999999998</v>
      </c>
      <c r="O29" s="13" t="s">
        <v>22</v>
      </c>
      <c r="P29" s="13" t="s">
        <v>21</v>
      </c>
      <c r="Q29" s="14">
        <v>48.8566</v>
      </c>
      <c r="R29" s="14">
        <v>2.3521999999999998</v>
      </c>
      <c r="S29" s="2"/>
      <c r="T29" s="2"/>
      <c r="U29" s="2"/>
    </row>
    <row r="30" spans="1:21" x14ac:dyDescent="0.3">
      <c r="A30" s="10">
        <v>1935</v>
      </c>
      <c r="B30" s="11">
        <v>30.65</v>
      </c>
      <c r="C30" s="7">
        <v>4338</v>
      </c>
      <c r="D30" s="7">
        <v>21</v>
      </c>
      <c r="E30" s="7">
        <v>46</v>
      </c>
      <c r="F30" s="7">
        <v>93</v>
      </c>
      <c r="G30" s="8" t="s">
        <v>59</v>
      </c>
      <c r="H30" s="8" t="s">
        <v>36</v>
      </c>
      <c r="I30" s="8" t="s">
        <v>60</v>
      </c>
      <c r="J30" s="12">
        <v>12969</v>
      </c>
      <c r="K30" s="12">
        <v>12993</v>
      </c>
      <c r="L30" s="13" t="s">
        <v>21</v>
      </c>
      <c r="M30" s="14">
        <v>48.8566</v>
      </c>
      <c r="N30" s="14">
        <v>2.3521999999999998</v>
      </c>
      <c r="O30" s="13" t="s">
        <v>22</v>
      </c>
      <c r="P30" s="13" t="s">
        <v>21</v>
      </c>
      <c r="Q30" s="14">
        <v>48.8566</v>
      </c>
      <c r="R30" s="14">
        <v>2.3521999999999998</v>
      </c>
      <c r="S30" s="2"/>
      <c r="T30" s="2"/>
      <c r="U30" s="2"/>
    </row>
    <row r="31" spans="1:21" x14ac:dyDescent="0.3">
      <c r="A31" s="10">
        <v>1936</v>
      </c>
      <c r="B31" s="11">
        <v>31.11</v>
      </c>
      <c r="C31" s="7">
        <v>4418</v>
      </c>
      <c r="D31" s="7">
        <v>21</v>
      </c>
      <c r="E31" s="7">
        <v>43</v>
      </c>
      <c r="F31" s="7">
        <v>90</v>
      </c>
      <c r="G31" s="8" t="s">
        <v>61</v>
      </c>
      <c r="H31" s="8" t="s">
        <v>36</v>
      </c>
      <c r="I31" s="8" t="s">
        <v>60</v>
      </c>
      <c r="J31" s="12">
        <v>13338</v>
      </c>
      <c r="K31" s="12">
        <v>13364</v>
      </c>
      <c r="L31" s="13" t="s">
        <v>21</v>
      </c>
      <c r="M31" s="14">
        <v>48.8566</v>
      </c>
      <c r="N31" s="14">
        <v>2.3521999999999998</v>
      </c>
      <c r="O31" s="13" t="s">
        <v>22</v>
      </c>
      <c r="P31" s="13" t="s">
        <v>21</v>
      </c>
      <c r="Q31" s="14">
        <v>48.8566</v>
      </c>
      <c r="R31" s="14">
        <v>2.3521999999999998</v>
      </c>
      <c r="S31" s="2"/>
      <c r="T31" s="2"/>
      <c r="U31" s="2"/>
    </row>
    <row r="32" spans="1:21" x14ac:dyDescent="0.3">
      <c r="A32" s="10">
        <v>1937</v>
      </c>
      <c r="B32" s="11">
        <v>31.77</v>
      </c>
      <c r="C32" s="7">
        <v>4415</v>
      </c>
      <c r="D32" s="7">
        <v>20</v>
      </c>
      <c r="E32" s="7">
        <v>46</v>
      </c>
      <c r="F32" s="7">
        <v>98</v>
      </c>
      <c r="G32" s="8" t="s">
        <v>62</v>
      </c>
      <c r="H32" s="8" t="s">
        <v>19</v>
      </c>
      <c r="I32" s="8" t="s">
        <v>22</v>
      </c>
      <c r="J32" s="12">
        <v>13696</v>
      </c>
      <c r="K32" s="12">
        <v>13721</v>
      </c>
      <c r="L32" s="13" t="s">
        <v>21</v>
      </c>
      <c r="M32" s="14">
        <v>48.8566</v>
      </c>
      <c r="N32" s="14">
        <v>2.3521999999999998</v>
      </c>
      <c r="O32" s="13" t="s">
        <v>22</v>
      </c>
      <c r="P32" s="13" t="s">
        <v>21</v>
      </c>
      <c r="Q32" s="14">
        <v>48.8566</v>
      </c>
      <c r="R32" s="14">
        <v>2.3521999999999998</v>
      </c>
      <c r="S32" s="3"/>
      <c r="T32" s="2"/>
      <c r="U32" s="2"/>
    </row>
    <row r="33" spans="1:19" x14ac:dyDescent="0.3">
      <c r="A33" s="10">
        <v>1938</v>
      </c>
      <c r="B33" s="11">
        <v>31.57</v>
      </c>
      <c r="C33" s="7">
        <v>4694</v>
      </c>
      <c r="D33" s="7">
        <v>21</v>
      </c>
      <c r="E33" s="7">
        <v>55</v>
      </c>
      <c r="F33" s="7">
        <v>96</v>
      </c>
      <c r="G33" s="8" t="s">
        <v>63</v>
      </c>
      <c r="H33" s="8" t="s">
        <v>46</v>
      </c>
      <c r="I33" s="8" t="s">
        <v>64</v>
      </c>
      <c r="J33" s="12">
        <v>14066</v>
      </c>
      <c r="K33" s="12">
        <v>14092</v>
      </c>
      <c r="L33" s="13" t="s">
        <v>21</v>
      </c>
      <c r="M33" s="14">
        <v>48.8566</v>
      </c>
      <c r="N33" s="14">
        <v>2.3521999999999998</v>
      </c>
      <c r="O33" s="13" t="s">
        <v>22</v>
      </c>
      <c r="P33" s="13" t="s">
        <v>21</v>
      </c>
      <c r="Q33" s="14">
        <v>48.8566</v>
      </c>
      <c r="R33" s="14">
        <v>2.3521999999999998</v>
      </c>
      <c r="S33" s="2"/>
    </row>
    <row r="34" spans="1:19" x14ac:dyDescent="0.3">
      <c r="A34" s="10">
        <v>1939</v>
      </c>
      <c r="B34" s="11">
        <v>31.99</v>
      </c>
      <c r="C34" s="7">
        <v>4224</v>
      </c>
      <c r="D34" s="7">
        <v>18</v>
      </c>
      <c r="E34" s="7">
        <v>49</v>
      </c>
      <c r="F34" s="7">
        <v>79</v>
      </c>
      <c r="G34" s="8" t="s">
        <v>65</v>
      </c>
      <c r="H34" s="8" t="s">
        <v>36</v>
      </c>
      <c r="I34" s="8" t="s">
        <v>60</v>
      </c>
      <c r="J34" s="12">
        <v>14436</v>
      </c>
      <c r="K34" s="12">
        <v>14456</v>
      </c>
      <c r="L34" s="13" t="s">
        <v>21</v>
      </c>
      <c r="M34" s="14">
        <v>48.8566</v>
      </c>
      <c r="N34" s="14">
        <v>2.3521999999999998</v>
      </c>
      <c r="O34" s="13" t="s">
        <v>22</v>
      </c>
      <c r="P34" s="13" t="s">
        <v>21</v>
      </c>
      <c r="Q34" s="14">
        <v>48.8566</v>
      </c>
      <c r="R34" s="14">
        <v>2.3521999999999998</v>
      </c>
      <c r="S34" s="3"/>
    </row>
    <row r="35" spans="1:19" x14ac:dyDescent="0.3">
      <c r="A35" s="10">
        <v>1947</v>
      </c>
      <c r="B35" s="11">
        <v>31.41</v>
      </c>
      <c r="C35" s="7">
        <v>4640</v>
      </c>
      <c r="D35" s="7">
        <v>21</v>
      </c>
      <c r="E35" s="7">
        <v>53</v>
      </c>
      <c r="F35" s="7">
        <v>99</v>
      </c>
      <c r="G35" s="8" t="s">
        <v>66</v>
      </c>
      <c r="H35" s="8" t="s">
        <v>19</v>
      </c>
      <c r="I35" s="8" t="s">
        <v>67</v>
      </c>
      <c r="J35" s="12">
        <v>17343</v>
      </c>
      <c r="K35" s="12">
        <v>17368</v>
      </c>
      <c r="L35" s="13" t="s">
        <v>21</v>
      </c>
      <c r="M35" s="14">
        <v>48.8566</v>
      </c>
      <c r="N35" s="14">
        <v>2.3521999999999998</v>
      </c>
      <c r="O35" s="13" t="s">
        <v>22</v>
      </c>
      <c r="P35" s="13" t="s">
        <v>21</v>
      </c>
      <c r="Q35" s="14">
        <v>48.8566</v>
      </c>
      <c r="R35" s="14">
        <v>2.3521999999999998</v>
      </c>
      <c r="S35" s="2"/>
    </row>
    <row r="36" spans="1:19" x14ac:dyDescent="0.3">
      <c r="A36" s="10">
        <v>1948</v>
      </c>
      <c r="B36" s="11">
        <v>33.44</v>
      </c>
      <c r="C36" s="7">
        <v>4922</v>
      </c>
      <c r="D36" s="7">
        <v>21</v>
      </c>
      <c r="E36" s="7">
        <v>44</v>
      </c>
      <c r="F36" s="7">
        <v>120</v>
      </c>
      <c r="G36" s="8" t="s">
        <v>68</v>
      </c>
      <c r="H36" s="8" t="s">
        <v>46</v>
      </c>
      <c r="I36" s="8" t="s">
        <v>64</v>
      </c>
      <c r="J36" s="12">
        <v>17714</v>
      </c>
      <c r="K36" s="12">
        <v>17739</v>
      </c>
      <c r="L36" s="13" t="s">
        <v>21</v>
      </c>
      <c r="M36" s="14">
        <v>48.8566</v>
      </c>
      <c r="N36" s="14">
        <v>2.3521999999999998</v>
      </c>
      <c r="O36" s="13" t="s">
        <v>22</v>
      </c>
      <c r="P36" s="13" t="s">
        <v>21</v>
      </c>
      <c r="Q36" s="14">
        <v>48.8566</v>
      </c>
      <c r="R36" s="14">
        <v>2.3521999999999998</v>
      </c>
      <c r="S36" s="3"/>
    </row>
    <row r="37" spans="1:19" x14ac:dyDescent="0.3">
      <c r="A37" s="10">
        <v>1949</v>
      </c>
      <c r="B37" s="11">
        <v>32.119999999999997</v>
      </c>
      <c r="C37" s="7">
        <v>4808</v>
      </c>
      <c r="D37" s="7">
        <v>21</v>
      </c>
      <c r="E37" s="7">
        <v>55</v>
      </c>
      <c r="F37" s="7">
        <v>120</v>
      </c>
      <c r="G37" s="8" t="s">
        <v>69</v>
      </c>
      <c r="H37" s="8" t="s">
        <v>46</v>
      </c>
      <c r="I37" s="8" t="s">
        <v>64</v>
      </c>
      <c r="J37" s="12">
        <v>18079</v>
      </c>
      <c r="K37" s="12">
        <v>18103</v>
      </c>
      <c r="L37" s="13" t="s">
        <v>21</v>
      </c>
      <c r="M37" s="14">
        <v>48.8566</v>
      </c>
      <c r="N37" s="14">
        <v>2.3521999999999998</v>
      </c>
      <c r="O37" s="13" t="s">
        <v>22</v>
      </c>
      <c r="P37" s="13" t="s">
        <v>21</v>
      </c>
      <c r="Q37" s="14">
        <v>48.8566</v>
      </c>
      <c r="R37" s="14">
        <v>2.3521999999999998</v>
      </c>
      <c r="S37" s="2"/>
    </row>
    <row r="38" spans="1:19" x14ac:dyDescent="0.3">
      <c r="A38" s="10">
        <v>1950</v>
      </c>
      <c r="B38" s="11">
        <v>32.78</v>
      </c>
      <c r="C38" s="7">
        <v>4773</v>
      </c>
      <c r="D38" s="7">
        <v>22</v>
      </c>
      <c r="E38" s="7">
        <v>51</v>
      </c>
      <c r="F38" s="7">
        <v>116</v>
      </c>
      <c r="G38" s="8" t="s">
        <v>70</v>
      </c>
      <c r="H38" s="8" t="s">
        <v>71</v>
      </c>
      <c r="I38" s="8" t="s">
        <v>72</v>
      </c>
      <c r="J38" s="12">
        <v>18457</v>
      </c>
      <c r="K38" s="12">
        <v>18482</v>
      </c>
      <c r="L38" s="13" t="s">
        <v>21</v>
      </c>
      <c r="M38" s="14">
        <v>48.8566</v>
      </c>
      <c r="N38" s="14">
        <v>2.3521999999999998</v>
      </c>
      <c r="O38" s="13" t="s">
        <v>22</v>
      </c>
      <c r="P38" s="13" t="s">
        <v>21</v>
      </c>
      <c r="Q38" s="14">
        <v>48.8566</v>
      </c>
      <c r="R38" s="14">
        <v>2.3521999999999998</v>
      </c>
      <c r="S38" s="3"/>
    </row>
    <row r="39" spans="1:19" x14ac:dyDescent="0.3">
      <c r="A39" s="10">
        <v>1951</v>
      </c>
      <c r="B39" s="11">
        <v>32.950000000000003</v>
      </c>
      <c r="C39" s="7">
        <v>4690</v>
      </c>
      <c r="D39" s="7">
        <v>24</v>
      </c>
      <c r="E39" s="7">
        <v>66</v>
      </c>
      <c r="F39" s="7">
        <v>123</v>
      </c>
      <c r="G39" s="8" t="s">
        <v>73</v>
      </c>
      <c r="H39" s="8" t="s">
        <v>71</v>
      </c>
      <c r="I39" s="8" t="s">
        <v>72</v>
      </c>
      <c r="J39" s="12">
        <v>18813</v>
      </c>
      <c r="K39" s="12">
        <v>18838</v>
      </c>
      <c r="L39" s="13" t="s">
        <v>74</v>
      </c>
      <c r="M39" s="14">
        <v>49.119300000000003</v>
      </c>
      <c r="N39" s="14">
        <v>6.1757</v>
      </c>
      <c r="O39" s="13" t="s">
        <v>22</v>
      </c>
      <c r="P39" s="13" t="s">
        <v>21</v>
      </c>
      <c r="Q39" s="14">
        <v>48.8566</v>
      </c>
      <c r="R39" s="14">
        <v>2.3521999999999998</v>
      </c>
      <c r="S39" s="2"/>
    </row>
    <row r="40" spans="1:19" x14ac:dyDescent="0.3">
      <c r="A40" s="10">
        <v>1952</v>
      </c>
      <c r="B40" s="11">
        <v>32.229999999999997</v>
      </c>
      <c r="C40" s="7">
        <v>4898</v>
      </c>
      <c r="D40" s="7">
        <v>23</v>
      </c>
      <c r="E40" s="7">
        <v>78</v>
      </c>
      <c r="F40" s="7">
        <v>122</v>
      </c>
      <c r="G40" s="8" t="s">
        <v>75</v>
      </c>
      <c r="H40" s="8" t="s">
        <v>46</v>
      </c>
      <c r="I40" s="8" t="s">
        <v>64</v>
      </c>
      <c r="J40" s="12">
        <v>19170</v>
      </c>
      <c r="K40" s="12">
        <v>19194</v>
      </c>
      <c r="L40" s="13" t="s">
        <v>76</v>
      </c>
      <c r="M40" s="14">
        <v>48.3904</v>
      </c>
      <c r="N40" s="14">
        <v>-4.4861000000000004</v>
      </c>
      <c r="O40" s="13" t="s">
        <v>22</v>
      </c>
      <c r="P40" s="13" t="s">
        <v>21</v>
      </c>
      <c r="Q40" s="14">
        <v>48.8566</v>
      </c>
      <c r="R40" s="14">
        <v>2.3521999999999998</v>
      </c>
      <c r="S40" s="3"/>
    </row>
    <row r="41" spans="1:19" x14ac:dyDescent="0.3">
      <c r="A41" s="10">
        <v>1953</v>
      </c>
      <c r="B41" s="11">
        <v>34.590000000000003</v>
      </c>
      <c r="C41" s="7">
        <v>4476</v>
      </c>
      <c r="D41" s="7">
        <v>22</v>
      </c>
      <c r="E41" s="7">
        <v>76</v>
      </c>
      <c r="F41" s="7">
        <v>119</v>
      </c>
      <c r="G41" s="8" t="s">
        <v>77</v>
      </c>
      <c r="H41" s="8" t="s">
        <v>19</v>
      </c>
      <c r="I41" s="8" t="s">
        <v>22</v>
      </c>
      <c r="J41" s="12">
        <v>19543</v>
      </c>
      <c r="K41" s="12">
        <v>19566</v>
      </c>
      <c r="L41" s="13" t="s">
        <v>78</v>
      </c>
      <c r="M41" s="14">
        <v>48.573399999999999</v>
      </c>
      <c r="N41" s="14">
        <v>7.7521000000000004</v>
      </c>
      <c r="O41" s="13" t="s">
        <v>22</v>
      </c>
      <c r="P41" s="13" t="s">
        <v>21</v>
      </c>
      <c r="Q41" s="14">
        <v>48.8566</v>
      </c>
      <c r="R41" s="14">
        <v>2.3521999999999998</v>
      </c>
      <c r="S41" s="2"/>
    </row>
    <row r="42" spans="1:19" x14ac:dyDescent="0.3">
      <c r="A42" s="10">
        <v>1954</v>
      </c>
      <c r="B42" s="11">
        <v>33.229999999999997</v>
      </c>
      <c r="C42" s="7">
        <v>4656</v>
      </c>
      <c r="D42" s="7">
        <v>23</v>
      </c>
      <c r="E42" s="7">
        <v>69</v>
      </c>
      <c r="F42" s="7">
        <v>110</v>
      </c>
      <c r="G42" s="8" t="s">
        <v>79</v>
      </c>
      <c r="H42" s="8" t="s">
        <v>19</v>
      </c>
      <c r="I42" s="8" t="s">
        <v>22</v>
      </c>
      <c r="J42" s="12">
        <v>19913</v>
      </c>
      <c r="K42" s="12">
        <v>19937</v>
      </c>
      <c r="L42" s="13" t="s">
        <v>80</v>
      </c>
      <c r="M42" s="14">
        <v>52.370199999999997</v>
      </c>
      <c r="N42" s="14">
        <v>4.8952</v>
      </c>
      <c r="O42" s="13" t="s">
        <v>81</v>
      </c>
      <c r="P42" s="13" t="s">
        <v>21</v>
      </c>
      <c r="Q42" s="14">
        <v>48.8566</v>
      </c>
      <c r="R42" s="14">
        <v>2.3521999999999998</v>
      </c>
      <c r="S42" s="3"/>
    </row>
    <row r="43" spans="1:19" x14ac:dyDescent="0.3">
      <c r="A43" s="10">
        <v>1955</v>
      </c>
      <c r="B43" s="11">
        <v>34.450000000000003</v>
      </c>
      <c r="C43" s="7">
        <v>4495</v>
      </c>
      <c r="D43" s="7">
        <v>22</v>
      </c>
      <c r="E43" s="7">
        <v>69</v>
      </c>
      <c r="F43" s="7">
        <v>130</v>
      </c>
      <c r="G43" s="8" t="s">
        <v>79</v>
      </c>
      <c r="H43" s="8" t="s">
        <v>19</v>
      </c>
      <c r="I43" s="8" t="s">
        <v>22</v>
      </c>
      <c r="J43" s="12">
        <v>20277</v>
      </c>
      <c r="K43" s="12">
        <v>20300</v>
      </c>
      <c r="L43" s="13" t="s">
        <v>82</v>
      </c>
      <c r="M43" s="14">
        <v>49.494399999999999</v>
      </c>
      <c r="N43" s="14">
        <v>0.1079</v>
      </c>
      <c r="O43" s="13" t="s">
        <v>22</v>
      </c>
      <c r="P43" s="13" t="s">
        <v>21</v>
      </c>
      <c r="Q43" s="14">
        <v>48.8566</v>
      </c>
      <c r="R43" s="14">
        <v>2.3521999999999998</v>
      </c>
      <c r="S43" s="2"/>
    </row>
    <row r="44" spans="1:19" x14ac:dyDescent="0.3">
      <c r="A44" s="10">
        <v>1956</v>
      </c>
      <c r="B44" s="11">
        <v>36.270000000000003</v>
      </c>
      <c r="C44" s="7">
        <v>4498</v>
      </c>
      <c r="D44" s="7">
        <v>22</v>
      </c>
      <c r="E44" s="7">
        <v>88</v>
      </c>
      <c r="F44" s="7">
        <v>120</v>
      </c>
      <c r="G44" s="8" t="s">
        <v>83</v>
      </c>
      <c r="H44" s="8" t="s">
        <v>19</v>
      </c>
      <c r="I44" s="8" t="s">
        <v>84</v>
      </c>
      <c r="J44" s="12">
        <v>20641</v>
      </c>
      <c r="K44" s="12">
        <v>20664</v>
      </c>
      <c r="L44" s="13" t="s">
        <v>85</v>
      </c>
      <c r="M44" s="14">
        <v>49.258299999999998</v>
      </c>
      <c r="N44" s="14">
        <v>4.0316999999999998</v>
      </c>
      <c r="O44" s="13" t="s">
        <v>22</v>
      </c>
      <c r="P44" s="13" t="s">
        <v>21</v>
      </c>
      <c r="Q44" s="14">
        <v>48.8566</v>
      </c>
      <c r="R44" s="14">
        <v>2.3521999999999998</v>
      </c>
      <c r="S44" s="3"/>
    </row>
    <row r="45" spans="1:19" x14ac:dyDescent="0.3">
      <c r="A45" s="10">
        <v>1957</v>
      </c>
      <c r="B45" s="11">
        <v>34.520000000000003</v>
      </c>
      <c r="C45" s="7">
        <v>4665</v>
      </c>
      <c r="D45" s="7">
        <v>22</v>
      </c>
      <c r="E45" s="7">
        <v>56</v>
      </c>
      <c r="F45" s="7">
        <v>120</v>
      </c>
      <c r="G45" s="8" t="s">
        <v>86</v>
      </c>
      <c r="H45" s="8" t="s">
        <v>19</v>
      </c>
      <c r="I45" s="8" t="s">
        <v>22</v>
      </c>
      <c r="J45" s="12">
        <v>20998</v>
      </c>
      <c r="K45" s="12">
        <v>21021</v>
      </c>
      <c r="L45" s="13" t="s">
        <v>87</v>
      </c>
      <c r="M45" s="14">
        <v>47.218400000000003</v>
      </c>
      <c r="N45" s="14">
        <v>-1.5536000000000001</v>
      </c>
      <c r="O45" s="13" t="s">
        <v>22</v>
      </c>
      <c r="P45" s="13" t="s">
        <v>21</v>
      </c>
      <c r="Q45" s="14">
        <v>48.8566</v>
      </c>
      <c r="R45" s="14">
        <v>2.3521999999999998</v>
      </c>
      <c r="S45" s="2"/>
    </row>
    <row r="46" spans="1:19" x14ac:dyDescent="0.3">
      <c r="A46" s="10">
        <v>1958</v>
      </c>
      <c r="B46" s="11">
        <v>36.92</v>
      </c>
      <c r="C46" s="7">
        <v>4319</v>
      </c>
      <c r="D46" s="7">
        <v>24</v>
      </c>
      <c r="E46" s="7">
        <v>78</v>
      </c>
      <c r="F46" s="7">
        <v>120</v>
      </c>
      <c r="G46" s="8" t="s">
        <v>88</v>
      </c>
      <c r="H46" s="8" t="s">
        <v>31</v>
      </c>
      <c r="I46" s="8" t="s">
        <v>89</v>
      </c>
      <c r="J46" s="12">
        <v>21362</v>
      </c>
      <c r="K46" s="12">
        <v>21385</v>
      </c>
      <c r="L46" s="13" t="s">
        <v>90</v>
      </c>
      <c r="M46" s="14">
        <v>50.850299999999997</v>
      </c>
      <c r="N46" s="14">
        <v>4.3517000000000001</v>
      </c>
      <c r="O46" s="13" t="s">
        <v>60</v>
      </c>
      <c r="P46" s="13" t="s">
        <v>21</v>
      </c>
      <c r="Q46" s="14">
        <v>48.8566</v>
      </c>
      <c r="R46" s="14">
        <v>2.3521999999999998</v>
      </c>
      <c r="S46" s="3"/>
    </row>
    <row r="47" spans="1:19" x14ac:dyDescent="0.3">
      <c r="A47" s="10">
        <v>1959</v>
      </c>
      <c r="B47" s="11">
        <v>35.47</v>
      </c>
      <c r="C47" s="7">
        <v>4391</v>
      </c>
      <c r="D47" s="7">
        <v>22</v>
      </c>
      <c r="E47" s="7">
        <v>65</v>
      </c>
      <c r="F47" s="7">
        <v>120</v>
      </c>
      <c r="G47" s="8" t="s">
        <v>91</v>
      </c>
      <c r="H47" s="8" t="s">
        <v>92</v>
      </c>
      <c r="I47" s="8" t="s">
        <v>93</v>
      </c>
      <c r="J47" s="12">
        <v>21726</v>
      </c>
      <c r="K47" s="12">
        <v>21749</v>
      </c>
      <c r="L47" s="13" t="s">
        <v>94</v>
      </c>
      <c r="M47" s="14">
        <v>47.750799999999998</v>
      </c>
      <c r="N47" s="14">
        <v>7.3358999999999996</v>
      </c>
      <c r="O47" s="13" t="s">
        <v>22</v>
      </c>
      <c r="P47" s="13" t="s">
        <v>21</v>
      </c>
      <c r="Q47" s="14">
        <v>48.8566</v>
      </c>
      <c r="R47" s="14">
        <v>2.3521999999999998</v>
      </c>
      <c r="S47" s="2"/>
    </row>
    <row r="48" spans="1:19" x14ac:dyDescent="0.3">
      <c r="A48" s="10">
        <v>1960</v>
      </c>
      <c r="B48" s="11">
        <v>37.21</v>
      </c>
      <c r="C48" s="7">
        <v>4173</v>
      </c>
      <c r="D48" s="7">
        <v>22</v>
      </c>
      <c r="E48" s="7">
        <v>81</v>
      </c>
      <c r="F48" s="7">
        <v>128</v>
      </c>
      <c r="G48" s="8" t="s">
        <v>95</v>
      </c>
      <c r="H48" s="8" t="s">
        <v>46</v>
      </c>
      <c r="I48" s="8" t="s">
        <v>64</v>
      </c>
      <c r="J48" s="12">
        <v>22094</v>
      </c>
      <c r="K48" s="12">
        <v>22114</v>
      </c>
      <c r="L48" s="13" t="s">
        <v>96</v>
      </c>
      <c r="M48" s="14">
        <v>50.629199999999997</v>
      </c>
      <c r="N48" s="14">
        <v>3.0573000000000001</v>
      </c>
      <c r="O48" s="13" t="s">
        <v>22</v>
      </c>
      <c r="P48" s="13" t="s">
        <v>21</v>
      </c>
      <c r="Q48" s="14">
        <v>48.8566</v>
      </c>
      <c r="R48" s="14">
        <v>2.3521999999999998</v>
      </c>
      <c r="S48" s="3"/>
    </row>
    <row r="49" spans="1:19" x14ac:dyDescent="0.3">
      <c r="A49" s="10">
        <v>1961</v>
      </c>
      <c r="B49" s="11">
        <v>36.03</v>
      </c>
      <c r="C49" s="7">
        <v>4397</v>
      </c>
      <c r="D49" s="7">
        <v>21</v>
      </c>
      <c r="E49" s="7">
        <v>72</v>
      </c>
      <c r="F49" s="7">
        <v>132</v>
      </c>
      <c r="G49" s="8" t="s">
        <v>97</v>
      </c>
      <c r="H49" s="8" t="s">
        <v>19</v>
      </c>
      <c r="I49" s="8" t="s">
        <v>22</v>
      </c>
      <c r="J49" s="12">
        <v>22458</v>
      </c>
      <c r="K49" s="12">
        <v>22478</v>
      </c>
      <c r="L49" s="13" t="s">
        <v>98</v>
      </c>
      <c r="M49" s="14">
        <v>49.443199999999997</v>
      </c>
      <c r="N49" s="14">
        <v>1.1000000000000001</v>
      </c>
      <c r="O49" s="13" t="s">
        <v>22</v>
      </c>
      <c r="P49" s="13" t="s">
        <v>21</v>
      </c>
      <c r="Q49" s="14">
        <v>48.8566</v>
      </c>
      <c r="R49" s="14">
        <v>2.3521999999999998</v>
      </c>
      <c r="S49" s="2"/>
    </row>
    <row r="50" spans="1:19" x14ac:dyDescent="0.3">
      <c r="A50" s="10">
        <v>1962</v>
      </c>
      <c r="B50" s="11">
        <v>37.32</v>
      </c>
      <c r="C50" s="7">
        <v>4274</v>
      </c>
      <c r="D50" s="7">
        <v>22</v>
      </c>
      <c r="E50" s="7">
        <v>94</v>
      </c>
      <c r="F50" s="7">
        <v>150</v>
      </c>
      <c r="G50" s="8" t="s">
        <v>97</v>
      </c>
      <c r="H50" s="8" t="s">
        <v>19</v>
      </c>
      <c r="I50" s="8" t="s">
        <v>99</v>
      </c>
      <c r="J50" s="12">
        <v>22822</v>
      </c>
      <c r="K50" s="12">
        <v>22842</v>
      </c>
      <c r="L50" s="13" t="s">
        <v>100</v>
      </c>
      <c r="M50" s="14">
        <v>48.692100000000003</v>
      </c>
      <c r="N50" s="14">
        <v>6.1844000000000001</v>
      </c>
      <c r="O50" s="13" t="s">
        <v>22</v>
      </c>
      <c r="P50" s="13" t="s">
        <v>21</v>
      </c>
      <c r="Q50" s="14">
        <v>48.8566</v>
      </c>
      <c r="R50" s="14">
        <v>2.3521999999999998</v>
      </c>
      <c r="S50" s="2"/>
    </row>
    <row r="51" spans="1:19" x14ac:dyDescent="0.3">
      <c r="A51" s="10">
        <v>1963</v>
      </c>
      <c r="B51" s="11">
        <v>37.090000000000003</v>
      </c>
      <c r="C51" s="7">
        <v>4137</v>
      </c>
      <c r="D51" s="7">
        <v>21</v>
      </c>
      <c r="E51" s="7">
        <v>76</v>
      </c>
      <c r="F51" s="7">
        <v>130</v>
      </c>
      <c r="G51" s="8" t="s">
        <v>97</v>
      </c>
      <c r="H51" s="8" t="s">
        <v>19</v>
      </c>
      <c r="I51" s="8" t="s">
        <v>99</v>
      </c>
      <c r="J51" s="12">
        <v>23185</v>
      </c>
      <c r="K51" s="12">
        <v>23206</v>
      </c>
      <c r="L51" s="13" t="s">
        <v>21</v>
      </c>
      <c r="M51" s="14">
        <v>48.8566</v>
      </c>
      <c r="N51" s="14">
        <v>2.3521999999999998</v>
      </c>
      <c r="O51" s="13" t="s">
        <v>22</v>
      </c>
      <c r="P51" s="13" t="s">
        <v>21</v>
      </c>
      <c r="Q51" s="14">
        <v>48.8566</v>
      </c>
      <c r="R51" s="14">
        <v>2.3521999999999998</v>
      </c>
      <c r="S51" s="2"/>
    </row>
    <row r="52" spans="1:19" x14ac:dyDescent="0.3">
      <c r="A52" s="10">
        <v>1964</v>
      </c>
      <c r="B52" s="11">
        <v>35.42</v>
      </c>
      <c r="C52" s="7">
        <v>4504</v>
      </c>
      <c r="D52" s="7">
        <v>22</v>
      </c>
      <c r="E52" s="7">
        <v>81</v>
      </c>
      <c r="F52" s="7">
        <v>132</v>
      </c>
      <c r="G52" s="8" t="s">
        <v>97</v>
      </c>
      <c r="H52" s="8" t="s">
        <v>19</v>
      </c>
      <c r="I52" s="8" t="s">
        <v>99</v>
      </c>
      <c r="J52" s="12">
        <v>23550</v>
      </c>
      <c r="K52" s="12">
        <v>23570</v>
      </c>
      <c r="L52" s="13" t="s">
        <v>101</v>
      </c>
      <c r="M52" s="14">
        <v>48.1173</v>
      </c>
      <c r="N52" s="14">
        <v>-1.6778</v>
      </c>
      <c r="O52" s="13" t="s">
        <v>22</v>
      </c>
      <c r="P52" s="13" t="s">
        <v>21</v>
      </c>
      <c r="Q52" s="14">
        <v>48.8566</v>
      </c>
      <c r="R52" s="14">
        <v>2.3521999999999998</v>
      </c>
      <c r="S52" s="3"/>
    </row>
    <row r="53" spans="1:19" x14ac:dyDescent="0.3">
      <c r="A53" s="10">
        <v>1965</v>
      </c>
      <c r="B53" s="11">
        <v>35.89</v>
      </c>
      <c r="C53" s="7">
        <v>4177</v>
      </c>
      <c r="D53" s="7">
        <v>22</v>
      </c>
      <c r="E53" s="7">
        <v>96</v>
      </c>
      <c r="F53" s="7">
        <v>130</v>
      </c>
      <c r="G53" s="8" t="s">
        <v>102</v>
      </c>
      <c r="H53" s="8" t="s">
        <v>46</v>
      </c>
      <c r="I53" s="8" t="s">
        <v>103</v>
      </c>
      <c r="J53" s="12">
        <v>23915</v>
      </c>
      <c r="K53" s="12">
        <v>23937</v>
      </c>
      <c r="L53" s="13" t="s">
        <v>104</v>
      </c>
      <c r="M53" s="14">
        <v>50.9375</v>
      </c>
      <c r="N53" s="14">
        <v>6.9603000000000002</v>
      </c>
      <c r="O53" s="13" t="s">
        <v>105</v>
      </c>
      <c r="P53" s="13" t="s">
        <v>21</v>
      </c>
      <c r="Q53" s="14">
        <v>48.8566</v>
      </c>
      <c r="R53" s="14">
        <v>2.3521999999999998</v>
      </c>
      <c r="S53" s="2"/>
    </row>
    <row r="54" spans="1:19" x14ac:dyDescent="0.3">
      <c r="A54" s="10">
        <v>1966</v>
      </c>
      <c r="B54" s="11">
        <v>36.76</v>
      </c>
      <c r="C54" s="7">
        <v>4322</v>
      </c>
      <c r="D54" s="7">
        <v>22</v>
      </c>
      <c r="E54" s="7">
        <v>82</v>
      </c>
      <c r="F54" s="7">
        <v>130</v>
      </c>
      <c r="G54" s="8" t="s">
        <v>106</v>
      </c>
      <c r="H54" s="8" t="s">
        <v>19</v>
      </c>
      <c r="I54" s="8" t="s">
        <v>107</v>
      </c>
      <c r="J54" s="12">
        <v>24279</v>
      </c>
      <c r="K54" s="12">
        <v>24302</v>
      </c>
      <c r="L54" s="13" t="s">
        <v>100</v>
      </c>
      <c r="M54" s="14">
        <v>48.692100000000003</v>
      </c>
      <c r="N54" s="14">
        <v>6.1844000000000001</v>
      </c>
      <c r="O54" s="13" t="s">
        <v>22</v>
      </c>
      <c r="P54" s="13" t="s">
        <v>21</v>
      </c>
      <c r="Q54" s="14">
        <v>48.8566</v>
      </c>
      <c r="R54" s="14">
        <v>2.3521999999999998</v>
      </c>
      <c r="S54" s="3"/>
    </row>
    <row r="55" spans="1:19" x14ac:dyDescent="0.3">
      <c r="A55" s="10">
        <v>1967</v>
      </c>
      <c r="B55" s="11">
        <v>34.76</v>
      </c>
      <c r="C55" s="7">
        <v>4758</v>
      </c>
      <c r="D55" s="7">
        <v>22</v>
      </c>
      <c r="E55" s="7">
        <v>88</v>
      </c>
      <c r="F55" s="7">
        <v>130</v>
      </c>
      <c r="G55" s="8" t="s">
        <v>108</v>
      </c>
      <c r="H55" s="8" t="s">
        <v>19</v>
      </c>
      <c r="I55" s="8" t="s">
        <v>22</v>
      </c>
      <c r="J55" s="12">
        <v>24652</v>
      </c>
      <c r="K55" s="12">
        <v>24676</v>
      </c>
      <c r="L55" s="13" t="s">
        <v>109</v>
      </c>
      <c r="M55" s="14">
        <v>47.478400000000001</v>
      </c>
      <c r="N55" s="14">
        <v>-0.56320000000000003</v>
      </c>
      <c r="O55" s="13" t="s">
        <v>22</v>
      </c>
      <c r="P55" s="13" t="s">
        <v>21</v>
      </c>
      <c r="Q55" s="14">
        <v>48.8566</v>
      </c>
      <c r="R55" s="14">
        <v>2.3521999999999998</v>
      </c>
      <c r="S55" s="2"/>
    </row>
    <row r="56" spans="1:19" x14ac:dyDescent="0.3">
      <c r="A56" s="10">
        <v>1968</v>
      </c>
      <c r="B56" s="11">
        <v>33.56</v>
      </c>
      <c r="C56" s="7">
        <v>4492</v>
      </c>
      <c r="D56" s="7">
        <v>22</v>
      </c>
      <c r="E56" s="7">
        <v>88</v>
      </c>
      <c r="F56" s="7">
        <v>110</v>
      </c>
      <c r="G56" s="8" t="s">
        <v>110</v>
      </c>
      <c r="H56" s="8" t="s">
        <v>111</v>
      </c>
      <c r="I56" s="8" t="s">
        <v>112</v>
      </c>
      <c r="J56" s="12">
        <v>25016</v>
      </c>
      <c r="K56" s="12">
        <v>25040</v>
      </c>
      <c r="L56" s="13" t="s">
        <v>113</v>
      </c>
      <c r="M56" s="14">
        <v>48.202500000000001</v>
      </c>
      <c r="N56" s="14">
        <v>5.9435000000000002</v>
      </c>
      <c r="O56" s="13" t="s">
        <v>22</v>
      </c>
      <c r="P56" s="13" t="s">
        <v>21</v>
      </c>
      <c r="Q56" s="14">
        <v>48.8566</v>
      </c>
      <c r="R56" s="14">
        <v>2.3521999999999998</v>
      </c>
      <c r="S56" s="3"/>
    </row>
    <row r="57" spans="1:19" x14ac:dyDescent="0.3">
      <c r="A57" s="10">
        <v>1969</v>
      </c>
      <c r="B57" s="11">
        <v>35.409999999999997</v>
      </c>
      <c r="C57" s="7">
        <v>4117</v>
      </c>
      <c r="D57" s="7">
        <v>22</v>
      </c>
      <c r="E57" s="7">
        <v>86</v>
      </c>
      <c r="F57" s="7">
        <v>130</v>
      </c>
      <c r="G57" s="8" t="s">
        <v>114</v>
      </c>
      <c r="H57" s="8" t="s">
        <v>36</v>
      </c>
      <c r="I57" s="8" t="s">
        <v>115</v>
      </c>
      <c r="J57" s="12">
        <v>25382</v>
      </c>
      <c r="K57" s="12">
        <v>25404</v>
      </c>
      <c r="L57" s="13" t="s">
        <v>116</v>
      </c>
      <c r="M57" s="14">
        <v>50.692700000000002</v>
      </c>
      <c r="N57" s="14">
        <v>3.1778</v>
      </c>
      <c r="O57" s="13" t="s">
        <v>22</v>
      </c>
      <c r="P57" s="13" t="s">
        <v>21</v>
      </c>
      <c r="Q57" s="14">
        <v>48.8566</v>
      </c>
      <c r="R57" s="14">
        <v>2.3521999999999998</v>
      </c>
      <c r="S57" s="2"/>
    </row>
    <row r="58" spans="1:19" x14ac:dyDescent="0.3">
      <c r="A58" s="10">
        <v>1970</v>
      </c>
      <c r="B58" s="11">
        <v>35.590000000000003</v>
      </c>
      <c r="C58" s="7">
        <v>4254</v>
      </c>
      <c r="D58" s="7">
        <v>23</v>
      </c>
      <c r="E58" s="7">
        <v>100</v>
      </c>
      <c r="F58" s="7">
        <v>150</v>
      </c>
      <c r="G58" s="8" t="s">
        <v>117</v>
      </c>
      <c r="H58" s="8" t="s">
        <v>36</v>
      </c>
      <c r="I58" s="8" t="s">
        <v>118</v>
      </c>
      <c r="J58" s="12">
        <v>25746</v>
      </c>
      <c r="K58" s="12">
        <v>25768</v>
      </c>
      <c r="L58" s="14" t="s">
        <v>119</v>
      </c>
      <c r="M58" s="14">
        <v>45.833599999999997</v>
      </c>
      <c r="N58" s="14">
        <v>1.2611000000000001</v>
      </c>
      <c r="O58" s="13" t="s">
        <v>22</v>
      </c>
      <c r="P58" s="13" t="s">
        <v>21</v>
      </c>
      <c r="Q58" s="14">
        <v>48.8566</v>
      </c>
      <c r="R58" s="14">
        <v>2.3521999999999998</v>
      </c>
      <c r="S58" s="3"/>
    </row>
    <row r="59" spans="1:19" x14ac:dyDescent="0.3">
      <c r="A59" s="10">
        <v>1971</v>
      </c>
      <c r="B59" s="11">
        <v>38.08</v>
      </c>
      <c r="C59" s="7">
        <v>3608</v>
      </c>
      <c r="D59" s="7">
        <v>25</v>
      </c>
      <c r="E59" s="7">
        <v>94</v>
      </c>
      <c r="F59" s="7">
        <v>130</v>
      </c>
      <c r="G59" s="8" t="s">
        <v>117</v>
      </c>
      <c r="H59" s="8" t="s">
        <v>36</v>
      </c>
      <c r="I59" s="8" t="s">
        <v>120</v>
      </c>
      <c r="J59" s="12">
        <v>26110</v>
      </c>
      <c r="K59" s="12">
        <v>26132</v>
      </c>
      <c r="L59" s="13" t="s">
        <v>94</v>
      </c>
      <c r="M59" s="14">
        <v>47.750799999999998</v>
      </c>
      <c r="N59" s="14">
        <v>7.3358999999999996</v>
      </c>
      <c r="O59" s="13" t="s">
        <v>22</v>
      </c>
      <c r="P59" s="13" t="s">
        <v>21</v>
      </c>
      <c r="Q59" s="14">
        <v>48.8566</v>
      </c>
      <c r="R59" s="14">
        <v>2.3521999999999998</v>
      </c>
      <c r="S59" s="2"/>
    </row>
    <row r="60" spans="1:19" x14ac:dyDescent="0.3">
      <c r="A60" s="10">
        <v>1972</v>
      </c>
      <c r="B60" s="11">
        <v>35.51</v>
      </c>
      <c r="C60" s="7">
        <v>3846</v>
      </c>
      <c r="D60" s="7">
        <v>20</v>
      </c>
      <c r="E60" s="7">
        <v>88</v>
      </c>
      <c r="F60" s="7">
        <v>132</v>
      </c>
      <c r="G60" s="8" t="s">
        <v>117</v>
      </c>
      <c r="H60" s="8" t="s">
        <v>36</v>
      </c>
      <c r="I60" s="8" t="s">
        <v>120</v>
      </c>
      <c r="J60" s="12">
        <v>26481</v>
      </c>
      <c r="K60" s="12">
        <v>26503</v>
      </c>
      <c r="L60" s="13" t="s">
        <v>109</v>
      </c>
      <c r="M60" s="14">
        <v>47.478400000000001</v>
      </c>
      <c r="N60" s="14">
        <v>-0.56320000000000003</v>
      </c>
      <c r="O60" s="13" t="s">
        <v>22</v>
      </c>
      <c r="P60" s="13" t="s">
        <v>21</v>
      </c>
      <c r="Q60" s="14">
        <v>48.8566</v>
      </c>
      <c r="R60" s="14">
        <v>2.3521999999999998</v>
      </c>
      <c r="S60" s="3"/>
    </row>
    <row r="61" spans="1:19" x14ac:dyDescent="0.3">
      <c r="A61" s="10">
        <v>1973</v>
      </c>
      <c r="B61" s="11">
        <v>33.409999999999997</v>
      </c>
      <c r="C61" s="7">
        <v>4090</v>
      </c>
      <c r="D61" s="7">
        <v>20</v>
      </c>
      <c r="E61" s="7">
        <v>87</v>
      </c>
      <c r="F61" s="7">
        <v>132</v>
      </c>
      <c r="G61" s="8" t="s">
        <v>121</v>
      </c>
      <c r="H61" s="8" t="s">
        <v>92</v>
      </c>
      <c r="I61" s="8" t="s">
        <v>122</v>
      </c>
      <c r="J61" s="12">
        <v>26845</v>
      </c>
      <c r="K61" s="12">
        <v>26867</v>
      </c>
      <c r="L61" s="13" t="s">
        <v>123</v>
      </c>
      <c r="M61" s="14">
        <v>52.102400000000003</v>
      </c>
      <c r="N61" s="14">
        <v>4.3022</v>
      </c>
      <c r="O61" s="13" t="s">
        <v>81</v>
      </c>
      <c r="P61" s="13" t="s">
        <v>21</v>
      </c>
      <c r="Q61" s="14">
        <v>48.8566</v>
      </c>
      <c r="R61" s="14">
        <v>2.3521999999999998</v>
      </c>
      <c r="S61" s="2"/>
    </row>
    <row r="62" spans="1:19" x14ac:dyDescent="0.3">
      <c r="A62" s="10">
        <v>1974</v>
      </c>
      <c r="B62" s="11">
        <v>35.24</v>
      </c>
      <c r="C62" s="7">
        <v>4098</v>
      </c>
      <c r="D62" s="7">
        <v>22</v>
      </c>
      <c r="E62" s="7">
        <v>105</v>
      </c>
      <c r="F62" s="7">
        <v>130</v>
      </c>
      <c r="G62" s="8" t="s">
        <v>117</v>
      </c>
      <c r="H62" s="8" t="s">
        <v>36</v>
      </c>
      <c r="I62" s="8" t="s">
        <v>120</v>
      </c>
      <c r="J62" s="12">
        <v>27207</v>
      </c>
      <c r="K62" s="12">
        <v>27231</v>
      </c>
      <c r="L62" s="13" t="s">
        <v>76</v>
      </c>
      <c r="M62" s="14">
        <v>48.3904</v>
      </c>
      <c r="N62" s="14">
        <v>-4.4861000000000004</v>
      </c>
      <c r="O62" s="13" t="s">
        <v>22</v>
      </c>
      <c r="P62" s="13" t="s">
        <v>21</v>
      </c>
      <c r="Q62" s="14">
        <v>48.8566</v>
      </c>
      <c r="R62" s="14">
        <v>2.3521999999999998</v>
      </c>
      <c r="S62" s="3"/>
    </row>
    <row r="63" spans="1:19" x14ac:dyDescent="0.3">
      <c r="A63" s="10">
        <v>1975</v>
      </c>
      <c r="B63" s="11">
        <v>34.909999999999997</v>
      </c>
      <c r="C63" s="7">
        <v>3999</v>
      </c>
      <c r="D63" s="7">
        <v>22</v>
      </c>
      <c r="E63" s="7">
        <v>86</v>
      </c>
      <c r="F63" s="7">
        <v>140</v>
      </c>
      <c r="G63" s="8" t="s">
        <v>124</v>
      </c>
      <c r="H63" s="8" t="s">
        <v>19</v>
      </c>
      <c r="I63" s="8" t="s">
        <v>125</v>
      </c>
      <c r="J63" s="12">
        <v>27571</v>
      </c>
      <c r="K63" s="12">
        <v>27595</v>
      </c>
      <c r="L63" s="13" t="s">
        <v>126</v>
      </c>
      <c r="M63" s="14">
        <v>50.410800000000002</v>
      </c>
      <c r="N63" s="14">
        <v>4.4446000000000003</v>
      </c>
      <c r="O63" s="13" t="s">
        <v>22</v>
      </c>
      <c r="P63" s="13" t="s">
        <v>21</v>
      </c>
      <c r="Q63" s="14">
        <v>48.8566</v>
      </c>
      <c r="R63" s="14">
        <v>2.3521999999999998</v>
      </c>
      <c r="S63" s="2"/>
    </row>
    <row r="64" spans="1:19" x14ac:dyDescent="0.3">
      <c r="A64" s="10">
        <v>1976</v>
      </c>
      <c r="B64" s="11">
        <v>34.520000000000003</v>
      </c>
      <c r="C64" s="7">
        <v>4016</v>
      </c>
      <c r="D64" s="7">
        <v>22</v>
      </c>
      <c r="E64" s="7">
        <v>87</v>
      </c>
      <c r="F64" s="7">
        <v>130</v>
      </c>
      <c r="G64" s="8" t="s">
        <v>127</v>
      </c>
      <c r="H64" s="8" t="s">
        <v>36</v>
      </c>
      <c r="I64" s="8" t="s">
        <v>128</v>
      </c>
      <c r="J64" s="12">
        <v>27935</v>
      </c>
      <c r="K64" s="12">
        <v>27959</v>
      </c>
      <c r="L64" s="13" t="s">
        <v>129</v>
      </c>
      <c r="M64" s="14">
        <v>46.793500000000002</v>
      </c>
      <c r="N64" s="14">
        <v>-2.0617999999999999</v>
      </c>
      <c r="O64" s="13" t="s">
        <v>22</v>
      </c>
      <c r="P64" s="13" t="s">
        <v>21</v>
      </c>
      <c r="Q64" s="14">
        <v>48.8566</v>
      </c>
      <c r="R64" s="14">
        <v>2.3521999999999998</v>
      </c>
      <c r="S64" s="3"/>
    </row>
    <row r="65" spans="1:19" x14ac:dyDescent="0.3">
      <c r="A65" s="10">
        <v>1977</v>
      </c>
      <c r="B65" s="11">
        <v>35.42</v>
      </c>
      <c r="C65" s="7">
        <v>4092</v>
      </c>
      <c r="D65" s="7">
        <v>22</v>
      </c>
      <c r="E65" s="7">
        <v>53</v>
      </c>
      <c r="F65" s="7">
        <v>100</v>
      </c>
      <c r="G65" s="8" t="s">
        <v>130</v>
      </c>
      <c r="H65" s="8" t="s">
        <v>19</v>
      </c>
      <c r="I65" s="8" t="s">
        <v>125</v>
      </c>
      <c r="J65" s="12">
        <v>28296</v>
      </c>
      <c r="K65" s="12">
        <v>28330</v>
      </c>
      <c r="L65" s="13" t="s">
        <v>131</v>
      </c>
      <c r="M65" s="14">
        <v>43.849499999999999</v>
      </c>
      <c r="N65" s="14">
        <v>0.66320000000000001</v>
      </c>
      <c r="O65" s="13" t="s">
        <v>22</v>
      </c>
      <c r="P65" s="13" t="s">
        <v>21</v>
      </c>
      <c r="Q65" s="14">
        <v>48.8566</v>
      </c>
      <c r="R65" s="14">
        <v>2.3521999999999998</v>
      </c>
      <c r="S65" s="2"/>
    </row>
    <row r="66" spans="1:19" x14ac:dyDescent="0.3">
      <c r="A66" s="10">
        <v>1978</v>
      </c>
      <c r="B66" s="11">
        <v>36.08</v>
      </c>
      <c r="C66" s="7">
        <v>3914</v>
      </c>
      <c r="D66" s="7">
        <v>22</v>
      </c>
      <c r="E66" s="7">
        <v>78</v>
      </c>
      <c r="F66" s="7">
        <v>110</v>
      </c>
      <c r="G66" s="8" t="s">
        <v>132</v>
      </c>
      <c r="H66" s="8" t="s">
        <v>19</v>
      </c>
      <c r="I66" s="8" t="s">
        <v>133</v>
      </c>
      <c r="J66" s="12">
        <v>28670</v>
      </c>
      <c r="K66" s="12">
        <v>28694</v>
      </c>
      <c r="L66" s="13" t="s">
        <v>134</v>
      </c>
      <c r="M66" s="14">
        <v>52.1601</v>
      </c>
      <c r="N66" s="14">
        <v>4.4969999999999999</v>
      </c>
      <c r="O66" s="13" t="s">
        <v>81</v>
      </c>
      <c r="P66" s="13" t="s">
        <v>21</v>
      </c>
      <c r="Q66" s="14">
        <v>48.8566</v>
      </c>
      <c r="R66" s="14">
        <v>2.3521999999999998</v>
      </c>
      <c r="S66" s="3"/>
    </row>
    <row r="67" spans="1:19" x14ac:dyDescent="0.3">
      <c r="A67" s="10">
        <v>1979</v>
      </c>
      <c r="B67" s="11">
        <v>36.51</v>
      </c>
      <c r="C67" s="7">
        <v>3720</v>
      </c>
      <c r="D67" s="7">
        <v>24</v>
      </c>
      <c r="E67" s="7">
        <v>90</v>
      </c>
      <c r="F67" s="7">
        <v>150</v>
      </c>
      <c r="G67" s="8" t="s">
        <v>135</v>
      </c>
      <c r="H67" s="8" t="s">
        <v>19</v>
      </c>
      <c r="I67" s="8" t="s">
        <v>133</v>
      </c>
      <c r="J67" s="12">
        <v>29033</v>
      </c>
      <c r="K67" s="12">
        <v>29058</v>
      </c>
      <c r="L67" s="13" t="s">
        <v>131</v>
      </c>
      <c r="M67" s="14">
        <v>43.849499999999999</v>
      </c>
      <c r="N67" s="14">
        <v>0.66320000000000001</v>
      </c>
      <c r="O67" s="13" t="s">
        <v>22</v>
      </c>
      <c r="P67" s="13" t="s">
        <v>21</v>
      </c>
      <c r="Q67" s="14">
        <v>48.8566</v>
      </c>
      <c r="R67" s="14">
        <v>2.3521999999999998</v>
      </c>
      <c r="S67" s="2"/>
    </row>
    <row r="68" spans="1:19" x14ac:dyDescent="0.3">
      <c r="A68" s="10">
        <v>1980</v>
      </c>
      <c r="B68" s="11">
        <v>35.14</v>
      </c>
      <c r="C68" s="7">
        <v>3946</v>
      </c>
      <c r="D68" s="7">
        <v>22</v>
      </c>
      <c r="E68" s="7">
        <v>85</v>
      </c>
      <c r="F68" s="7">
        <v>130</v>
      </c>
      <c r="G68" s="8" t="s">
        <v>136</v>
      </c>
      <c r="H68" s="8" t="s">
        <v>111</v>
      </c>
      <c r="I68" s="8" t="s">
        <v>137</v>
      </c>
      <c r="J68" s="12">
        <v>29398</v>
      </c>
      <c r="K68" s="12">
        <v>29423</v>
      </c>
      <c r="L68" s="13" t="s">
        <v>138</v>
      </c>
      <c r="M68" s="14">
        <v>50.110900000000001</v>
      </c>
      <c r="N68" s="14">
        <v>8.6821000000000002</v>
      </c>
      <c r="O68" s="13" t="s">
        <v>105</v>
      </c>
      <c r="P68" s="13" t="s">
        <v>21</v>
      </c>
      <c r="Q68" s="14">
        <v>48.8566</v>
      </c>
      <c r="R68" s="14">
        <v>2.3521999999999998</v>
      </c>
      <c r="S68" s="2"/>
    </row>
    <row r="69" spans="1:19" x14ac:dyDescent="0.3">
      <c r="A69" s="10">
        <v>1981</v>
      </c>
      <c r="B69" s="11">
        <v>38.96</v>
      </c>
      <c r="C69" s="7">
        <v>3757</v>
      </c>
      <c r="D69" s="7">
        <v>24</v>
      </c>
      <c r="E69" s="7">
        <v>121</v>
      </c>
      <c r="F69" s="7">
        <v>150</v>
      </c>
      <c r="G69" s="8" t="s">
        <v>135</v>
      </c>
      <c r="H69" s="8" t="s">
        <v>19</v>
      </c>
      <c r="I69" s="8" t="s">
        <v>133</v>
      </c>
      <c r="J69" s="12">
        <v>29762</v>
      </c>
      <c r="K69" s="12">
        <v>29786</v>
      </c>
      <c r="L69" s="13" t="s">
        <v>139</v>
      </c>
      <c r="M69" s="14">
        <v>43.7102</v>
      </c>
      <c r="N69" s="14">
        <v>7.2619999999999996</v>
      </c>
      <c r="O69" s="13" t="s">
        <v>22</v>
      </c>
      <c r="P69" s="13" t="s">
        <v>21</v>
      </c>
      <c r="Q69" s="14">
        <v>48.8566</v>
      </c>
      <c r="R69" s="14">
        <v>2.3521999999999998</v>
      </c>
      <c r="S69" s="3"/>
    </row>
    <row r="70" spans="1:19" x14ac:dyDescent="0.3">
      <c r="A70" s="10">
        <v>1982</v>
      </c>
      <c r="B70" s="11">
        <v>38.06</v>
      </c>
      <c r="C70" s="7">
        <v>3512</v>
      </c>
      <c r="D70" s="7">
        <v>21</v>
      </c>
      <c r="E70" s="7">
        <v>125</v>
      </c>
      <c r="F70" s="7">
        <v>169</v>
      </c>
      <c r="G70" s="8" t="s">
        <v>135</v>
      </c>
      <c r="H70" s="8" t="s">
        <v>19</v>
      </c>
      <c r="I70" s="8" t="s">
        <v>133</v>
      </c>
      <c r="J70" s="12">
        <v>30134</v>
      </c>
      <c r="K70" s="12">
        <v>30157</v>
      </c>
      <c r="L70" s="13" t="s">
        <v>140</v>
      </c>
      <c r="M70" s="14">
        <v>47.559600000000003</v>
      </c>
      <c r="N70" s="14">
        <v>7.5885999999999996</v>
      </c>
      <c r="O70" s="13" t="s">
        <v>72</v>
      </c>
      <c r="P70" s="13" t="s">
        <v>21</v>
      </c>
      <c r="Q70" s="14">
        <v>48.8566</v>
      </c>
      <c r="R70" s="14">
        <v>2.3521999999999998</v>
      </c>
      <c r="S70" s="2"/>
    </row>
    <row r="71" spans="1:19" x14ac:dyDescent="0.3">
      <c r="A71" s="10">
        <v>1983</v>
      </c>
      <c r="B71" s="11">
        <v>36.229999999999997</v>
      </c>
      <c r="C71" s="7">
        <v>3962</v>
      </c>
      <c r="D71" s="7">
        <v>22</v>
      </c>
      <c r="E71" s="7">
        <v>88</v>
      </c>
      <c r="F71" s="7">
        <v>140</v>
      </c>
      <c r="G71" s="8" t="s">
        <v>141</v>
      </c>
      <c r="H71" s="8" t="s">
        <v>19</v>
      </c>
      <c r="I71" s="8" t="s">
        <v>133</v>
      </c>
      <c r="J71" s="12">
        <v>30498</v>
      </c>
      <c r="K71" s="12">
        <v>30521</v>
      </c>
      <c r="L71" s="13" t="s">
        <v>142</v>
      </c>
      <c r="M71" s="14">
        <v>48.851500000000001</v>
      </c>
      <c r="N71" s="14">
        <v>2.4759000000000002</v>
      </c>
      <c r="O71" s="13" t="s">
        <v>22</v>
      </c>
      <c r="P71" s="13" t="s">
        <v>21</v>
      </c>
      <c r="Q71" s="14">
        <v>48.8566</v>
      </c>
      <c r="R71" s="14">
        <v>2.3521999999999998</v>
      </c>
      <c r="S71" s="3"/>
    </row>
    <row r="72" spans="1:19" x14ac:dyDescent="0.3">
      <c r="A72" s="10">
        <v>1984</v>
      </c>
      <c r="B72" s="11">
        <v>35.880000000000003</v>
      </c>
      <c r="C72" s="7">
        <v>4021</v>
      </c>
      <c r="D72" s="7">
        <v>23</v>
      </c>
      <c r="E72" s="7">
        <v>124</v>
      </c>
      <c r="F72" s="7">
        <v>170</v>
      </c>
      <c r="G72" s="8" t="s">
        <v>143</v>
      </c>
      <c r="H72" s="8" t="s">
        <v>19</v>
      </c>
      <c r="I72" s="8" t="s">
        <v>133</v>
      </c>
      <c r="J72" s="12">
        <v>30862</v>
      </c>
      <c r="K72" s="12">
        <v>30885</v>
      </c>
      <c r="L72" s="13" t="s">
        <v>144</v>
      </c>
      <c r="M72" s="14">
        <v>48.863799999999998</v>
      </c>
      <c r="N72" s="14">
        <v>2.4485000000000001</v>
      </c>
      <c r="O72" s="13" t="s">
        <v>22</v>
      </c>
      <c r="P72" s="13" t="s">
        <v>21</v>
      </c>
      <c r="Q72" s="14">
        <v>48.8566</v>
      </c>
      <c r="R72" s="14">
        <v>2.3521999999999998</v>
      </c>
      <c r="S72" s="2"/>
    </row>
    <row r="73" spans="1:19" x14ac:dyDescent="0.3">
      <c r="A73" s="10">
        <v>1985</v>
      </c>
      <c r="B73" s="11">
        <v>36.229999999999997</v>
      </c>
      <c r="C73" s="7">
        <v>4127</v>
      </c>
      <c r="D73" s="7">
        <v>22</v>
      </c>
      <c r="E73" s="7">
        <v>144</v>
      </c>
      <c r="F73" s="7">
        <v>180</v>
      </c>
      <c r="G73" s="8" t="s">
        <v>135</v>
      </c>
      <c r="H73" s="8" t="s">
        <v>19</v>
      </c>
      <c r="I73" s="8" t="s">
        <v>145</v>
      </c>
      <c r="J73" s="12">
        <v>31226</v>
      </c>
      <c r="K73" s="12">
        <v>31249</v>
      </c>
      <c r="L73" s="13" t="s">
        <v>146</v>
      </c>
      <c r="M73" s="14">
        <v>47.837699999999998</v>
      </c>
      <c r="N73" s="14">
        <v>-2.6394000000000002</v>
      </c>
      <c r="O73" s="13" t="s">
        <v>22</v>
      </c>
      <c r="P73" s="13" t="s">
        <v>21</v>
      </c>
      <c r="Q73" s="14">
        <v>48.8566</v>
      </c>
      <c r="R73" s="14">
        <v>2.3521999999999998</v>
      </c>
      <c r="S73" s="3"/>
    </row>
    <row r="74" spans="1:19" x14ac:dyDescent="0.3">
      <c r="A74" s="10">
        <v>1986</v>
      </c>
      <c r="B74" s="11">
        <v>37.020000000000003</v>
      </c>
      <c r="C74" s="7">
        <v>4083</v>
      </c>
      <c r="D74" s="7">
        <v>23</v>
      </c>
      <c r="E74" s="7">
        <v>132</v>
      </c>
      <c r="F74" s="7">
        <v>210</v>
      </c>
      <c r="G74" s="8" t="s">
        <v>147</v>
      </c>
      <c r="H74" s="8" t="s">
        <v>148</v>
      </c>
      <c r="I74" s="8" t="s">
        <v>145</v>
      </c>
      <c r="J74" s="12">
        <v>31597</v>
      </c>
      <c r="K74" s="12">
        <v>31620</v>
      </c>
      <c r="L74" s="13" t="s">
        <v>149</v>
      </c>
      <c r="M74" s="14">
        <v>48.839700000000001</v>
      </c>
      <c r="N74" s="14">
        <v>2.2399</v>
      </c>
      <c r="O74" s="13" t="s">
        <v>22</v>
      </c>
      <c r="P74" s="13" t="s">
        <v>21</v>
      </c>
      <c r="Q74" s="14">
        <v>48.8566</v>
      </c>
      <c r="R74" s="14">
        <v>2.3521999999999998</v>
      </c>
      <c r="S74" s="2"/>
    </row>
    <row r="75" spans="1:19" x14ac:dyDescent="0.3">
      <c r="A75" s="10">
        <v>1987</v>
      </c>
      <c r="B75" s="11">
        <v>36.65</v>
      </c>
      <c r="C75" s="7">
        <v>4231</v>
      </c>
      <c r="D75" s="7">
        <v>25</v>
      </c>
      <c r="E75" s="7">
        <v>135</v>
      </c>
      <c r="F75" s="7">
        <v>207</v>
      </c>
      <c r="G75" s="8" t="s">
        <v>150</v>
      </c>
      <c r="H75" s="8" t="s">
        <v>151</v>
      </c>
      <c r="I75" s="8" t="s">
        <v>152</v>
      </c>
      <c r="J75" s="12">
        <v>31959</v>
      </c>
      <c r="K75" s="12">
        <v>31984</v>
      </c>
      <c r="L75" s="13" t="s">
        <v>153</v>
      </c>
      <c r="M75" s="14">
        <v>52.52</v>
      </c>
      <c r="N75" s="14">
        <v>13.404999999999999</v>
      </c>
      <c r="O75" s="13" t="s">
        <v>105</v>
      </c>
      <c r="P75" s="13" t="s">
        <v>21</v>
      </c>
      <c r="Q75" s="14">
        <v>48.8566</v>
      </c>
      <c r="R75" s="14">
        <v>2.3521999999999998</v>
      </c>
      <c r="S75" s="3"/>
    </row>
    <row r="76" spans="1:19" x14ac:dyDescent="0.3">
      <c r="A76" s="10">
        <v>1988</v>
      </c>
      <c r="B76" s="11">
        <v>38.909999999999997</v>
      </c>
      <c r="C76" s="7">
        <v>3286</v>
      </c>
      <c r="D76" s="7">
        <v>22</v>
      </c>
      <c r="E76" s="7">
        <v>151</v>
      </c>
      <c r="F76" s="7">
        <v>198</v>
      </c>
      <c r="G76" s="8" t="s">
        <v>154</v>
      </c>
      <c r="H76" s="8" t="s">
        <v>92</v>
      </c>
      <c r="I76" s="8" t="s">
        <v>155</v>
      </c>
      <c r="J76" s="12">
        <v>32328</v>
      </c>
      <c r="K76" s="12">
        <v>32348</v>
      </c>
      <c r="L76" s="13" t="s">
        <v>156</v>
      </c>
      <c r="M76" s="14">
        <v>47.263399999999997</v>
      </c>
      <c r="N76" s="14">
        <v>-2.3405999999999998</v>
      </c>
      <c r="O76" s="13" t="s">
        <v>22</v>
      </c>
      <c r="P76" s="13" t="s">
        <v>21</v>
      </c>
      <c r="Q76" s="14">
        <v>48.8566</v>
      </c>
      <c r="R76" s="14">
        <v>2.3521999999999998</v>
      </c>
      <c r="S76" s="2"/>
    </row>
    <row r="77" spans="1:19" x14ac:dyDescent="0.3">
      <c r="A77" s="10">
        <v>1989</v>
      </c>
      <c r="B77" s="11">
        <v>37.49</v>
      </c>
      <c r="C77" s="7">
        <v>3285</v>
      </c>
      <c r="D77" s="7">
        <v>21</v>
      </c>
      <c r="E77" s="7">
        <v>138</v>
      </c>
      <c r="F77" s="7">
        <v>198</v>
      </c>
      <c r="G77" s="8" t="s">
        <v>157</v>
      </c>
      <c r="H77" s="8" t="s">
        <v>148</v>
      </c>
      <c r="I77" s="8" t="s">
        <v>158</v>
      </c>
      <c r="J77" s="12">
        <v>32690</v>
      </c>
      <c r="K77" s="12">
        <v>32712</v>
      </c>
      <c r="L77" s="13" t="s">
        <v>159</v>
      </c>
      <c r="M77" s="14">
        <v>49.611600000000003</v>
      </c>
      <c r="N77" s="14">
        <v>6.1318999999999999</v>
      </c>
      <c r="O77" s="13" t="s">
        <v>159</v>
      </c>
      <c r="P77" s="13" t="s">
        <v>21</v>
      </c>
      <c r="Q77" s="14">
        <v>48.8566</v>
      </c>
      <c r="R77" s="14">
        <v>2.3521999999999998</v>
      </c>
      <c r="S77" s="2"/>
    </row>
    <row r="78" spans="1:19" x14ac:dyDescent="0.3">
      <c r="A78" s="10">
        <v>1990</v>
      </c>
      <c r="B78" s="11">
        <v>38.26</v>
      </c>
      <c r="C78" s="7">
        <v>3504</v>
      </c>
      <c r="D78" s="7">
        <v>21</v>
      </c>
      <c r="E78" s="7">
        <v>156</v>
      </c>
      <c r="F78" s="7">
        <v>198</v>
      </c>
      <c r="G78" s="8" t="s">
        <v>157</v>
      </c>
      <c r="H78" s="8" t="s">
        <v>148</v>
      </c>
      <c r="I78" s="8" t="s">
        <v>160</v>
      </c>
      <c r="J78" s="12">
        <v>33054</v>
      </c>
      <c r="K78" s="12">
        <v>33076</v>
      </c>
      <c r="L78" s="13" t="s">
        <v>161</v>
      </c>
      <c r="M78" s="14">
        <v>46.669899999999998</v>
      </c>
      <c r="N78" s="14">
        <v>0.36980000000000002</v>
      </c>
      <c r="O78" s="13" t="s">
        <v>22</v>
      </c>
      <c r="P78" s="13" t="s">
        <v>21</v>
      </c>
      <c r="Q78" s="14">
        <v>48.8566</v>
      </c>
      <c r="R78" s="14">
        <v>2.3521999999999998</v>
      </c>
      <c r="S78" s="2"/>
    </row>
    <row r="79" spans="1:19" x14ac:dyDescent="0.3">
      <c r="A79" s="10">
        <v>1991</v>
      </c>
      <c r="B79" s="11">
        <v>38.75</v>
      </c>
      <c r="C79" s="7">
        <v>3914</v>
      </c>
      <c r="D79" s="7">
        <v>22</v>
      </c>
      <c r="E79" s="7">
        <v>158</v>
      </c>
      <c r="F79" s="7">
        <v>198</v>
      </c>
      <c r="G79" s="8" t="s">
        <v>162</v>
      </c>
      <c r="H79" s="8" t="s">
        <v>92</v>
      </c>
      <c r="I79" s="8" t="s">
        <v>163</v>
      </c>
      <c r="J79" s="12">
        <v>33425</v>
      </c>
      <c r="K79" s="12">
        <v>33447</v>
      </c>
      <c r="L79" s="13" t="s">
        <v>164</v>
      </c>
      <c r="M79" s="14">
        <v>45.764000000000003</v>
      </c>
      <c r="N79" s="14">
        <v>4.8357000000000001</v>
      </c>
      <c r="O79" s="13" t="s">
        <v>22</v>
      </c>
      <c r="P79" s="13" t="s">
        <v>21</v>
      </c>
      <c r="Q79" s="14">
        <v>48.8566</v>
      </c>
      <c r="R79" s="14">
        <v>2.3521999999999998</v>
      </c>
      <c r="S79" s="3"/>
    </row>
    <row r="80" spans="1:19" x14ac:dyDescent="0.3">
      <c r="A80" s="10">
        <v>1992</v>
      </c>
      <c r="B80" s="11">
        <v>39.5</v>
      </c>
      <c r="C80" s="7">
        <v>3983</v>
      </c>
      <c r="D80" s="7">
        <v>21</v>
      </c>
      <c r="E80" s="7">
        <v>130</v>
      </c>
      <c r="F80" s="7">
        <v>198</v>
      </c>
      <c r="G80" s="8" t="s">
        <v>165</v>
      </c>
      <c r="H80" s="8" t="s">
        <v>92</v>
      </c>
      <c r="I80" s="8" t="s">
        <v>163</v>
      </c>
      <c r="J80" s="12">
        <v>33789</v>
      </c>
      <c r="K80" s="12">
        <v>33811</v>
      </c>
      <c r="L80" s="13" t="s">
        <v>166</v>
      </c>
      <c r="M80" s="14">
        <v>43.318300000000001</v>
      </c>
      <c r="N80" s="14">
        <v>-1.9812000000000001</v>
      </c>
      <c r="O80" s="13" t="s">
        <v>93</v>
      </c>
      <c r="P80" s="13" t="s">
        <v>21</v>
      </c>
      <c r="Q80" s="14">
        <v>48.8566</v>
      </c>
      <c r="R80" s="14">
        <v>2.3521999999999998</v>
      </c>
      <c r="S80" s="2"/>
    </row>
    <row r="81" spans="1:19" x14ac:dyDescent="0.3">
      <c r="A81" s="10">
        <v>1993</v>
      </c>
      <c r="B81" s="11">
        <v>38.71</v>
      </c>
      <c r="C81" s="7">
        <v>3714</v>
      </c>
      <c r="D81" s="7">
        <v>20</v>
      </c>
      <c r="E81" s="7">
        <v>136</v>
      </c>
      <c r="F81" s="7">
        <v>180</v>
      </c>
      <c r="G81" s="8" t="s">
        <v>165</v>
      </c>
      <c r="H81" s="8" t="s">
        <v>92</v>
      </c>
      <c r="I81" s="8" t="s">
        <v>163</v>
      </c>
      <c r="J81" s="12">
        <v>34153</v>
      </c>
      <c r="K81" s="12">
        <v>34175</v>
      </c>
      <c r="L81" s="13" t="s">
        <v>167</v>
      </c>
      <c r="M81" s="14">
        <v>46.889600000000002</v>
      </c>
      <c r="N81" s="14">
        <v>-0.92810000000000004</v>
      </c>
      <c r="O81" s="13" t="s">
        <v>22</v>
      </c>
      <c r="P81" s="13" t="s">
        <v>21</v>
      </c>
      <c r="Q81" s="14">
        <v>48.8566</v>
      </c>
      <c r="R81" s="14">
        <v>2.3521999999999998</v>
      </c>
      <c r="S81" s="3"/>
    </row>
    <row r="82" spans="1:19" x14ac:dyDescent="0.3">
      <c r="A82" s="10">
        <v>1994</v>
      </c>
      <c r="B82" s="11">
        <v>38.380000000000003</v>
      </c>
      <c r="C82" s="7">
        <v>3978</v>
      </c>
      <c r="D82" s="7">
        <v>21</v>
      </c>
      <c r="E82" s="7">
        <v>117</v>
      </c>
      <c r="F82" s="7">
        <v>189</v>
      </c>
      <c r="G82" s="8" t="s">
        <v>165</v>
      </c>
      <c r="H82" s="8" t="s">
        <v>92</v>
      </c>
      <c r="I82" s="8" t="s">
        <v>163</v>
      </c>
      <c r="J82" s="12">
        <v>34517</v>
      </c>
      <c r="K82" s="12">
        <v>34539</v>
      </c>
      <c r="L82" s="13" t="s">
        <v>96</v>
      </c>
      <c r="M82" s="14">
        <v>50.629199999999997</v>
      </c>
      <c r="N82" s="14">
        <v>3.0573000000000001</v>
      </c>
      <c r="O82" s="13" t="s">
        <v>22</v>
      </c>
      <c r="P82" s="13" t="s">
        <v>21</v>
      </c>
      <c r="Q82" s="14">
        <v>48.8566</v>
      </c>
      <c r="R82" s="14">
        <v>2.3521999999999998</v>
      </c>
      <c r="S82" s="2"/>
    </row>
    <row r="83" spans="1:19" x14ac:dyDescent="0.3">
      <c r="A83" s="10">
        <v>1995</v>
      </c>
      <c r="B83" s="11">
        <v>39.19</v>
      </c>
      <c r="C83" s="7">
        <v>3653</v>
      </c>
      <c r="D83" s="7">
        <v>20</v>
      </c>
      <c r="E83" s="7">
        <v>115</v>
      </c>
      <c r="F83" s="7">
        <v>189</v>
      </c>
      <c r="G83" s="8" t="s">
        <v>165</v>
      </c>
      <c r="H83" s="8" t="s">
        <v>92</v>
      </c>
      <c r="I83" s="8" t="s">
        <v>163</v>
      </c>
      <c r="J83" s="12">
        <v>34881</v>
      </c>
      <c r="K83" s="12">
        <v>34903</v>
      </c>
      <c r="L83" s="13" t="s">
        <v>168</v>
      </c>
      <c r="M83" s="14">
        <v>48.514200000000002</v>
      </c>
      <c r="N83" s="14">
        <v>-2.7658</v>
      </c>
      <c r="O83" s="13" t="s">
        <v>22</v>
      </c>
      <c r="P83" s="13" t="s">
        <v>21</v>
      </c>
      <c r="Q83" s="14">
        <v>48.8566</v>
      </c>
      <c r="R83" s="14">
        <v>2.3521999999999998</v>
      </c>
      <c r="S83" s="3"/>
    </row>
    <row r="84" spans="1:19" x14ac:dyDescent="0.3">
      <c r="A84" s="10">
        <v>1996</v>
      </c>
      <c r="B84" s="11">
        <v>39.229999999999997</v>
      </c>
      <c r="C84" s="7">
        <v>3907</v>
      </c>
      <c r="D84" s="7">
        <v>21</v>
      </c>
      <c r="E84" s="7">
        <v>129</v>
      </c>
      <c r="F84" s="7">
        <v>189</v>
      </c>
      <c r="G84" s="8" t="s">
        <v>169</v>
      </c>
      <c r="H84" s="8" t="s">
        <v>170</v>
      </c>
      <c r="I84" s="8" t="s">
        <v>171</v>
      </c>
      <c r="J84" s="12">
        <v>35245</v>
      </c>
      <c r="K84" s="12">
        <v>35267</v>
      </c>
      <c r="L84" s="15" t="s">
        <v>172</v>
      </c>
      <c r="M84" s="14">
        <v>51.697800000000001</v>
      </c>
      <c r="N84" s="14">
        <v>5.3037000000000001</v>
      </c>
      <c r="O84" s="13" t="s">
        <v>81</v>
      </c>
      <c r="P84" s="13" t="s">
        <v>21</v>
      </c>
      <c r="Q84" s="14">
        <v>48.8566</v>
      </c>
      <c r="R84" s="14">
        <v>2.3521999999999998</v>
      </c>
      <c r="S84" s="2"/>
    </row>
    <row r="85" spans="1:19" x14ac:dyDescent="0.3">
      <c r="A85" s="10">
        <v>1997</v>
      </c>
      <c r="B85" s="11">
        <v>39.229999999999997</v>
      </c>
      <c r="C85" s="7">
        <v>3950</v>
      </c>
      <c r="D85" s="7">
        <v>21</v>
      </c>
      <c r="E85" s="7">
        <v>139</v>
      </c>
      <c r="F85" s="7">
        <v>198</v>
      </c>
      <c r="G85" s="8" t="s">
        <v>173</v>
      </c>
      <c r="H85" s="8" t="s">
        <v>174</v>
      </c>
      <c r="I85" s="8" t="s">
        <v>171</v>
      </c>
      <c r="J85" s="12">
        <v>35616</v>
      </c>
      <c r="K85" s="12">
        <v>35638</v>
      </c>
      <c r="L85" s="13" t="s">
        <v>98</v>
      </c>
      <c r="M85" s="14">
        <v>49.443199999999997</v>
      </c>
      <c r="N85" s="14">
        <v>1.1000000000000001</v>
      </c>
      <c r="O85" s="13" t="s">
        <v>22</v>
      </c>
      <c r="P85" s="13" t="s">
        <v>21</v>
      </c>
      <c r="Q85" s="14">
        <v>48.8566</v>
      </c>
      <c r="R85" s="14">
        <v>2.3521999999999998</v>
      </c>
      <c r="S85" s="3"/>
    </row>
    <row r="86" spans="1:19" x14ac:dyDescent="0.3">
      <c r="A86" s="10">
        <v>1998</v>
      </c>
      <c r="B86" s="11">
        <v>39.979999999999997</v>
      </c>
      <c r="C86" s="7">
        <v>3875</v>
      </c>
      <c r="D86" s="7">
        <v>21</v>
      </c>
      <c r="E86" s="7">
        <v>96</v>
      </c>
      <c r="F86" s="7">
        <v>189</v>
      </c>
      <c r="G86" s="8" t="s">
        <v>175</v>
      </c>
      <c r="H86" s="8" t="s">
        <v>46</v>
      </c>
      <c r="I86" s="8" t="s">
        <v>176</v>
      </c>
      <c r="J86" s="12">
        <v>35987</v>
      </c>
      <c r="K86" s="12">
        <v>36009</v>
      </c>
      <c r="L86" s="13" t="s">
        <v>177</v>
      </c>
      <c r="M86" s="14">
        <v>53.349800000000002</v>
      </c>
      <c r="N86" s="14">
        <v>-6.2603</v>
      </c>
      <c r="O86" s="13" t="s">
        <v>178</v>
      </c>
      <c r="P86" s="13" t="s">
        <v>21</v>
      </c>
      <c r="Q86" s="14">
        <v>48.8566</v>
      </c>
      <c r="R86" s="14">
        <v>2.3521999999999998</v>
      </c>
      <c r="S86" s="2"/>
    </row>
    <row r="87" spans="1:19" x14ac:dyDescent="0.3">
      <c r="A87" s="10">
        <v>1999</v>
      </c>
      <c r="B87" s="11">
        <v>40.270000000000003</v>
      </c>
      <c r="C87" s="7">
        <v>3686</v>
      </c>
      <c r="D87" s="7">
        <v>20</v>
      </c>
      <c r="E87" s="7">
        <v>141</v>
      </c>
      <c r="F87" s="7">
        <v>180</v>
      </c>
      <c r="G87" s="8" t="s">
        <v>179</v>
      </c>
      <c r="H87" s="8" t="s">
        <v>179</v>
      </c>
      <c r="I87" s="8" t="s">
        <v>179</v>
      </c>
      <c r="J87" s="12">
        <v>36344</v>
      </c>
      <c r="K87" s="12">
        <v>36366</v>
      </c>
      <c r="L87" s="13" t="s">
        <v>167</v>
      </c>
      <c r="M87" s="14">
        <v>46.889600000000002</v>
      </c>
      <c r="N87" s="14">
        <v>-0.92810000000000004</v>
      </c>
      <c r="O87" s="13" t="s">
        <v>22</v>
      </c>
      <c r="P87" s="13" t="s">
        <v>21</v>
      </c>
      <c r="Q87" s="14">
        <v>48.8566</v>
      </c>
      <c r="R87" s="14">
        <v>2.3521999999999998</v>
      </c>
      <c r="S87" s="3"/>
    </row>
    <row r="88" spans="1:19" x14ac:dyDescent="0.3">
      <c r="A88" s="10">
        <v>2000</v>
      </c>
      <c r="B88" s="11">
        <v>39.56</v>
      </c>
      <c r="C88" s="7">
        <v>3662</v>
      </c>
      <c r="D88" s="7">
        <v>21</v>
      </c>
      <c r="E88" s="7">
        <v>128</v>
      </c>
      <c r="F88" s="7">
        <v>180</v>
      </c>
      <c r="G88" s="8" t="s">
        <v>179</v>
      </c>
      <c r="H88" s="8" t="s">
        <v>179</v>
      </c>
      <c r="I88" s="8" t="s">
        <v>179</v>
      </c>
      <c r="J88" s="12">
        <v>36708</v>
      </c>
      <c r="K88" s="12">
        <v>36730</v>
      </c>
      <c r="L88" s="13" t="s">
        <v>180</v>
      </c>
      <c r="M88" s="14">
        <v>46.669899999999998</v>
      </c>
      <c r="N88" s="14">
        <v>0.36980000000000002</v>
      </c>
      <c r="O88" s="13" t="s">
        <v>22</v>
      </c>
      <c r="P88" s="13" t="s">
        <v>21</v>
      </c>
      <c r="Q88" s="14">
        <v>48.8566</v>
      </c>
      <c r="R88" s="14">
        <v>2.3521999999999998</v>
      </c>
      <c r="S88" s="2"/>
    </row>
    <row r="89" spans="1:19" x14ac:dyDescent="0.3">
      <c r="A89" s="10">
        <v>2001</v>
      </c>
      <c r="B89" s="11">
        <v>40.020000000000003</v>
      </c>
      <c r="C89" s="7">
        <v>3446</v>
      </c>
      <c r="D89" s="7">
        <v>20</v>
      </c>
      <c r="E89" s="7">
        <v>144</v>
      </c>
      <c r="F89" s="7">
        <v>189</v>
      </c>
      <c r="G89" s="8" t="s">
        <v>179</v>
      </c>
      <c r="H89" s="8" t="s">
        <v>179</v>
      </c>
      <c r="I89" s="8" t="s">
        <v>179</v>
      </c>
      <c r="J89" s="12">
        <v>37079</v>
      </c>
      <c r="K89" s="12">
        <v>37101</v>
      </c>
      <c r="L89" s="13" t="s">
        <v>181</v>
      </c>
      <c r="M89" s="14">
        <v>51.034399999999998</v>
      </c>
      <c r="N89" s="14">
        <v>2.3767999999999998</v>
      </c>
      <c r="O89" s="13" t="s">
        <v>22</v>
      </c>
      <c r="P89" s="13" t="s">
        <v>21</v>
      </c>
      <c r="Q89" s="14">
        <v>48.8566</v>
      </c>
      <c r="R89" s="14">
        <v>2.3521999999999998</v>
      </c>
      <c r="S89" s="3"/>
    </row>
    <row r="90" spans="1:19" x14ac:dyDescent="0.3">
      <c r="A90" s="10">
        <v>2002</v>
      </c>
      <c r="B90" s="11">
        <v>39.93</v>
      </c>
      <c r="C90" s="7">
        <v>3282</v>
      </c>
      <c r="D90" s="7">
        <v>20</v>
      </c>
      <c r="E90" s="7">
        <v>153</v>
      </c>
      <c r="F90" s="7">
        <v>189</v>
      </c>
      <c r="G90" s="8" t="s">
        <v>179</v>
      </c>
      <c r="H90" s="8" t="s">
        <v>179</v>
      </c>
      <c r="I90" s="8" t="s">
        <v>179</v>
      </c>
      <c r="J90" s="12">
        <v>37444</v>
      </c>
      <c r="K90" s="12">
        <v>37466</v>
      </c>
      <c r="L90" s="13" t="s">
        <v>159</v>
      </c>
      <c r="M90" s="14">
        <v>49.611600000000003</v>
      </c>
      <c r="N90" s="14">
        <v>6.1318999999999999</v>
      </c>
      <c r="O90" s="13" t="s">
        <v>22</v>
      </c>
      <c r="P90" s="13" t="s">
        <v>21</v>
      </c>
      <c r="Q90" s="14">
        <v>48.8566</v>
      </c>
      <c r="R90" s="14">
        <v>2.3521999999999998</v>
      </c>
      <c r="S90" s="2"/>
    </row>
    <row r="91" spans="1:19" x14ac:dyDescent="0.3">
      <c r="A91" s="10">
        <v>2003</v>
      </c>
      <c r="B91" s="11">
        <v>40.94</v>
      </c>
      <c r="C91" s="7">
        <v>3427</v>
      </c>
      <c r="D91" s="7">
        <v>20</v>
      </c>
      <c r="E91" s="7">
        <v>147</v>
      </c>
      <c r="F91" s="7">
        <v>189</v>
      </c>
      <c r="G91" s="8" t="s">
        <v>179</v>
      </c>
      <c r="H91" s="8" t="s">
        <v>179</v>
      </c>
      <c r="I91" s="8" t="s">
        <v>179</v>
      </c>
      <c r="J91" s="12">
        <v>37807</v>
      </c>
      <c r="K91" s="12">
        <v>37829</v>
      </c>
      <c r="L91" s="13" t="s">
        <v>21</v>
      </c>
      <c r="M91" s="14">
        <v>48.8566</v>
      </c>
      <c r="N91" s="14">
        <v>2.3521999999999998</v>
      </c>
      <c r="O91" s="13" t="s">
        <v>22</v>
      </c>
      <c r="P91" s="13" t="s">
        <v>21</v>
      </c>
      <c r="Q91" s="14">
        <v>48.8566</v>
      </c>
      <c r="R91" s="14">
        <v>2.3521999999999998</v>
      </c>
      <c r="S91" s="3"/>
    </row>
    <row r="92" spans="1:19" x14ac:dyDescent="0.3">
      <c r="A92" s="10">
        <v>2004</v>
      </c>
      <c r="B92" s="11">
        <v>40.549999999999997</v>
      </c>
      <c r="C92" s="7">
        <v>3391.1</v>
      </c>
      <c r="D92" s="7">
        <v>20</v>
      </c>
      <c r="E92" s="7">
        <v>147</v>
      </c>
      <c r="F92" s="7">
        <v>188</v>
      </c>
      <c r="G92" s="8" t="s">
        <v>179</v>
      </c>
      <c r="H92" s="8" t="s">
        <v>179</v>
      </c>
      <c r="I92" s="8" t="s">
        <v>179</v>
      </c>
      <c r="J92" s="12">
        <v>38171</v>
      </c>
      <c r="K92" s="12">
        <v>38193</v>
      </c>
      <c r="L92" s="13" t="s">
        <v>182</v>
      </c>
      <c r="M92" s="14">
        <v>50.632599999999996</v>
      </c>
      <c r="N92" s="14">
        <v>5.5796999999999999</v>
      </c>
      <c r="O92" s="13" t="s">
        <v>60</v>
      </c>
      <c r="P92" s="13" t="s">
        <v>21</v>
      </c>
      <c r="Q92" s="14">
        <v>48.8566</v>
      </c>
      <c r="R92" s="14">
        <v>2.3521999999999998</v>
      </c>
      <c r="S92" s="2"/>
    </row>
    <row r="93" spans="1:19" x14ac:dyDescent="0.3">
      <c r="A93" s="10">
        <v>2005</v>
      </c>
      <c r="B93" s="11">
        <v>41.65</v>
      </c>
      <c r="C93" s="7">
        <v>3608</v>
      </c>
      <c r="D93" s="7">
        <v>21</v>
      </c>
      <c r="E93" s="7">
        <v>155</v>
      </c>
      <c r="F93" s="7">
        <v>189</v>
      </c>
      <c r="G93" s="8" t="s">
        <v>179</v>
      </c>
      <c r="H93" s="8" t="s">
        <v>179</v>
      </c>
      <c r="I93" s="8" t="s">
        <v>179</v>
      </c>
      <c r="J93" s="12">
        <v>38535</v>
      </c>
      <c r="K93" s="12">
        <v>38557</v>
      </c>
      <c r="L93" s="13" t="s">
        <v>183</v>
      </c>
      <c r="M93" s="14">
        <v>46.889200000000002</v>
      </c>
      <c r="N93" s="14">
        <v>-2.14</v>
      </c>
      <c r="O93" s="13" t="s">
        <v>22</v>
      </c>
      <c r="P93" s="13" t="s">
        <v>21</v>
      </c>
      <c r="Q93" s="14">
        <v>48.8566</v>
      </c>
      <c r="R93" s="14">
        <v>2.3521999999999998</v>
      </c>
      <c r="S93" s="3"/>
    </row>
    <row r="94" spans="1:19" x14ac:dyDescent="0.3">
      <c r="A94" s="10">
        <v>2006</v>
      </c>
      <c r="B94" s="11">
        <v>40.78</v>
      </c>
      <c r="C94" s="7">
        <v>3657.1</v>
      </c>
      <c r="D94" s="7">
        <v>20</v>
      </c>
      <c r="E94" s="7">
        <v>139</v>
      </c>
      <c r="F94" s="7">
        <v>176</v>
      </c>
      <c r="G94" s="8" t="s">
        <v>184</v>
      </c>
      <c r="H94" s="8" t="s">
        <v>92</v>
      </c>
      <c r="I94" s="8" t="s">
        <v>185</v>
      </c>
      <c r="J94" s="12">
        <v>38899</v>
      </c>
      <c r="K94" s="12">
        <v>38921</v>
      </c>
      <c r="L94" s="13" t="s">
        <v>78</v>
      </c>
      <c r="M94" s="14">
        <v>48.573399999999999</v>
      </c>
      <c r="N94" s="14">
        <v>7.7521000000000004</v>
      </c>
      <c r="O94" s="13" t="s">
        <v>22</v>
      </c>
      <c r="P94" s="13" t="s">
        <v>21</v>
      </c>
      <c r="Q94" s="14">
        <v>48.8566</v>
      </c>
      <c r="R94" s="14">
        <v>2.3521999999999998</v>
      </c>
      <c r="S94" s="2"/>
    </row>
    <row r="95" spans="1:19" x14ac:dyDescent="0.3">
      <c r="A95" s="10">
        <v>2007</v>
      </c>
      <c r="B95" s="11">
        <v>38.979999999999997</v>
      </c>
      <c r="C95" s="7">
        <v>3547</v>
      </c>
      <c r="D95" s="7">
        <v>20</v>
      </c>
      <c r="E95" s="7">
        <v>141</v>
      </c>
      <c r="F95" s="7">
        <v>189</v>
      </c>
      <c r="G95" s="8" t="s">
        <v>186</v>
      </c>
      <c r="H95" s="8" t="s">
        <v>92</v>
      </c>
      <c r="I95" s="8" t="s">
        <v>187</v>
      </c>
      <c r="J95" s="12">
        <v>39270</v>
      </c>
      <c r="K95" s="12">
        <v>39292</v>
      </c>
      <c r="L95" s="13" t="s">
        <v>188</v>
      </c>
      <c r="M95" s="14">
        <v>51.507399999999997</v>
      </c>
      <c r="N95" s="14">
        <v>0.1278</v>
      </c>
      <c r="O95" s="13" t="s">
        <v>22</v>
      </c>
      <c r="P95" s="13" t="s">
        <v>21</v>
      </c>
      <c r="Q95" s="14">
        <v>48.8566</v>
      </c>
      <c r="R95" s="14">
        <v>2.3521999999999998</v>
      </c>
      <c r="S95" s="3"/>
    </row>
    <row r="96" spans="1:19" x14ac:dyDescent="0.3">
      <c r="A96" s="10">
        <v>2008</v>
      </c>
      <c r="B96" s="11">
        <v>40.5</v>
      </c>
      <c r="C96" s="7">
        <v>3559.5</v>
      </c>
      <c r="D96" s="7">
        <v>21</v>
      </c>
      <c r="E96" s="7">
        <v>145</v>
      </c>
      <c r="F96" s="7">
        <v>180</v>
      </c>
      <c r="G96" s="8" t="s">
        <v>189</v>
      </c>
      <c r="H96" s="8" t="s">
        <v>92</v>
      </c>
      <c r="I96" s="8" t="s">
        <v>190</v>
      </c>
      <c r="J96" s="12">
        <v>39634</v>
      </c>
      <c r="K96" s="12">
        <v>39656</v>
      </c>
      <c r="L96" s="13" t="s">
        <v>76</v>
      </c>
      <c r="M96" s="14">
        <v>48.3904</v>
      </c>
      <c r="N96" s="14">
        <v>-4.4861000000000004</v>
      </c>
      <c r="O96" s="13" t="s">
        <v>22</v>
      </c>
      <c r="P96" s="13" t="s">
        <v>21</v>
      </c>
      <c r="Q96" s="14">
        <v>48.8566</v>
      </c>
      <c r="R96" s="14">
        <v>2.3521999999999998</v>
      </c>
      <c r="S96" s="2"/>
    </row>
    <row r="97" spans="1:19" x14ac:dyDescent="0.3">
      <c r="A97" s="10">
        <v>2009</v>
      </c>
      <c r="B97" s="11">
        <v>40.31</v>
      </c>
      <c r="C97" s="7">
        <v>3459.5</v>
      </c>
      <c r="D97" s="7">
        <v>21</v>
      </c>
      <c r="E97" s="7">
        <v>156</v>
      </c>
      <c r="F97" s="7">
        <v>180</v>
      </c>
      <c r="G97" s="8" t="s">
        <v>191</v>
      </c>
      <c r="H97" s="8" t="s">
        <v>92</v>
      </c>
      <c r="I97" s="8" t="s">
        <v>192</v>
      </c>
      <c r="J97" s="12">
        <v>39998</v>
      </c>
      <c r="K97" s="12">
        <v>40020</v>
      </c>
      <c r="L97" s="13" t="s">
        <v>193</v>
      </c>
      <c r="M97" s="14">
        <v>43.738399999999999</v>
      </c>
      <c r="N97" s="14">
        <v>7.4245999999999999</v>
      </c>
      <c r="O97" s="13" t="s">
        <v>22</v>
      </c>
      <c r="P97" s="13" t="s">
        <v>21</v>
      </c>
      <c r="Q97" s="14">
        <v>48.8566</v>
      </c>
      <c r="R97" s="14">
        <v>2.3521999999999998</v>
      </c>
      <c r="S97" s="2"/>
    </row>
    <row r="98" spans="1:19" x14ac:dyDescent="0.3">
      <c r="A98" s="10">
        <v>2010</v>
      </c>
      <c r="B98" s="11">
        <v>39.590000000000003</v>
      </c>
      <c r="C98" s="7">
        <v>3641.9</v>
      </c>
      <c r="D98" s="7">
        <v>20</v>
      </c>
      <c r="E98" s="7">
        <v>170</v>
      </c>
      <c r="F98" s="7">
        <v>197</v>
      </c>
      <c r="G98" s="8" t="s">
        <v>194</v>
      </c>
      <c r="H98" s="8" t="s">
        <v>31</v>
      </c>
      <c r="I98" s="8" t="s">
        <v>195</v>
      </c>
      <c r="J98" s="12">
        <v>40362</v>
      </c>
      <c r="K98" s="12">
        <v>40384</v>
      </c>
      <c r="L98" s="13" t="s">
        <v>196</v>
      </c>
      <c r="M98" s="14">
        <v>51.924399999999999</v>
      </c>
      <c r="N98" s="14">
        <v>4.4776999999999996</v>
      </c>
      <c r="O98" s="13" t="s">
        <v>81</v>
      </c>
      <c r="P98" s="13" t="s">
        <v>21</v>
      </c>
      <c r="Q98" s="14">
        <v>48.8566</v>
      </c>
      <c r="R98" s="14">
        <v>2.3521999999999998</v>
      </c>
      <c r="S98" s="2"/>
    </row>
    <row r="99" spans="1:19" x14ac:dyDescent="0.3">
      <c r="A99" s="10">
        <v>2011</v>
      </c>
      <c r="B99" s="11">
        <v>39.79</v>
      </c>
      <c r="C99" s="7">
        <v>3430</v>
      </c>
      <c r="D99" s="7">
        <v>21</v>
      </c>
      <c r="E99" s="7">
        <v>167</v>
      </c>
      <c r="F99" s="7">
        <v>198</v>
      </c>
      <c r="G99" s="8" t="s">
        <v>197</v>
      </c>
      <c r="H99" s="8" t="s">
        <v>198</v>
      </c>
      <c r="I99" s="8" t="s">
        <v>199</v>
      </c>
      <c r="J99" s="12">
        <v>40726</v>
      </c>
      <c r="K99" s="12">
        <v>40748</v>
      </c>
      <c r="L99" s="13" t="s">
        <v>200</v>
      </c>
      <c r="M99" s="14">
        <v>46.884700000000002</v>
      </c>
      <c r="N99" s="14">
        <v>-2.1185</v>
      </c>
      <c r="O99" s="13" t="s">
        <v>22</v>
      </c>
      <c r="P99" s="13" t="s">
        <v>21</v>
      </c>
      <c r="Q99" s="14">
        <v>48.8566</v>
      </c>
      <c r="R99" s="14">
        <v>2.3521999999999998</v>
      </c>
      <c r="S99" s="3"/>
    </row>
    <row r="100" spans="1:19" x14ac:dyDescent="0.3">
      <c r="A100" s="5">
        <v>2012</v>
      </c>
      <c r="B100" s="6">
        <v>39.880000000000003</v>
      </c>
      <c r="C100" s="16">
        <v>3496.9</v>
      </c>
      <c r="D100" s="7">
        <v>20</v>
      </c>
      <c r="E100" s="7">
        <v>153</v>
      </c>
      <c r="F100" s="7">
        <v>198</v>
      </c>
      <c r="G100" s="8" t="s">
        <v>201</v>
      </c>
      <c r="H100" s="8" t="s">
        <v>202</v>
      </c>
      <c r="I100" s="8" t="s">
        <v>203</v>
      </c>
      <c r="J100" s="12">
        <v>41090</v>
      </c>
      <c r="K100" s="12">
        <v>41112</v>
      </c>
      <c r="L100" s="13" t="s">
        <v>204</v>
      </c>
      <c r="M100" s="14">
        <v>50.632599999999996</v>
      </c>
      <c r="N100" s="14">
        <v>5.5796999999999999</v>
      </c>
      <c r="O100" s="13" t="s">
        <v>60</v>
      </c>
      <c r="P100" s="13" t="s">
        <v>21</v>
      </c>
      <c r="Q100" s="14">
        <v>48.8566</v>
      </c>
      <c r="R100" s="14">
        <v>2.3521999999999998</v>
      </c>
      <c r="S100" s="2"/>
    </row>
    <row r="101" spans="1:19" x14ac:dyDescent="0.3">
      <c r="A101" s="5">
        <v>2013</v>
      </c>
      <c r="B101" s="17">
        <v>40.54</v>
      </c>
      <c r="C101" s="7">
        <v>3403.5</v>
      </c>
      <c r="D101" s="7">
        <v>21</v>
      </c>
      <c r="E101" s="7">
        <v>169</v>
      </c>
      <c r="F101" s="7">
        <v>198</v>
      </c>
      <c r="G101" s="8" t="s">
        <v>205</v>
      </c>
      <c r="H101" s="8" t="s">
        <v>202</v>
      </c>
      <c r="I101" s="8" t="s">
        <v>203</v>
      </c>
      <c r="J101" s="12">
        <v>41454</v>
      </c>
      <c r="K101" s="12">
        <v>41476</v>
      </c>
      <c r="L101" s="13" t="s">
        <v>206</v>
      </c>
      <c r="M101" s="14">
        <v>41.5914</v>
      </c>
      <c r="N101" s="14">
        <v>9.2782999999999998</v>
      </c>
      <c r="O101" s="13" t="s">
        <v>22</v>
      </c>
      <c r="P101" s="13" t="s">
        <v>21</v>
      </c>
      <c r="Q101" s="14">
        <v>48.8566</v>
      </c>
      <c r="R101" s="14">
        <v>2.3521999999999998</v>
      </c>
      <c r="S101" s="3"/>
    </row>
    <row r="102" spans="1:19" x14ac:dyDescent="0.3">
      <c r="A102" s="5">
        <v>2014</v>
      </c>
      <c r="B102" s="17">
        <v>40.69</v>
      </c>
      <c r="C102" s="7">
        <v>3659</v>
      </c>
      <c r="D102" s="7">
        <v>21</v>
      </c>
      <c r="E102" s="7">
        <v>164</v>
      </c>
      <c r="F102" s="7">
        <v>198</v>
      </c>
      <c r="G102" s="8" t="s">
        <v>207</v>
      </c>
      <c r="H102" s="8" t="s">
        <v>46</v>
      </c>
      <c r="I102" s="8" t="s">
        <v>192</v>
      </c>
      <c r="J102" s="12">
        <v>41825</v>
      </c>
      <c r="K102" s="12">
        <v>41847</v>
      </c>
      <c r="L102" s="13" t="s">
        <v>208</v>
      </c>
      <c r="M102" s="14">
        <v>53.857799999999997</v>
      </c>
      <c r="N102" s="14">
        <v>-1.5023</v>
      </c>
      <c r="O102" s="13" t="s">
        <v>209</v>
      </c>
      <c r="P102" s="13" t="s">
        <v>21</v>
      </c>
      <c r="Q102" s="14">
        <v>48.8566</v>
      </c>
      <c r="R102" s="14">
        <v>2.3521999999999998</v>
      </c>
      <c r="S102" s="2"/>
    </row>
    <row r="103" spans="1:19" x14ac:dyDescent="0.3">
      <c r="A103" s="5">
        <v>2015</v>
      </c>
      <c r="B103" s="17">
        <v>39.64</v>
      </c>
      <c r="C103" s="7">
        <v>3360.3</v>
      </c>
      <c r="D103" s="7">
        <v>21</v>
      </c>
      <c r="E103" s="7">
        <v>160</v>
      </c>
      <c r="F103" s="7">
        <v>198</v>
      </c>
      <c r="G103" s="8" t="s">
        <v>210</v>
      </c>
      <c r="H103" s="8" t="s">
        <v>202</v>
      </c>
      <c r="I103" s="8" t="s">
        <v>203</v>
      </c>
      <c r="J103" s="12">
        <v>42189</v>
      </c>
      <c r="K103" s="12">
        <v>42211</v>
      </c>
      <c r="L103" s="13" t="s">
        <v>211</v>
      </c>
      <c r="M103" s="14">
        <v>52.090699999999998</v>
      </c>
      <c r="N103" s="14">
        <v>5.1214000000000004</v>
      </c>
      <c r="O103" s="13" t="s">
        <v>81</v>
      </c>
      <c r="P103" s="13" t="s">
        <v>21</v>
      </c>
      <c r="Q103" s="14">
        <v>48.8566</v>
      </c>
      <c r="R103" s="14">
        <v>2.3521999999999998</v>
      </c>
      <c r="S103" s="3"/>
    </row>
    <row r="104" spans="1:19" x14ac:dyDescent="0.3">
      <c r="A104" s="10">
        <v>2016</v>
      </c>
      <c r="B104" s="17">
        <v>39.616</v>
      </c>
      <c r="C104" s="7">
        <v>3534</v>
      </c>
      <c r="D104" s="7">
        <v>21</v>
      </c>
      <c r="E104" s="7">
        <v>174</v>
      </c>
      <c r="F104" s="7">
        <v>198</v>
      </c>
      <c r="G104" s="8" t="s">
        <v>210</v>
      </c>
      <c r="H104" s="8" t="s">
        <v>202</v>
      </c>
      <c r="I104" s="8" t="s">
        <v>203</v>
      </c>
      <c r="J104" s="12">
        <v>42553</v>
      </c>
      <c r="K104" s="12">
        <v>42572</v>
      </c>
      <c r="L104" s="13" t="s">
        <v>212</v>
      </c>
      <c r="M104" s="14">
        <v>48.636099999999999</v>
      </c>
      <c r="N104" s="14">
        <v>-1.5115000000000001</v>
      </c>
      <c r="O104" s="13" t="s">
        <v>22</v>
      </c>
      <c r="P104" s="13" t="s">
        <v>21</v>
      </c>
      <c r="Q104" s="14">
        <v>48.8566</v>
      </c>
      <c r="R104" s="14">
        <v>2.3521999999999998</v>
      </c>
      <c r="S104" s="2"/>
    </row>
    <row r="105" spans="1:1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3"/>
    </row>
    <row r="107" spans="1:1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3"/>
    </row>
    <row r="109" spans="1:1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3"/>
    </row>
    <row r="111" spans="1:1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3"/>
    </row>
    <row r="113" spans="19:19" x14ac:dyDescent="0.3">
      <c r="S113" s="3"/>
    </row>
    <row r="115" spans="19:19" x14ac:dyDescent="0.3">
      <c r="S115" s="3"/>
    </row>
    <row r="119" spans="19:19" x14ac:dyDescent="0.3">
      <c r="S119" s="3"/>
    </row>
    <row r="121" spans="19:19" x14ac:dyDescent="0.3">
      <c r="S121" s="3"/>
    </row>
    <row r="123" spans="19:19" x14ac:dyDescent="0.3">
      <c r="S123" s="3"/>
    </row>
    <row r="125" spans="19:19" x14ac:dyDescent="0.3">
      <c r="S125" s="3"/>
    </row>
    <row r="127" spans="19:19" x14ac:dyDescent="0.3">
      <c r="S127" s="3"/>
    </row>
    <row r="129" spans="19:19" x14ac:dyDescent="0.3">
      <c r="S129" s="3"/>
    </row>
    <row r="131" spans="19:19" x14ac:dyDescent="0.3">
      <c r="S131" s="3"/>
    </row>
    <row r="133" spans="19:19" x14ac:dyDescent="0.3">
      <c r="S133" s="3"/>
    </row>
    <row r="135" spans="19:19" x14ac:dyDescent="0.3">
      <c r="S135" s="3"/>
    </row>
    <row r="139" spans="19:19" x14ac:dyDescent="0.3">
      <c r="S139" s="3"/>
    </row>
    <row r="141" spans="19:19" x14ac:dyDescent="0.3">
      <c r="S141" s="3"/>
    </row>
    <row r="143" spans="19:19" x14ac:dyDescent="0.3">
      <c r="S143" s="3"/>
    </row>
    <row r="145" spans="19:19" x14ac:dyDescent="0.3">
      <c r="S145" s="3"/>
    </row>
    <row r="147" spans="19:19" x14ac:dyDescent="0.3">
      <c r="S147" s="3"/>
    </row>
    <row r="149" spans="19:19" x14ac:dyDescent="0.3">
      <c r="S149" s="3"/>
    </row>
    <row r="151" spans="19:19" x14ac:dyDescent="0.3">
      <c r="S151" s="3"/>
    </row>
    <row r="154" spans="19:19" x14ac:dyDescent="0.3">
      <c r="S154" s="3"/>
    </row>
    <row r="156" spans="19:19" x14ac:dyDescent="0.3">
      <c r="S156" s="3"/>
    </row>
    <row r="160" spans="19:19" x14ac:dyDescent="0.3">
      <c r="S160" s="3"/>
    </row>
    <row r="162" spans="19:19" x14ac:dyDescent="0.3">
      <c r="S162" s="3"/>
    </row>
    <row r="164" spans="19:19" x14ac:dyDescent="0.3">
      <c r="S164" s="3"/>
    </row>
    <row r="166" spans="19:19" x14ac:dyDescent="0.3">
      <c r="S166" s="3"/>
    </row>
    <row r="168" spans="19:19" x14ac:dyDescent="0.3">
      <c r="S168" s="3"/>
    </row>
    <row r="170" spans="19:19" x14ac:dyDescent="0.3">
      <c r="S170" s="3"/>
    </row>
    <row r="172" spans="19:19" x14ac:dyDescent="0.3">
      <c r="S172" s="3"/>
    </row>
    <row r="174" spans="19:19" x14ac:dyDescent="0.3">
      <c r="S174" s="3"/>
    </row>
    <row r="176" spans="19:19" x14ac:dyDescent="0.3">
      <c r="S176" s="3"/>
    </row>
    <row r="180" spans="19:19" x14ac:dyDescent="0.3">
      <c r="S180" s="3"/>
    </row>
    <row r="182" spans="19:19" x14ac:dyDescent="0.3">
      <c r="S182" s="3"/>
    </row>
    <row r="184" spans="19:19" x14ac:dyDescent="0.3">
      <c r="S184" s="3"/>
    </row>
    <row r="186" spans="19:19" x14ac:dyDescent="0.3">
      <c r="S186" s="4"/>
    </row>
    <row r="188" spans="19:19" x14ac:dyDescent="0.3">
      <c r="S188" s="3"/>
    </row>
    <row r="190" spans="19:19" x14ac:dyDescent="0.3">
      <c r="S190" s="4"/>
    </row>
    <row r="192" spans="19:19" x14ac:dyDescent="0.3">
      <c r="S192" s="3"/>
    </row>
    <row r="194" spans="19:19" x14ac:dyDescent="0.3">
      <c r="S194" s="4"/>
    </row>
    <row r="196" spans="19:19" x14ac:dyDescent="0.3">
      <c r="S196" s="4"/>
    </row>
    <row r="198" spans="19:19" x14ac:dyDescent="0.3">
      <c r="S198" s="4"/>
    </row>
    <row r="201" spans="19:19" x14ac:dyDescent="0.3">
      <c r="S201" s="3"/>
    </row>
    <row r="204" spans="19:19" x14ac:dyDescent="0.3">
      <c r="S204" s="3"/>
    </row>
    <row r="207" spans="19:19" x14ac:dyDescent="0.3">
      <c r="S207" s="4"/>
    </row>
    <row r="210" spans="19:19" x14ac:dyDescent="0.3">
      <c r="S210" s="4"/>
    </row>
    <row r="213" spans="19:19" x14ac:dyDescent="0.3">
      <c r="S213" s="4"/>
    </row>
    <row r="215" spans="19:19" x14ac:dyDescent="0.3">
      <c r="S2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B34E-7ED0-4A91-B32E-247539BFFA09}">
  <dimension ref="A1:W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" sqref="S1:T1"/>
    </sheetView>
  </sheetViews>
  <sheetFormatPr defaultRowHeight="14.4" x14ac:dyDescent="0.3"/>
  <cols>
    <col min="1" max="1" width="8.88671875" style="2"/>
    <col min="2" max="2" width="21.77734375" style="2" bestFit="1" customWidth="1"/>
    <col min="3" max="3" width="17.6640625" style="2" bestFit="1" customWidth="1"/>
    <col min="4" max="4" width="16.33203125" style="2" bestFit="1" customWidth="1"/>
    <col min="5" max="5" width="9.33203125" style="2" bestFit="1" customWidth="1"/>
    <col min="6" max="6" width="9.21875" style="2" bestFit="1" customWidth="1"/>
    <col min="7" max="8" width="8.88671875" style="2"/>
    <col min="9" max="9" width="17.77734375" style="2" bestFit="1" customWidth="1"/>
    <col min="10" max="11" width="9.5546875" style="2" bestFit="1" customWidth="1"/>
    <col min="12" max="18" width="8.88671875" style="2"/>
    <col min="19" max="19" width="24.109375" style="19" bestFit="1" customWidth="1"/>
    <col min="20" max="20" width="32" style="19" bestFit="1" customWidth="1"/>
    <col min="21" max="21" width="8.88671875" style="2"/>
    <col min="22" max="22" width="37.33203125" style="2" bestFit="1" customWidth="1"/>
    <col min="23" max="23" width="10.77734375" style="2" bestFit="1" customWidth="1"/>
    <col min="24" max="16384" width="8.88671875" style="2"/>
  </cols>
  <sheetData>
    <row r="1" spans="1:23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24" t="s">
        <v>215</v>
      </c>
      <c r="T1" s="24" t="s">
        <v>216</v>
      </c>
    </row>
    <row r="2" spans="1:23" x14ac:dyDescent="0.3">
      <c r="A2" s="10">
        <v>1903</v>
      </c>
      <c r="B2" s="11">
        <v>25.68</v>
      </c>
      <c r="C2" s="7">
        <v>2428</v>
      </c>
      <c r="D2" s="7">
        <v>6</v>
      </c>
      <c r="E2" s="7">
        <v>21</v>
      </c>
      <c r="F2" s="7">
        <v>60</v>
      </c>
      <c r="G2" s="8" t="s">
        <v>18</v>
      </c>
      <c r="H2" s="8" t="s">
        <v>19</v>
      </c>
      <c r="I2" s="8" t="s">
        <v>20</v>
      </c>
      <c r="J2" s="12">
        <v>1278</v>
      </c>
      <c r="K2" s="12">
        <v>1298</v>
      </c>
      <c r="L2" s="13" t="s">
        <v>21</v>
      </c>
      <c r="M2" s="14">
        <v>48.8566</v>
      </c>
      <c r="N2" s="14">
        <v>2.3521999999999998</v>
      </c>
      <c r="O2" s="13" t="s">
        <v>22</v>
      </c>
      <c r="P2" s="13" t="s">
        <v>21</v>
      </c>
      <c r="Q2" s="14">
        <v>48.8566</v>
      </c>
      <c r="R2" s="14">
        <v>2.3521999999999998</v>
      </c>
      <c r="S2" s="19">
        <f>C2/D2</f>
        <v>404.66666666666669</v>
      </c>
    </row>
    <row r="3" spans="1:23" x14ac:dyDescent="0.3">
      <c r="A3" s="10">
        <v>1904</v>
      </c>
      <c r="B3" s="11">
        <v>25.27</v>
      </c>
      <c r="C3" s="7">
        <v>2420</v>
      </c>
      <c r="D3" s="7">
        <v>6</v>
      </c>
      <c r="E3" s="7">
        <v>27</v>
      </c>
      <c r="F3" s="7">
        <v>88</v>
      </c>
      <c r="G3" s="8" t="s">
        <v>23</v>
      </c>
      <c r="H3" s="8" t="s">
        <v>19</v>
      </c>
      <c r="I3" s="8" t="s">
        <v>24</v>
      </c>
      <c r="J3" s="12">
        <v>1645</v>
      </c>
      <c r="K3" s="12">
        <v>1667</v>
      </c>
      <c r="L3" s="13" t="s">
        <v>21</v>
      </c>
      <c r="M3" s="14">
        <v>48.8566</v>
      </c>
      <c r="N3" s="14">
        <v>2.3521999999999998</v>
      </c>
      <c r="O3" s="13" t="s">
        <v>22</v>
      </c>
      <c r="P3" s="13" t="s">
        <v>21</v>
      </c>
      <c r="Q3" s="14">
        <v>48.8566</v>
      </c>
      <c r="R3" s="14">
        <v>2.3521999999999998</v>
      </c>
      <c r="S3" s="19">
        <f t="shared" ref="S3:S66" si="0">C3/D3</f>
        <v>403.33333333333331</v>
      </c>
      <c r="T3" s="19">
        <f>J3-K2</f>
        <v>347</v>
      </c>
      <c r="V3" s="19" t="s">
        <v>214</v>
      </c>
      <c r="W3" s="22">
        <f>AVERAGE($C$2:$C$104)</f>
        <v>4236.8233009708738</v>
      </c>
    </row>
    <row r="4" spans="1:23" x14ac:dyDescent="0.3">
      <c r="A4" s="10">
        <v>1905</v>
      </c>
      <c r="B4" s="11">
        <v>27.11</v>
      </c>
      <c r="C4" s="7">
        <v>2994</v>
      </c>
      <c r="D4" s="7">
        <v>11</v>
      </c>
      <c r="E4" s="7">
        <v>24</v>
      </c>
      <c r="F4" s="7">
        <v>60</v>
      </c>
      <c r="G4" s="8" t="s">
        <v>25</v>
      </c>
      <c r="H4" s="8" t="s">
        <v>19</v>
      </c>
      <c r="I4" s="8" t="s">
        <v>26</v>
      </c>
      <c r="J4" s="12">
        <v>2017</v>
      </c>
      <c r="K4" s="12">
        <v>2038</v>
      </c>
      <c r="L4" s="13" t="s">
        <v>21</v>
      </c>
      <c r="M4" s="14">
        <v>48.8566</v>
      </c>
      <c r="N4" s="14">
        <v>2.3521999999999998</v>
      </c>
      <c r="O4" s="13" t="s">
        <v>22</v>
      </c>
      <c r="P4" s="13" t="s">
        <v>21</v>
      </c>
      <c r="Q4" s="14">
        <v>48.8566</v>
      </c>
      <c r="R4" s="14">
        <v>2.3521999999999998</v>
      </c>
      <c r="S4" s="19">
        <f t="shared" si="0"/>
        <v>272.18181818181819</v>
      </c>
      <c r="T4" s="19">
        <f t="shared" ref="T4:T67" si="1">J4-K3</f>
        <v>350</v>
      </c>
      <c r="V4" s="19" t="s">
        <v>213</v>
      </c>
      <c r="W4" s="22">
        <f>MEDIAN($C$2:$C$104)</f>
        <v>4177</v>
      </c>
    </row>
    <row r="5" spans="1:23" x14ac:dyDescent="0.3">
      <c r="A5" s="10">
        <v>1906</v>
      </c>
      <c r="B5" s="11">
        <v>24.46</v>
      </c>
      <c r="C5" s="7">
        <v>4545</v>
      </c>
      <c r="D5" s="7">
        <v>13</v>
      </c>
      <c r="E5" s="7">
        <v>14</v>
      </c>
      <c r="F5" s="7">
        <v>82</v>
      </c>
      <c r="G5" s="8" t="s">
        <v>27</v>
      </c>
      <c r="H5" s="8" t="s">
        <v>19</v>
      </c>
      <c r="I5" s="8" t="s">
        <v>26</v>
      </c>
      <c r="J5" s="12">
        <v>2377</v>
      </c>
      <c r="K5" s="12">
        <v>2402</v>
      </c>
      <c r="L5" s="13" t="s">
        <v>21</v>
      </c>
      <c r="M5" s="14">
        <v>48.8566</v>
      </c>
      <c r="N5" s="14">
        <v>2.3521999999999998</v>
      </c>
      <c r="O5" s="13" t="s">
        <v>22</v>
      </c>
      <c r="P5" s="13" t="s">
        <v>21</v>
      </c>
      <c r="Q5" s="14">
        <v>48.8566</v>
      </c>
      <c r="R5" s="14">
        <v>2.3521999999999998</v>
      </c>
      <c r="S5" s="19">
        <f t="shared" si="0"/>
        <v>349.61538461538464</v>
      </c>
      <c r="T5" s="19">
        <f t="shared" si="1"/>
        <v>339</v>
      </c>
      <c r="V5" s="19" t="s">
        <v>217</v>
      </c>
      <c r="W5" s="23">
        <f>AVERAGE(T3:T104)</f>
        <v>380.73529411764707</v>
      </c>
    </row>
    <row r="6" spans="1:23" x14ac:dyDescent="0.3">
      <c r="A6" s="10">
        <v>1907</v>
      </c>
      <c r="B6" s="11">
        <v>28.47</v>
      </c>
      <c r="C6" s="7">
        <v>4488</v>
      </c>
      <c r="D6" s="7">
        <v>14</v>
      </c>
      <c r="E6" s="7">
        <v>33</v>
      </c>
      <c r="F6" s="7">
        <v>93</v>
      </c>
      <c r="G6" s="8" t="s">
        <v>28</v>
      </c>
      <c r="H6" s="8" t="s">
        <v>19</v>
      </c>
      <c r="I6" s="8" t="s">
        <v>26</v>
      </c>
      <c r="J6" s="12">
        <v>2746</v>
      </c>
      <c r="K6" s="12">
        <v>2773</v>
      </c>
      <c r="L6" s="13" t="s">
        <v>21</v>
      </c>
      <c r="M6" s="14">
        <v>48.8566</v>
      </c>
      <c r="N6" s="14">
        <v>2.3521999999999998</v>
      </c>
      <c r="O6" s="13" t="s">
        <v>22</v>
      </c>
      <c r="P6" s="13" t="s">
        <v>21</v>
      </c>
      <c r="Q6" s="14">
        <v>48.8566</v>
      </c>
      <c r="R6" s="14">
        <v>2.3521999999999998</v>
      </c>
      <c r="S6" s="19">
        <f t="shared" si="0"/>
        <v>320.57142857142856</v>
      </c>
      <c r="T6" s="19">
        <f t="shared" si="1"/>
        <v>344</v>
      </c>
    </row>
    <row r="7" spans="1:23" x14ac:dyDescent="0.3">
      <c r="A7" s="10">
        <v>1908</v>
      </c>
      <c r="B7" s="11">
        <v>28.74</v>
      </c>
      <c r="C7" s="7">
        <v>4488</v>
      </c>
      <c r="D7" s="7">
        <v>14</v>
      </c>
      <c r="E7" s="7">
        <v>36</v>
      </c>
      <c r="F7" s="7">
        <v>112</v>
      </c>
      <c r="G7" s="8" t="s">
        <v>29</v>
      </c>
      <c r="H7" s="8" t="s">
        <v>19</v>
      </c>
      <c r="I7" s="8" t="s">
        <v>26</v>
      </c>
      <c r="J7" s="12">
        <v>3117</v>
      </c>
      <c r="K7" s="12">
        <v>3144</v>
      </c>
      <c r="L7" s="13" t="s">
        <v>21</v>
      </c>
      <c r="M7" s="14">
        <v>48.8566</v>
      </c>
      <c r="N7" s="14">
        <v>2.3521999999999998</v>
      </c>
      <c r="O7" s="13" t="s">
        <v>22</v>
      </c>
      <c r="P7" s="13" t="s">
        <v>21</v>
      </c>
      <c r="Q7" s="14">
        <v>48.8566</v>
      </c>
      <c r="R7" s="14">
        <v>2.3521999999999998</v>
      </c>
      <c r="S7" s="19">
        <f t="shared" si="0"/>
        <v>320.57142857142856</v>
      </c>
      <c r="T7" s="19">
        <f t="shared" si="1"/>
        <v>344</v>
      </c>
    </row>
    <row r="8" spans="1:23" x14ac:dyDescent="0.3">
      <c r="A8" s="10">
        <v>1909</v>
      </c>
      <c r="B8" s="11">
        <v>28.66</v>
      </c>
      <c r="C8" s="7">
        <v>4497</v>
      </c>
      <c r="D8" s="7">
        <v>14</v>
      </c>
      <c r="E8" s="7">
        <v>55</v>
      </c>
      <c r="F8" s="7">
        <v>150</v>
      </c>
      <c r="G8" s="8" t="s">
        <v>30</v>
      </c>
      <c r="H8" s="8" t="s">
        <v>31</v>
      </c>
      <c r="I8" s="8" t="s">
        <v>32</v>
      </c>
      <c r="J8" s="12">
        <v>3474</v>
      </c>
      <c r="K8" s="12">
        <v>3501</v>
      </c>
      <c r="L8" s="13" t="s">
        <v>21</v>
      </c>
      <c r="M8" s="14">
        <v>48.8566</v>
      </c>
      <c r="N8" s="14">
        <v>2.3521999999999998</v>
      </c>
      <c r="O8" s="13" t="s">
        <v>22</v>
      </c>
      <c r="P8" s="13" t="s">
        <v>21</v>
      </c>
      <c r="Q8" s="14">
        <v>48.8566</v>
      </c>
      <c r="R8" s="14">
        <v>2.3521999999999998</v>
      </c>
      <c r="S8" s="19">
        <f t="shared" si="0"/>
        <v>321.21428571428572</v>
      </c>
      <c r="T8" s="19">
        <f t="shared" si="1"/>
        <v>330</v>
      </c>
    </row>
    <row r="9" spans="1:23" x14ac:dyDescent="0.3">
      <c r="A9" s="10">
        <v>1910</v>
      </c>
      <c r="B9" s="11">
        <v>29.1</v>
      </c>
      <c r="C9" s="7">
        <v>4737</v>
      </c>
      <c r="D9" s="7">
        <v>15</v>
      </c>
      <c r="E9" s="7">
        <v>41</v>
      </c>
      <c r="F9" s="7">
        <v>110</v>
      </c>
      <c r="G9" s="8" t="s">
        <v>33</v>
      </c>
      <c r="H9" s="8" t="s">
        <v>19</v>
      </c>
      <c r="I9" s="8" t="s">
        <v>32</v>
      </c>
      <c r="J9" s="12">
        <v>3837</v>
      </c>
      <c r="K9" s="12">
        <v>3865</v>
      </c>
      <c r="L9" s="13" t="s">
        <v>21</v>
      </c>
      <c r="M9" s="14">
        <v>48.8566</v>
      </c>
      <c r="N9" s="14">
        <v>2.3521999999999998</v>
      </c>
      <c r="O9" s="13" t="s">
        <v>22</v>
      </c>
      <c r="P9" s="13" t="s">
        <v>21</v>
      </c>
      <c r="Q9" s="14">
        <v>48.8566</v>
      </c>
      <c r="R9" s="14">
        <v>2.3521999999999998</v>
      </c>
      <c r="S9" s="19">
        <f t="shared" si="0"/>
        <v>315.8</v>
      </c>
      <c r="T9" s="19">
        <f t="shared" si="1"/>
        <v>336</v>
      </c>
    </row>
    <row r="10" spans="1:23" x14ac:dyDescent="0.3">
      <c r="A10" s="10">
        <v>1911</v>
      </c>
      <c r="B10" s="11">
        <v>27.32</v>
      </c>
      <c r="C10" s="7">
        <v>5344</v>
      </c>
      <c r="D10" s="7">
        <v>15</v>
      </c>
      <c r="E10" s="7">
        <v>28</v>
      </c>
      <c r="F10" s="7">
        <v>84</v>
      </c>
      <c r="G10" s="8" t="s">
        <v>34</v>
      </c>
      <c r="H10" s="8" t="s">
        <v>19</v>
      </c>
      <c r="I10" s="8" t="s">
        <v>32</v>
      </c>
      <c r="J10" s="12">
        <v>4201</v>
      </c>
      <c r="K10" s="12">
        <v>4229</v>
      </c>
      <c r="L10" s="13" t="s">
        <v>21</v>
      </c>
      <c r="M10" s="14">
        <v>48.8566</v>
      </c>
      <c r="N10" s="14">
        <v>2.3521999999999998</v>
      </c>
      <c r="O10" s="13" t="s">
        <v>22</v>
      </c>
      <c r="P10" s="13" t="s">
        <v>21</v>
      </c>
      <c r="Q10" s="14">
        <v>48.8566</v>
      </c>
      <c r="R10" s="14">
        <v>2.3521999999999998</v>
      </c>
      <c r="S10" s="19">
        <f t="shared" si="0"/>
        <v>356.26666666666665</v>
      </c>
      <c r="T10" s="19">
        <f t="shared" si="1"/>
        <v>336</v>
      </c>
    </row>
    <row r="11" spans="1:23" x14ac:dyDescent="0.3">
      <c r="A11" s="10">
        <v>1912</v>
      </c>
      <c r="B11" s="11">
        <v>27.76</v>
      </c>
      <c r="C11" s="7">
        <v>5289</v>
      </c>
      <c r="D11" s="7">
        <v>15</v>
      </c>
      <c r="E11" s="7">
        <v>41</v>
      </c>
      <c r="F11" s="7">
        <v>131</v>
      </c>
      <c r="G11" s="8" t="s">
        <v>35</v>
      </c>
      <c r="H11" s="8" t="s">
        <v>36</v>
      </c>
      <c r="I11" s="8" t="s">
        <v>32</v>
      </c>
      <c r="J11" s="12">
        <v>4565</v>
      </c>
      <c r="K11" s="12">
        <v>4593</v>
      </c>
      <c r="L11" s="13" t="s">
        <v>21</v>
      </c>
      <c r="M11" s="14">
        <v>48.8566</v>
      </c>
      <c r="N11" s="14">
        <v>2.3521999999999998</v>
      </c>
      <c r="O11" s="13" t="s">
        <v>22</v>
      </c>
      <c r="P11" s="13" t="s">
        <v>21</v>
      </c>
      <c r="Q11" s="14">
        <v>48.8566</v>
      </c>
      <c r="R11" s="14">
        <v>2.3521999999999998</v>
      </c>
      <c r="S11" s="19">
        <f t="shared" si="0"/>
        <v>352.6</v>
      </c>
      <c r="T11" s="19">
        <f t="shared" si="1"/>
        <v>336</v>
      </c>
    </row>
    <row r="12" spans="1:23" x14ac:dyDescent="0.3">
      <c r="A12" s="10">
        <v>1913</v>
      </c>
      <c r="B12" s="11">
        <v>26.72</v>
      </c>
      <c r="C12" s="7">
        <v>5287</v>
      </c>
      <c r="D12" s="7">
        <v>15</v>
      </c>
      <c r="E12" s="7">
        <v>25</v>
      </c>
      <c r="F12" s="7">
        <v>140</v>
      </c>
      <c r="G12" s="8" t="s">
        <v>37</v>
      </c>
      <c r="H12" s="8" t="s">
        <v>36</v>
      </c>
      <c r="I12" s="8" t="s">
        <v>26</v>
      </c>
      <c r="J12" s="12">
        <v>4929</v>
      </c>
      <c r="K12" s="12">
        <v>4957</v>
      </c>
      <c r="L12" s="13" t="s">
        <v>21</v>
      </c>
      <c r="M12" s="14">
        <v>48.8566</v>
      </c>
      <c r="N12" s="14">
        <v>2.3521999999999998</v>
      </c>
      <c r="O12" s="13" t="s">
        <v>22</v>
      </c>
      <c r="P12" s="13" t="s">
        <v>21</v>
      </c>
      <c r="Q12" s="14">
        <v>48.8566</v>
      </c>
      <c r="R12" s="14">
        <v>2.3521999999999998</v>
      </c>
      <c r="S12" s="19">
        <f t="shared" si="0"/>
        <v>352.46666666666664</v>
      </c>
      <c r="T12" s="19">
        <f t="shared" si="1"/>
        <v>336</v>
      </c>
    </row>
    <row r="13" spans="1:23" x14ac:dyDescent="0.3">
      <c r="A13" s="10">
        <v>1914</v>
      </c>
      <c r="B13" s="11">
        <v>26.84</v>
      </c>
      <c r="C13" s="7">
        <v>5380</v>
      </c>
      <c r="D13" s="7">
        <v>15</v>
      </c>
      <c r="E13" s="7">
        <v>54</v>
      </c>
      <c r="F13" s="7">
        <v>145</v>
      </c>
      <c r="G13" s="8" t="s">
        <v>38</v>
      </c>
      <c r="H13" s="8" t="s">
        <v>36</v>
      </c>
      <c r="I13" s="8" t="s">
        <v>26</v>
      </c>
      <c r="J13" s="12">
        <v>5293</v>
      </c>
      <c r="K13" s="12">
        <v>5321</v>
      </c>
      <c r="L13" s="13" t="s">
        <v>21</v>
      </c>
      <c r="M13" s="14">
        <v>48.8566</v>
      </c>
      <c r="N13" s="14">
        <v>2.3521999999999998</v>
      </c>
      <c r="O13" s="13" t="s">
        <v>22</v>
      </c>
      <c r="P13" s="13" t="s">
        <v>21</v>
      </c>
      <c r="Q13" s="14">
        <v>48.8566</v>
      </c>
      <c r="R13" s="14">
        <v>2.3521999999999998</v>
      </c>
      <c r="S13" s="19">
        <f t="shared" si="0"/>
        <v>358.66666666666669</v>
      </c>
      <c r="T13" s="19">
        <f t="shared" si="1"/>
        <v>336</v>
      </c>
    </row>
    <row r="14" spans="1:23" x14ac:dyDescent="0.3">
      <c r="A14" s="10">
        <v>1919</v>
      </c>
      <c r="B14" s="11">
        <v>24.06</v>
      </c>
      <c r="C14" s="7">
        <v>5560</v>
      </c>
      <c r="D14" s="7">
        <v>15</v>
      </c>
      <c r="E14" s="7">
        <v>10</v>
      </c>
      <c r="F14" s="7">
        <v>69</v>
      </c>
      <c r="G14" s="8" t="s">
        <v>39</v>
      </c>
      <c r="H14" s="8" t="s">
        <v>36</v>
      </c>
      <c r="I14" s="8" t="s">
        <v>40</v>
      </c>
      <c r="J14" s="12">
        <v>7120</v>
      </c>
      <c r="K14" s="12">
        <v>7148</v>
      </c>
      <c r="L14" s="13" t="s">
        <v>21</v>
      </c>
      <c r="M14" s="14">
        <v>48.8566</v>
      </c>
      <c r="N14" s="14">
        <v>2.3521999999999998</v>
      </c>
      <c r="O14" s="13" t="s">
        <v>22</v>
      </c>
      <c r="P14" s="13" t="s">
        <v>21</v>
      </c>
      <c r="Q14" s="14">
        <v>48.8566</v>
      </c>
      <c r="R14" s="14">
        <v>2.3521999999999998</v>
      </c>
      <c r="S14" s="19">
        <f t="shared" si="0"/>
        <v>370.66666666666669</v>
      </c>
      <c r="T14" s="19">
        <f t="shared" si="1"/>
        <v>1799</v>
      </c>
    </row>
    <row r="15" spans="1:23" x14ac:dyDescent="0.3">
      <c r="A15" s="10">
        <v>1920</v>
      </c>
      <c r="B15" s="11">
        <v>24.07</v>
      </c>
      <c r="C15" s="7">
        <v>5503</v>
      </c>
      <c r="D15" s="7">
        <v>15</v>
      </c>
      <c r="E15" s="7">
        <v>22</v>
      </c>
      <c r="F15" s="7">
        <v>113</v>
      </c>
      <c r="G15" s="8" t="s">
        <v>38</v>
      </c>
      <c r="H15" s="8" t="s">
        <v>36</v>
      </c>
      <c r="I15" s="8" t="s">
        <v>40</v>
      </c>
      <c r="J15" s="12">
        <v>7484</v>
      </c>
      <c r="K15" s="12">
        <v>7514</v>
      </c>
      <c r="L15" s="13" t="s">
        <v>21</v>
      </c>
      <c r="M15" s="14">
        <v>48.8566</v>
      </c>
      <c r="N15" s="14">
        <v>2.3521999999999998</v>
      </c>
      <c r="O15" s="13" t="s">
        <v>22</v>
      </c>
      <c r="P15" s="13" t="s">
        <v>21</v>
      </c>
      <c r="Q15" s="14">
        <v>48.8566</v>
      </c>
      <c r="R15" s="14">
        <v>2.3521999999999998</v>
      </c>
      <c r="S15" s="19">
        <f t="shared" si="0"/>
        <v>366.86666666666667</v>
      </c>
      <c r="T15" s="19">
        <f t="shared" si="1"/>
        <v>336</v>
      </c>
    </row>
    <row r="16" spans="1:23" x14ac:dyDescent="0.3">
      <c r="A16" s="10">
        <v>1921</v>
      </c>
      <c r="B16" s="11">
        <v>24.72</v>
      </c>
      <c r="C16" s="7">
        <v>5485</v>
      </c>
      <c r="D16" s="7">
        <v>15</v>
      </c>
      <c r="E16" s="7">
        <v>38</v>
      </c>
      <c r="F16" s="7">
        <v>123</v>
      </c>
      <c r="G16" s="8" t="s">
        <v>41</v>
      </c>
      <c r="H16" s="8" t="s">
        <v>36</v>
      </c>
      <c r="I16" s="8" t="s">
        <v>40</v>
      </c>
      <c r="J16" s="12">
        <v>7848</v>
      </c>
      <c r="K16" s="12">
        <v>7876</v>
      </c>
      <c r="L16" s="13" t="s">
        <v>21</v>
      </c>
      <c r="M16" s="14">
        <v>48.8566</v>
      </c>
      <c r="N16" s="14">
        <v>2.3521999999999998</v>
      </c>
      <c r="O16" s="13" t="s">
        <v>22</v>
      </c>
      <c r="P16" s="13" t="s">
        <v>21</v>
      </c>
      <c r="Q16" s="14">
        <v>48.8566</v>
      </c>
      <c r="R16" s="14">
        <v>2.3521999999999998</v>
      </c>
      <c r="S16" s="19">
        <f t="shared" si="0"/>
        <v>365.66666666666669</v>
      </c>
      <c r="T16" s="19">
        <f t="shared" si="1"/>
        <v>334</v>
      </c>
    </row>
    <row r="17" spans="1:21" x14ac:dyDescent="0.3">
      <c r="A17" s="10">
        <v>1922</v>
      </c>
      <c r="B17" s="11">
        <v>24.2</v>
      </c>
      <c r="C17" s="7">
        <v>5375</v>
      </c>
      <c r="D17" s="7">
        <v>15</v>
      </c>
      <c r="E17" s="7">
        <v>38</v>
      </c>
      <c r="F17" s="7">
        <v>121</v>
      </c>
      <c r="G17" s="8" t="s">
        <v>42</v>
      </c>
      <c r="H17" s="8" t="s">
        <v>36</v>
      </c>
      <c r="I17" s="8" t="s">
        <v>26</v>
      </c>
      <c r="J17" s="12">
        <v>8212</v>
      </c>
      <c r="K17" s="12">
        <v>8240</v>
      </c>
      <c r="L17" s="13" t="s">
        <v>21</v>
      </c>
      <c r="M17" s="14">
        <v>48.8566</v>
      </c>
      <c r="N17" s="14">
        <v>2.3521999999999998</v>
      </c>
      <c r="O17" s="13" t="s">
        <v>22</v>
      </c>
      <c r="P17" s="13" t="s">
        <v>21</v>
      </c>
      <c r="Q17" s="14">
        <v>48.8566</v>
      </c>
      <c r="R17" s="14">
        <v>2.3521999999999998</v>
      </c>
      <c r="S17" s="19">
        <f t="shared" si="0"/>
        <v>358.33333333333331</v>
      </c>
      <c r="T17" s="19">
        <f t="shared" si="1"/>
        <v>336</v>
      </c>
    </row>
    <row r="18" spans="1:21" x14ac:dyDescent="0.3">
      <c r="A18" s="10">
        <v>1923</v>
      </c>
      <c r="B18" s="11">
        <v>24.23</v>
      </c>
      <c r="C18" s="7">
        <v>5386</v>
      </c>
      <c r="D18" s="7">
        <v>15</v>
      </c>
      <c r="E18" s="7">
        <v>48</v>
      </c>
      <c r="F18" s="7">
        <v>139</v>
      </c>
      <c r="G18" s="8" t="s">
        <v>43</v>
      </c>
      <c r="H18" s="8" t="s">
        <v>19</v>
      </c>
      <c r="I18" s="8" t="s">
        <v>44</v>
      </c>
      <c r="J18" s="12">
        <v>8576</v>
      </c>
      <c r="K18" s="12">
        <v>8604</v>
      </c>
      <c r="L18" s="13" t="s">
        <v>21</v>
      </c>
      <c r="M18" s="14">
        <v>48.8566</v>
      </c>
      <c r="N18" s="14">
        <v>2.3521999999999998</v>
      </c>
      <c r="O18" s="13" t="s">
        <v>22</v>
      </c>
      <c r="P18" s="13" t="s">
        <v>21</v>
      </c>
      <c r="Q18" s="14">
        <v>48.8566</v>
      </c>
      <c r="R18" s="14">
        <v>2.3521999999999998</v>
      </c>
      <c r="S18" s="19">
        <f t="shared" si="0"/>
        <v>359.06666666666666</v>
      </c>
      <c r="T18" s="19">
        <f t="shared" si="1"/>
        <v>336</v>
      </c>
    </row>
    <row r="19" spans="1:21" x14ac:dyDescent="0.3">
      <c r="A19" s="10">
        <v>1924</v>
      </c>
      <c r="B19" s="11">
        <v>24.25</v>
      </c>
      <c r="C19" s="7">
        <v>5425</v>
      </c>
      <c r="D19" s="7">
        <v>15</v>
      </c>
      <c r="E19" s="7">
        <v>60</v>
      </c>
      <c r="F19" s="7">
        <v>157</v>
      </c>
      <c r="G19" s="8" t="s">
        <v>45</v>
      </c>
      <c r="H19" s="8" t="s">
        <v>46</v>
      </c>
      <c r="I19" s="8" t="s">
        <v>44</v>
      </c>
      <c r="J19" s="12">
        <v>8940</v>
      </c>
      <c r="K19" s="12">
        <v>8968</v>
      </c>
      <c r="L19" s="13" t="s">
        <v>21</v>
      </c>
      <c r="M19" s="14">
        <v>48.8566</v>
      </c>
      <c r="N19" s="14">
        <v>2.3521999999999998</v>
      </c>
      <c r="O19" s="13" t="s">
        <v>22</v>
      </c>
      <c r="P19" s="13" t="s">
        <v>21</v>
      </c>
      <c r="Q19" s="14">
        <v>48.8566</v>
      </c>
      <c r="R19" s="14">
        <v>2.3521999999999998</v>
      </c>
      <c r="S19" s="19">
        <f t="shared" si="0"/>
        <v>361.66666666666669</v>
      </c>
      <c r="T19" s="19">
        <f t="shared" si="1"/>
        <v>336</v>
      </c>
    </row>
    <row r="20" spans="1:21" x14ac:dyDescent="0.3">
      <c r="A20" s="10">
        <v>1925</v>
      </c>
      <c r="B20" s="11">
        <v>24.82</v>
      </c>
      <c r="C20" s="7">
        <v>5440</v>
      </c>
      <c r="D20" s="7">
        <v>18</v>
      </c>
      <c r="E20" s="7">
        <v>49</v>
      </c>
      <c r="F20" s="7">
        <v>130</v>
      </c>
      <c r="G20" s="8" t="s">
        <v>47</v>
      </c>
      <c r="H20" s="8" t="s">
        <v>46</v>
      </c>
      <c r="I20" s="8" t="s">
        <v>44</v>
      </c>
      <c r="J20" s="12">
        <v>9304</v>
      </c>
      <c r="K20" s="12">
        <v>9332</v>
      </c>
      <c r="L20" s="13" t="s">
        <v>21</v>
      </c>
      <c r="M20" s="14">
        <v>48.8566</v>
      </c>
      <c r="N20" s="14">
        <v>2.3521999999999998</v>
      </c>
      <c r="O20" s="13" t="s">
        <v>22</v>
      </c>
      <c r="P20" s="13" t="s">
        <v>21</v>
      </c>
      <c r="Q20" s="14">
        <v>48.8566</v>
      </c>
      <c r="R20" s="14">
        <v>2.3521999999999998</v>
      </c>
      <c r="S20" s="19">
        <f t="shared" si="0"/>
        <v>302.22222222222223</v>
      </c>
      <c r="T20" s="19">
        <f t="shared" si="1"/>
        <v>336</v>
      </c>
      <c r="U20" s="3"/>
    </row>
    <row r="21" spans="1:21" x14ac:dyDescent="0.3">
      <c r="A21" s="10">
        <v>1926</v>
      </c>
      <c r="B21" s="11">
        <v>24.28</v>
      </c>
      <c r="C21" s="7">
        <v>5745</v>
      </c>
      <c r="D21" s="7">
        <v>17</v>
      </c>
      <c r="E21" s="7">
        <v>41</v>
      </c>
      <c r="F21" s="7">
        <v>126</v>
      </c>
      <c r="G21" s="8" t="s">
        <v>48</v>
      </c>
      <c r="H21" s="8" t="s">
        <v>36</v>
      </c>
      <c r="I21" s="8" t="s">
        <v>44</v>
      </c>
      <c r="J21" s="12">
        <v>9668</v>
      </c>
      <c r="K21" s="12">
        <v>9696</v>
      </c>
      <c r="L21" s="13" t="s">
        <v>49</v>
      </c>
      <c r="M21" s="13">
        <v>46.401499999999999</v>
      </c>
      <c r="N21" s="13">
        <v>6.5909000000000004</v>
      </c>
      <c r="O21" s="13" t="s">
        <v>22</v>
      </c>
      <c r="P21" s="13" t="s">
        <v>21</v>
      </c>
      <c r="Q21" s="14">
        <v>48.8566</v>
      </c>
      <c r="R21" s="14">
        <v>2.3521999999999998</v>
      </c>
      <c r="S21" s="19">
        <f t="shared" si="0"/>
        <v>337.94117647058823</v>
      </c>
      <c r="T21" s="19">
        <f t="shared" si="1"/>
        <v>336</v>
      </c>
    </row>
    <row r="22" spans="1:21" x14ac:dyDescent="0.3">
      <c r="A22" s="10">
        <v>1927</v>
      </c>
      <c r="B22" s="11">
        <v>27.22</v>
      </c>
      <c r="C22" s="7">
        <v>5340</v>
      </c>
      <c r="D22" s="7">
        <v>24</v>
      </c>
      <c r="E22" s="7">
        <v>39</v>
      </c>
      <c r="F22" s="7">
        <v>142</v>
      </c>
      <c r="G22" s="8" t="s">
        <v>50</v>
      </c>
      <c r="H22" s="8" t="s">
        <v>31</v>
      </c>
      <c r="I22" s="8" t="s">
        <v>51</v>
      </c>
      <c r="J22" s="12">
        <v>10032</v>
      </c>
      <c r="K22" s="12">
        <v>10060</v>
      </c>
      <c r="L22" s="13" t="s">
        <v>21</v>
      </c>
      <c r="M22" s="14">
        <v>48.8566</v>
      </c>
      <c r="N22" s="14">
        <v>2.3521999999999998</v>
      </c>
      <c r="O22" s="13" t="s">
        <v>22</v>
      </c>
      <c r="P22" s="13" t="s">
        <v>21</v>
      </c>
      <c r="Q22" s="14">
        <v>48.8566</v>
      </c>
      <c r="R22" s="14">
        <v>2.3521999999999998</v>
      </c>
      <c r="S22" s="19">
        <f t="shared" si="0"/>
        <v>222.5</v>
      </c>
      <c r="T22" s="19">
        <f t="shared" si="1"/>
        <v>336</v>
      </c>
    </row>
    <row r="23" spans="1:21" x14ac:dyDescent="0.3">
      <c r="A23" s="10">
        <v>1928</v>
      </c>
      <c r="B23" s="11">
        <v>28.4</v>
      </c>
      <c r="C23" s="7">
        <v>5476</v>
      </c>
      <c r="D23" s="7">
        <v>22</v>
      </c>
      <c r="E23" s="7">
        <v>41</v>
      </c>
      <c r="F23" s="7">
        <v>162</v>
      </c>
      <c r="G23" s="8" t="s">
        <v>52</v>
      </c>
      <c r="H23" s="8" t="s">
        <v>31</v>
      </c>
      <c r="I23" s="8" t="s">
        <v>51</v>
      </c>
      <c r="J23" s="12">
        <v>10396</v>
      </c>
      <c r="K23" s="12">
        <v>10424</v>
      </c>
      <c r="L23" s="13" t="s">
        <v>21</v>
      </c>
      <c r="M23" s="14">
        <v>48.8566</v>
      </c>
      <c r="N23" s="14">
        <v>2.3521999999999998</v>
      </c>
      <c r="O23" s="13" t="s">
        <v>22</v>
      </c>
      <c r="P23" s="13" t="s">
        <v>21</v>
      </c>
      <c r="Q23" s="14">
        <v>48.8566</v>
      </c>
      <c r="R23" s="14">
        <v>2.3521999999999998</v>
      </c>
      <c r="S23" s="19">
        <f t="shared" si="0"/>
        <v>248.90909090909091</v>
      </c>
      <c r="T23" s="19">
        <f t="shared" si="1"/>
        <v>336</v>
      </c>
    </row>
    <row r="24" spans="1:21" x14ac:dyDescent="0.3">
      <c r="A24" s="10">
        <v>1929</v>
      </c>
      <c r="B24" s="11">
        <v>28.32</v>
      </c>
      <c r="C24" s="7">
        <v>5257</v>
      </c>
      <c r="D24" s="7">
        <v>22</v>
      </c>
      <c r="E24" s="7">
        <v>60</v>
      </c>
      <c r="F24" s="7">
        <v>155</v>
      </c>
      <c r="G24" s="8" t="s">
        <v>53</v>
      </c>
      <c r="H24" s="8" t="s">
        <v>36</v>
      </c>
      <c r="I24" s="8" t="s">
        <v>51</v>
      </c>
      <c r="J24" s="12">
        <v>10774</v>
      </c>
      <c r="K24" s="12">
        <v>10802</v>
      </c>
      <c r="L24" s="13" t="s">
        <v>21</v>
      </c>
      <c r="M24" s="14">
        <v>48.8566</v>
      </c>
      <c r="N24" s="14">
        <v>2.3521999999999998</v>
      </c>
      <c r="O24" s="13" t="s">
        <v>22</v>
      </c>
      <c r="P24" s="13" t="s">
        <v>21</v>
      </c>
      <c r="Q24" s="14">
        <v>48.8566</v>
      </c>
      <c r="R24" s="14">
        <v>2.3521999999999998</v>
      </c>
      <c r="S24" s="19">
        <f t="shared" si="0"/>
        <v>238.95454545454547</v>
      </c>
      <c r="T24" s="19">
        <f t="shared" si="1"/>
        <v>350</v>
      </c>
    </row>
    <row r="25" spans="1:21" x14ac:dyDescent="0.3">
      <c r="A25" s="10">
        <v>1930</v>
      </c>
      <c r="B25" s="11">
        <v>28</v>
      </c>
      <c r="C25" s="7">
        <v>4822</v>
      </c>
      <c r="D25" s="7">
        <v>21</v>
      </c>
      <c r="E25" s="7">
        <v>59</v>
      </c>
      <c r="F25" s="7">
        <v>100</v>
      </c>
      <c r="G25" s="8" t="s">
        <v>54</v>
      </c>
      <c r="H25" s="8" t="s">
        <v>19</v>
      </c>
      <c r="I25" s="8" t="s">
        <v>22</v>
      </c>
      <c r="J25" s="12">
        <v>11141</v>
      </c>
      <c r="K25" s="12">
        <v>11166</v>
      </c>
      <c r="L25" s="13" t="s">
        <v>21</v>
      </c>
      <c r="M25" s="14">
        <v>48.8566</v>
      </c>
      <c r="N25" s="14">
        <v>2.3521999999999998</v>
      </c>
      <c r="O25" s="13" t="s">
        <v>22</v>
      </c>
      <c r="P25" s="13" t="s">
        <v>21</v>
      </c>
      <c r="Q25" s="14">
        <v>48.8566</v>
      </c>
      <c r="R25" s="14">
        <v>2.3521999999999998</v>
      </c>
      <c r="S25" s="19">
        <f t="shared" si="0"/>
        <v>229.61904761904762</v>
      </c>
      <c r="T25" s="19">
        <f t="shared" si="1"/>
        <v>339</v>
      </c>
    </row>
    <row r="26" spans="1:21" x14ac:dyDescent="0.3">
      <c r="A26" s="10">
        <v>1931</v>
      </c>
      <c r="B26" s="11">
        <v>28.74</v>
      </c>
      <c r="C26" s="7">
        <v>5091</v>
      </c>
      <c r="D26" s="7">
        <v>24</v>
      </c>
      <c r="E26" s="7">
        <v>35</v>
      </c>
      <c r="F26" s="7">
        <v>81</v>
      </c>
      <c r="G26" s="8" t="s">
        <v>55</v>
      </c>
      <c r="H26" s="8" t="s">
        <v>19</v>
      </c>
      <c r="I26" s="8" t="s">
        <v>22</v>
      </c>
      <c r="J26" s="12">
        <v>11504</v>
      </c>
      <c r="K26" s="12">
        <v>11530</v>
      </c>
      <c r="L26" s="13" t="s">
        <v>21</v>
      </c>
      <c r="M26" s="14">
        <v>48.8566</v>
      </c>
      <c r="N26" s="14">
        <v>2.3521999999999998</v>
      </c>
      <c r="O26" s="13" t="s">
        <v>22</v>
      </c>
      <c r="P26" s="13" t="s">
        <v>21</v>
      </c>
      <c r="Q26" s="14">
        <v>48.8566</v>
      </c>
      <c r="R26" s="14">
        <v>2.3521999999999998</v>
      </c>
      <c r="S26" s="19">
        <f t="shared" si="0"/>
        <v>212.125</v>
      </c>
      <c r="T26" s="19">
        <f t="shared" si="1"/>
        <v>338</v>
      </c>
    </row>
    <row r="27" spans="1:21" x14ac:dyDescent="0.3">
      <c r="A27" s="10">
        <v>1932</v>
      </c>
      <c r="B27" s="11">
        <v>29.05</v>
      </c>
      <c r="C27" s="7">
        <v>4479</v>
      </c>
      <c r="D27" s="7">
        <v>21</v>
      </c>
      <c r="E27" s="7">
        <v>57</v>
      </c>
      <c r="F27" s="7">
        <v>80</v>
      </c>
      <c r="G27" s="8" t="s">
        <v>56</v>
      </c>
      <c r="H27" s="8" t="s">
        <v>19</v>
      </c>
      <c r="I27" s="8" t="s">
        <v>22</v>
      </c>
      <c r="J27" s="12">
        <v>11876</v>
      </c>
      <c r="K27" s="12">
        <v>11901</v>
      </c>
      <c r="L27" s="13" t="s">
        <v>21</v>
      </c>
      <c r="M27" s="14">
        <v>48.8566</v>
      </c>
      <c r="N27" s="14">
        <v>2.3521999999999998</v>
      </c>
      <c r="O27" s="13" t="s">
        <v>22</v>
      </c>
      <c r="P27" s="13" t="s">
        <v>21</v>
      </c>
      <c r="Q27" s="14">
        <v>48.8566</v>
      </c>
      <c r="R27" s="14">
        <v>2.3521999999999998</v>
      </c>
      <c r="S27" s="19">
        <f t="shared" si="0"/>
        <v>213.28571428571428</v>
      </c>
      <c r="T27" s="19">
        <f t="shared" si="1"/>
        <v>346</v>
      </c>
    </row>
    <row r="28" spans="1:21" x14ac:dyDescent="0.3">
      <c r="A28" s="10">
        <v>1933</v>
      </c>
      <c r="B28" s="11">
        <v>29.82</v>
      </c>
      <c r="C28" s="7">
        <v>4395</v>
      </c>
      <c r="D28" s="7">
        <v>23</v>
      </c>
      <c r="E28" s="7">
        <v>40</v>
      </c>
      <c r="F28" s="7">
        <v>80</v>
      </c>
      <c r="G28" s="8" t="s">
        <v>57</v>
      </c>
      <c r="H28" s="8" t="s">
        <v>19</v>
      </c>
      <c r="I28" s="8" t="s">
        <v>22</v>
      </c>
      <c r="J28" s="12">
        <v>12232</v>
      </c>
      <c r="K28" s="12">
        <v>12258</v>
      </c>
      <c r="L28" s="13" t="s">
        <v>21</v>
      </c>
      <c r="M28" s="14">
        <v>48.8566</v>
      </c>
      <c r="N28" s="14">
        <v>2.3521999999999998</v>
      </c>
      <c r="O28" s="13" t="s">
        <v>22</v>
      </c>
      <c r="P28" s="13" t="s">
        <v>21</v>
      </c>
      <c r="Q28" s="14">
        <v>48.8566</v>
      </c>
      <c r="R28" s="14">
        <v>2.3521999999999998</v>
      </c>
      <c r="S28" s="19">
        <f t="shared" si="0"/>
        <v>191.08695652173913</v>
      </c>
      <c r="T28" s="19">
        <f t="shared" si="1"/>
        <v>331</v>
      </c>
    </row>
    <row r="29" spans="1:21" x14ac:dyDescent="0.3">
      <c r="A29" s="10">
        <v>1934</v>
      </c>
      <c r="B29" s="11">
        <v>30.36</v>
      </c>
      <c r="C29" s="7">
        <v>4470</v>
      </c>
      <c r="D29" s="7">
        <v>23</v>
      </c>
      <c r="E29" s="7">
        <v>39</v>
      </c>
      <c r="F29" s="7">
        <v>60</v>
      </c>
      <c r="G29" s="8" t="s">
        <v>58</v>
      </c>
      <c r="H29" s="8" t="s">
        <v>19</v>
      </c>
      <c r="I29" s="8" t="s">
        <v>22</v>
      </c>
      <c r="J29" s="12">
        <v>12603</v>
      </c>
      <c r="K29" s="12">
        <v>12629</v>
      </c>
      <c r="L29" s="13" t="s">
        <v>21</v>
      </c>
      <c r="M29" s="14">
        <v>48.8566</v>
      </c>
      <c r="N29" s="14">
        <v>2.3521999999999998</v>
      </c>
      <c r="O29" s="13" t="s">
        <v>22</v>
      </c>
      <c r="P29" s="13" t="s">
        <v>21</v>
      </c>
      <c r="Q29" s="14">
        <v>48.8566</v>
      </c>
      <c r="R29" s="14">
        <v>2.3521999999999998</v>
      </c>
      <c r="S29" s="19">
        <f t="shared" si="0"/>
        <v>194.34782608695653</v>
      </c>
      <c r="T29" s="19">
        <f t="shared" si="1"/>
        <v>345</v>
      </c>
    </row>
    <row r="30" spans="1:21" x14ac:dyDescent="0.3">
      <c r="A30" s="10">
        <v>1935</v>
      </c>
      <c r="B30" s="11">
        <v>30.65</v>
      </c>
      <c r="C30" s="7">
        <v>4338</v>
      </c>
      <c r="D30" s="7">
        <v>21</v>
      </c>
      <c r="E30" s="7">
        <v>46</v>
      </c>
      <c r="F30" s="7">
        <v>93</v>
      </c>
      <c r="G30" s="8" t="s">
        <v>59</v>
      </c>
      <c r="H30" s="8" t="s">
        <v>36</v>
      </c>
      <c r="I30" s="8" t="s">
        <v>60</v>
      </c>
      <c r="J30" s="12">
        <v>12969</v>
      </c>
      <c r="K30" s="12">
        <v>12993</v>
      </c>
      <c r="L30" s="13" t="s">
        <v>21</v>
      </c>
      <c r="M30" s="14">
        <v>48.8566</v>
      </c>
      <c r="N30" s="14">
        <v>2.3521999999999998</v>
      </c>
      <c r="O30" s="13" t="s">
        <v>22</v>
      </c>
      <c r="P30" s="13" t="s">
        <v>21</v>
      </c>
      <c r="Q30" s="14">
        <v>48.8566</v>
      </c>
      <c r="R30" s="14">
        <v>2.3521999999999998</v>
      </c>
      <c r="S30" s="19">
        <f t="shared" si="0"/>
        <v>206.57142857142858</v>
      </c>
      <c r="T30" s="19">
        <f t="shared" si="1"/>
        <v>340</v>
      </c>
    </row>
    <row r="31" spans="1:21" x14ac:dyDescent="0.3">
      <c r="A31" s="10">
        <v>1936</v>
      </c>
      <c r="B31" s="11">
        <v>31.11</v>
      </c>
      <c r="C31" s="7">
        <v>4418</v>
      </c>
      <c r="D31" s="7">
        <v>21</v>
      </c>
      <c r="E31" s="7">
        <v>43</v>
      </c>
      <c r="F31" s="7">
        <v>90</v>
      </c>
      <c r="G31" s="8" t="s">
        <v>61</v>
      </c>
      <c r="H31" s="8" t="s">
        <v>36</v>
      </c>
      <c r="I31" s="8" t="s">
        <v>60</v>
      </c>
      <c r="J31" s="12">
        <v>13338</v>
      </c>
      <c r="K31" s="12">
        <v>13364</v>
      </c>
      <c r="L31" s="13" t="s">
        <v>21</v>
      </c>
      <c r="M31" s="14">
        <v>48.8566</v>
      </c>
      <c r="N31" s="14">
        <v>2.3521999999999998</v>
      </c>
      <c r="O31" s="13" t="s">
        <v>22</v>
      </c>
      <c r="P31" s="13" t="s">
        <v>21</v>
      </c>
      <c r="Q31" s="14">
        <v>48.8566</v>
      </c>
      <c r="R31" s="14">
        <v>2.3521999999999998</v>
      </c>
      <c r="S31" s="19">
        <f t="shared" si="0"/>
        <v>210.38095238095238</v>
      </c>
      <c r="T31" s="19">
        <f t="shared" si="1"/>
        <v>345</v>
      </c>
    </row>
    <row r="32" spans="1:21" x14ac:dyDescent="0.3">
      <c r="A32" s="10">
        <v>1937</v>
      </c>
      <c r="B32" s="11">
        <v>31.77</v>
      </c>
      <c r="C32" s="7">
        <v>4415</v>
      </c>
      <c r="D32" s="7">
        <v>20</v>
      </c>
      <c r="E32" s="7">
        <v>46</v>
      </c>
      <c r="F32" s="7">
        <v>98</v>
      </c>
      <c r="G32" s="8" t="s">
        <v>62</v>
      </c>
      <c r="H32" s="8" t="s">
        <v>19</v>
      </c>
      <c r="I32" s="8" t="s">
        <v>22</v>
      </c>
      <c r="J32" s="12">
        <v>13696</v>
      </c>
      <c r="K32" s="12">
        <v>13721</v>
      </c>
      <c r="L32" s="13" t="s">
        <v>21</v>
      </c>
      <c r="M32" s="14">
        <v>48.8566</v>
      </c>
      <c r="N32" s="14">
        <v>2.3521999999999998</v>
      </c>
      <c r="O32" s="13" t="s">
        <v>22</v>
      </c>
      <c r="P32" s="13" t="s">
        <v>21</v>
      </c>
      <c r="Q32" s="14">
        <v>48.8566</v>
      </c>
      <c r="R32" s="14">
        <v>2.3521999999999998</v>
      </c>
      <c r="S32" s="19">
        <f t="shared" si="0"/>
        <v>220.75</v>
      </c>
      <c r="T32" s="19">
        <f t="shared" si="1"/>
        <v>332</v>
      </c>
    </row>
    <row r="33" spans="1:20" x14ac:dyDescent="0.3">
      <c r="A33" s="10">
        <v>1938</v>
      </c>
      <c r="B33" s="11">
        <v>31.57</v>
      </c>
      <c r="C33" s="7">
        <v>4694</v>
      </c>
      <c r="D33" s="7">
        <v>21</v>
      </c>
      <c r="E33" s="7">
        <v>55</v>
      </c>
      <c r="F33" s="7">
        <v>96</v>
      </c>
      <c r="G33" s="8" t="s">
        <v>63</v>
      </c>
      <c r="H33" s="8" t="s">
        <v>46</v>
      </c>
      <c r="I33" s="8" t="s">
        <v>64</v>
      </c>
      <c r="J33" s="12">
        <v>14066</v>
      </c>
      <c r="K33" s="12">
        <v>14092</v>
      </c>
      <c r="L33" s="13" t="s">
        <v>21</v>
      </c>
      <c r="M33" s="14">
        <v>48.8566</v>
      </c>
      <c r="N33" s="14">
        <v>2.3521999999999998</v>
      </c>
      <c r="O33" s="13" t="s">
        <v>22</v>
      </c>
      <c r="P33" s="13" t="s">
        <v>21</v>
      </c>
      <c r="Q33" s="14">
        <v>48.8566</v>
      </c>
      <c r="R33" s="14">
        <v>2.3521999999999998</v>
      </c>
      <c r="S33" s="19">
        <f t="shared" si="0"/>
        <v>223.52380952380952</v>
      </c>
      <c r="T33" s="19">
        <f t="shared" si="1"/>
        <v>345</v>
      </c>
    </row>
    <row r="34" spans="1:20" x14ac:dyDescent="0.3">
      <c r="A34" s="10">
        <v>1939</v>
      </c>
      <c r="B34" s="11">
        <v>31.99</v>
      </c>
      <c r="C34" s="7">
        <v>4224</v>
      </c>
      <c r="D34" s="7">
        <v>18</v>
      </c>
      <c r="E34" s="7">
        <v>49</v>
      </c>
      <c r="F34" s="7">
        <v>79</v>
      </c>
      <c r="G34" s="8" t="s">
        <v>65</v>
      </c>
      <c r="H34" s="8" t="s">
        <v>36</v>
      </c>
      <c r="I34" s="8" t="s">
        <v>60</v>
      </c>
      <c r="J34" s="12">
        <v>14436</v>
      </c>
      <c r="K34" s="12">
        <v>14456</v>
      </c>
      <c r="L34" s="13" t="s">
        <v>21</v>
      </c>
      <c r="M34" s="14">
        <v>48.8566</v>
      </c>
      <c r="N34" s="14">
        <v>2.3521999999999998</v>
      </c>
      <c r="O34" s="13" t="s">
        <v>22</v>
      </c>
      <c r="P34" s="13" t="s">
        <v>21</v>
      </c>
      <c r="Q34" s="14">
        <v>48.8566</v>
      </c>
      <c r="R34" s="14">
        <v>2.3521999999999998</v>
      </c>
      <c r="S34" s="19">
        <f t="shared" si="0"/>
        <v>234.66666666666666</v>
      </c>
      <c r="T34" s="19">
        <f t="shared" si="1"/>
        <v>344</v>
      </c>
    </row>
    <row r="35" spans="1:20" x14ac:dyDescent="0.3">
      <c r="A35" s="10">
        <v>1947</v>
      </c>
      <c r="B35" s="11">
        <v>31.41</v>
      </c>
      <c r="C35" s="7">
        <v>4640</v>
      </c>
      <c r="D35" s="7">
        <v>21</v>
      </c>
      <c r="E35" s="7">
        <v>53</v>
      </c>
      <c r="F35" s="7">
        <v>99</v>
      </c>
      <c r="G35" s="8" t="s">
        <v>66</v>
      </c>
      <c r="H35" s="8" t="s">
        <v>19</v>
      </c>
      <c r="I35" s="8" t="s">
        <v>67</v>
      </c>
      <c r="J35" s="12">
        <v>17343</v>
      </c>
      <c r="K35" s="12">
        <v>17368</v>
      </c>
      <c r="L35" s="13" t="s">
        <v>21</v>
      </c>
      <c r="M35" s="14">
        <v>48.8566</v>
      </c>
      <c r="N35" s="14">
        <v>2.3521999999999998</v>
      </c>
      <c r="O35" s="13" t="s">
        <v>22</v>
      </c>
      <c r="P35" s="13" t="s">
        <v>21</v>
      </c>
      <c r="Q35" s="14">
        <v>48.8566</v>
      </c>
      <c r="R35" s="14">
        <v>2.3521999999999998</v>
      </c>
      <c r="S35" s="19">
        <f t="shared" si="0"/>
        <v>220.95238095238096</v>
      </c>
      <c r="T35" s="19">
        <f t="shared" si="1"/>
        <v>2887</v>
      </c>
    </row>
    <row r="36" spans="1:20" x14ac:dyDescent="0.3">
      <c r="A36" s="10">
        <v>1948</v>
      </c>
      <c r="B36" s="11">
        <v>33.44</v>
      </c>
      <c r="C36" s="7">
        <v>4922</v>
      </c>
      <c r="D36" s="7">
        <v>21</v>
      </c>
      <c r="E36" s="7">
        <v>44</v>
      </c>
      <c r="F36" s="7">
        <v>120</v>
      </c>
      <c r="G36" s="8" t="s">
        <v>68</v>
      </c>
      <c r="H36" s="8" t="s">
        <v>46</v>
      </c>
      <c r="I36" s="8" t="s">
        <v>64</v>
      </c>
      <c r="J36" s="12">
        <v>17714</v>
      </c>
      <c r="K36" s="12">
        <v>17739</v>
      </c>
      <c r="L36" s="13" t="s">
        <v>21</v>
      </c>
      <c r="M36" s="14">
        <v>48.8566</v>
      </c>
      <c r="N36" s="14">
        <v>2.3521999999999998</v>
      </c>
      <c r="O36" s="13" t="s">
        <v>22</v>
      </c>
      <c r="P36" s="13" t="s">
        <v>21</v>
      </c>
      <c r="Q36" s="14">
        <v>48.8566</v>
      </c>
      <c r="R36" s="14">
        <v>2.3521999999999998</v>
      </c>
      <c r="S36" s="19">
        <f t="shared" si="0"/>
        <v>234.38095238095238</v>
      </c>
      <c r="T36" s="19">
        <f t="shared" si="1"/>
        <v>346</v>
      </c>
    </row>
    <row r="37" spans="1:20" x14ac:dyDescent="0.3">
      <c r="A37" s="10">
        <v>1949</v>
      </c>
      <c r="B37" s="11">
        <v>32.119999999999997</v>
      </c>
      <c r="C37" s="7">
        <v>4808</v>
      </c>
      <c r="D37" s="7">
        <v>21</v>
      </c>
      <c r="E37" s="7">
        <v>55</v>
      </c>
      <c r="F37" s="7">
        <v>120</v>
      </c>
      <c r="G37" s="8" t="s">
        <v>69</v>
      </c>
      <c r="H37" s="8" t="s">
        <v>46</v>
      </c>
      <c r="I37" s="8" t="s">
        <v>64</v>
      </c>
      <c r="J37" s="12">
        <v>18079</v>
      </c>
      <c r="K37" s="12">
        <v>18103</v>
      </c>
      <c r="L37" s="13" t="s">
        <v>21</v>
      </c>
      <c r="M37" s="14">
        <v>48.8566</v>
      </c>
      <c r="N37" s="14">
        <v>2.3521999999999998</v>
      </c>
      <c r="O37" s="13" t="s">
        <v>22</v>
      </c>
      <c r="P37" s="13" t="s">
        <v>21</v>
      </c>
      <c r="Q37" s="14">
        <v>48.8566</v>
      </c>
      <c r="R37" s="14">
        <v>2.3521999999999998</v>
      </c>
      <c r="S37" s="19">
        <f t="shared" si="0"/>
        <v>228.95238095238096</v>
      </c>
      <c r="T37" s="19">
        <f t="shared" si="1"/>
        <v>340</v>
      </c>
    </row>
    <row r="38" spans="1:20" x14ac:dyDescent="0.3">
      <c r="A38" s="10">
        <v>1950</v>
      </c>
      <c r="B38" s="11">
        <v>32.78</v>
      </c>
      <c r="C38" s="7">
        <v>4773</v>
      </c>
      <c r="D38" s="7">
        <v>22</v>
      </c>
      <c r="E38" s="7">
        <v>51</v>
      </c>
      <c r="F38" s="7">
        <v>116</v>
      </c>
      <c r="G38" s="8" t="s">
        <v>70</v>
      </c>
      <c r="H38" s="8" t="s">
        <v>71</v>
      </c>
      <c r="I38" s="8" t="s">
        <v>72</v>
      </c>
      <c r="J38" s="12">
        <v>18457</v>
      </c>
      <c r="K38" s="12">
        <v>18482</v>
      </c>
      <c r="L38" s="13" t="s">
        <v>21</v>
      </c>
      <c r="M38" s="14">
        <v>48.8566</v>
      </c>
      <c r="N38" s="14">
        <v>2.3521999999999998</v>
      </c>
      <c r="O38" s="13" t="s">
        <v>22</v>
      </c>
      <c r="P38" s="13" t="s">
        <v>21</v>
      </c>
      <c r="Q38" s="14">
        <v>48.8566</v>
      </c>
      <c r="R38" s="14">
        <v>2.3521999999999998</v>
      </c>
      <c r="S38" s="19">
        <f t="shared" si="0"/>
        <v>216.95454545454547</v>
      </c>
      <c r="T38" s="19">
        <f t="shared" si="1"/>
        <v>354</v>
      </c>
    </row>
    <row r="39" spans="1:20" x14ac:dyDescent="0.3">
      <c r="A39" s="10">
        <v>1951</v>
      </c>
      <c r="B39" s="11">
        <v>32.950000000000003</v>
      </c>
      <c r="C39" s="7">
        <v>4690</v>
      </c>
      <c r="D39" s="7">
        <v>24</v>
      </c>
      <c r="E39" s="7">
        <v>66</v>
      </c>
      <c r="F39" s="7">
        <v>123</v>
      </c>
      <c r="G39" s="8" t="s">
        <v>73</v>
      </c>
      <c r="H39" s="8" t="s">
        <v>71</v>
      </c>
      <c r="I39" s="8" t="s">
        <v>72</v>
      </c>
      <c r="J39" s="12">
        <v>18813</v>
      </c>
      <c r="K39" s="12">
        <v>18838</v>
      </c>
      <c r="L39" s="13" t="s">
        <v>74</v>
      </c>
      <c r="M39" s="14">
        <v>49.119300000000003</v>
      </c>
      <c r="N39" s="14">
        <v>6.1757</v>
      </c>
      <c r="O39" s="13" t="s">
        <v>22</v>
      </c>
      <c r="P39" s="13" t="s">
        <v>21</v>
      </c>
      <c r="Q39" s="14">
        <v>48.8566</v>
      </c>
      <c r="R39" s="14">
        <v>2.3521999999999998</v>
      </c>
      <c r="S39" s="19">
        <f t="shared" si="0"/>
        <v>195.41666666666666</v>
      </c>
      <c r="T39" s="19">
        <f t="shared" si="1"/>
        <v>331</v>
      </c>
    </row>
    <row r="40" spans="1:20" x14ac:dyDescent="0.3">
      <c r="A40" s="10">
        <v>1952</v>
      </c>
      <c r="B40" s="11">
        <v>32.229999999999997</v>
      </c>
      <c r="C40" s="7">
        <v>4898</v>
      </c>
      <c r="D40" s="7">
        <v>23</v>
      </c>
      <c r="E40" s="7">
        <v>78</v>
      </c>
      <c r="F40" s="7">
        <v>122</v>
      </c>
      <c r="G40" s="8" t="s">
        <v>75</v>
      </c>
      <c r="H40" s="8" t="s">
        <v>46</v>
      </c>
      <c r="I40" s="8" t="s">
        <v>64</v>
      </c>
      <c r="J40" s="12">
        <v>19170</v>
      </c>
      <c r="K40" s="12">
        <v>19194</v>
      </c>
      <c r="L40" s="13" t="s">
        <v>76</v>
      </c>
      <c r="M40" s="14">
        <v>48.3904</v>
      </c>
      <c r="N40" s="14">
        <v>-4.4861000000000004</v>
      </c>
      <c r="O40" s="13" t="s">
        <v>22</v>
      </c>
      <c r="P40" s="13" t="s">
        <v>21</v>
      </c>
      <c r="Q40" s="14">
        <v>48.8566</v>
      </c>
      <c r="R40" s="14">
        <v>2.3521999999999998</v>
      </c>
      <c r="S40" s="19">
        <f t="shared" si="0"/>
        <v>212.95652173913044</v>
      </c>
      <c r="T40" s="19">
        <f t="shared" si="1"/>
        <v>332</v>
      </c>
    </row>
    <row r="41" spans="1:20" x14ac:dyDescent="0.3">
      <c r="A41" s="10">
        <v>1953</v>
      </c>
      <c r="B41" s="11">
        <v>34.590000000000003</v>
      </c>
      <c r="C41" s="7">
        <v>4476</v>
      </c>
      <c r="D41" s="7">
        <v>22</v>
      </c>
      <c r="E41" s="7">
        <v>76</v>
      </c>
      <c r="F41" s="7">
        <v>119</v>
      </c>
      <c r="G41" s="8" t="s">
        <v>77</v>
      </c>
      <c r="H41" s="8" t="s">
        <v>19</v>
      </c>
      <c r="I41" s="8" t="s">
        <v>22</v>
      </c>
      <c r="J41" s="12">
        <v>19543</v>
      </c>
      <c r="K41" s="12">
        <v>19566</v>
      </c>
      <c r="L41" s="13" t="s">
        <v>78</v>
      </c>
      <c r="M41" s="14">
        <v>48.573399999999999</v>
      </c>
      <c r="N41" s="14">
        <v>7.7521000000000004</v>
      </c>
      <c r="O41" s="13" t="s">
        <v>22</v>
      </c>
      <c r="P41" s="13" t="s">
        <v>21</v>
      </c>
      <c r="Q41" s="14">
        <v>48.8566</v>
      </c>
      <c r="R41" s="14">
        <v>2.3521999999999998</v>
      </c>
      <c r="S41" s="19">
        <f t="shared" si="0"/>
        <v>203.45454545454547</v>
      </c>
      <c r="T41" s="19">
        <f t="shared" si="1"/>
        <v>349</v>
      </c>
    </row>
    <row r="42" spans="1:20" x14ac:dyDescent="0.3">
      <c r="A42" s="10">
        <v>1954</v>
      </c>
      <c r="B42" s="11">
        <v>33.229999999999997</v>
      </c>
      <c r="C42" s="7">
        <v>4656</v>
      </c>
      <c r="D42" s="7">
        <v>23</v>
      </c>
      <c r="E42" s="7">
        <v>69</v>
      </c>
      <c r="F42" s="7">
        <v>110</v>
      </c>
      <c r="G42" s="8" t="s">
        <v>79</v>
      </c>
      <c r="H42" s="8" t="s">
        <v>19</v>
      </c>
      <c r="I42" s="8" t="s">
        <v>22</v>
      </c>
      <c r="J42" s="12">
        <v>19913</v>
      </c>
      <c r="K42" s="12">
        <v>19937</v>
      </c>
      <c r="L42" s="13" t="s">
        <v>80</v>
      </c>
      <c r="M42" s="14">
        <v>52.370199999999997</v>
      </c>
      <c r="N42" s="14">
        <v>4.8952</v>
      </c>
      <c r="O42" s="13" t="s">
        <v>81</v>
      </c>
      <c r="P42" s="13" t="s">
        <v>21</v>
      </c>
      <c r="Q42" s="14">
        <v>48.8566</v>
      </c>
      <c r="R42" s="14">
        <v>2.3521999999999998</v>
      </c>
      <c r="S42" s="19">
        <f t="shared" si="0"/>
        <v>202.43478260869566</v>
      </c>
      <c r="T42" s="19">
        <f t="shared" si="1"/>
        <v>347</v>
      </c>
    </row>
    <row r="43" spans="1:20" x14ac:dyDescent="0.3">
      <c r="A43" s="10">
        <v>1955</v>
      </c>
      <c r="B43" s="11">
        <v>34.450000000000003</v>
      </c>
      <c r="C43" s="7">
        <v>4495</v>
      </c>
      <c r="D43" s="7">
        <v>22</v>
      </c>
      <c r="E43" s="7">
        <v>69</v>
      </c>
      <c r="F43" s="7">
        <v>130</v>
      </c>
      <c r="G43" s="8" t="s">
        <v>79</v>
      </c>
      <c r="H43" s="8" t="s">
        <v>19</v>
      </c>
      <c r="I43" s="8" t="s">
        <v>22</v>
      </c>
      <c r="J43" s="12">
        <v>20277</v>
      </c>
      <c r="K43" s="12">
        <v>20300</v>
      </c>
      <c r="L43" s="13" t="s">
        <v>82</v>
      </c>
      <c r="M43" s="14">
        <v>49.494399999999999</v>
      </c>
      <c r="N43" s="14">
        <v>0.1079</v>
      </c>
      <c r="O43" s="13" t="s">
        <v>22</v>
      </c>
      <c r="P43" s="13" t="s">
        <v>21</v>
      </c>
      <c r="Q43" s="14">
        <v>48.8566</v>
      </c>
      <c r="R43" s="14">
        <v>2.3521999999999998</v>
      </c>
      <c r="S43" s="19">
        <f t="shared" si="0"/>
        <v>204.31818181818181</v>
      </c>
      <c r="T43" s="19">
        <f t="shared" si="1"/>
        <v>340</v>
      </c>
    </row>
    <row r="44" spans="1:20" x14ac:dyDescent="0.3">
      <c r="A44" s="10">
        <v>1956</v>
      </c>
      <c r="B44" s="11">
        <v>36.270000000000003</v>
      </c>
      <c r="C44" s="7">
        <v>4498</v>
      </c>
      <c r="D44" s="7">
        <v>22</v>
      </c>
      <c r="E44" s="7">
        <v>88</v>
      </c>
      <c r="F44" s="7">
        <v>120</v>
      </c>
      <c r="G44" s="8" t="s">
        <v>83</v>
      </c>
      <c r="H44" s="8" t="s">
        <v>19</v>
      </c>
      <c r="I44" s="8" t="s">
        <v>84</v>
      </c>
      <c r="J44" s="12">
        <v>20641</v>
      </c>
      <c r="K44" s="12">
        <v>20664</v>
      </c>
      <c r="L44" s="13" t="s">
        <v>85</v>
      </c>
      <c r="M44" s="14">
        <v>49.258299999999998</v>
      </c>
      <c r="N44" s="14">
        <v>4.0316999999999998</v>
      </c>
      <c r="O44" s="13" t="s">
        <v>22</v>
      </c>
      <c r="P44" s="13" t="s">
        <v>21</v>
      </c>
      <c r="Q44" s="14">
        <v>48.8566</v>
      </c>
      <c r="R44" s="14">
        <v>2.3521999999999998</v>
      </c>
      <c r="S44" s="19">
        <f t="shared" si="0"/>
        <v>204.45454545454547</v>
      </c>
      <c r="T44" s="19">
        <f t="shared" si="1"/>
        <v>341</v>
      </c>
    </row>
    <row r="45" spans="1:20" x14ac:dyDescent="0.3">
      <c r="A45" s="10">
        <v>1957</v>
      </c>
      <c r="B45" s="11">
        <v>34.520000000000003</v>
      </c>
      <c r="C45" s="7">
        <v>4665</v>
      </c>
      <c r="D45" s="7">
        <v>22</v>
      </c>
      <c r="E45" s="7">
        <v>56</v>
      </c>
      <c r="F45" s="7">
        <v>120</v>
      </c>
      <c r="G45" s="8" t="s">
        <v>86</v>
      </c>
      <c r="H45" s="8" t="s">
        <v>19</v>
      </c>
      <c r="I45" s="8" t="s">
        <v>22</v>
      </c>
      <c r="J45" s="12">
        <v>20998</v>
      </c>
      <c r="K45" s="12">
        <v>21021</v>
      </c>
      <c r="L45" s="13" t="s">
        <v>87</v>
      </c>
      <c r="M45" s="14">
        <v>47.218400000000003</v>
      </c>
      <c r="N45" s="14">
        <v>-1.5536000000000001</v>
      </c>
      <c r="O45" s="13" t="s">
        <v>22</v>
      </c>
      <c r="P45" s="13" t="s">
        <v>21</v>
      </c>
      <c r="Q45" s="14">
        <v>48.8566</v>
      </c>
      <c r="R45" s="14">
        <v>2.3521999999999998</v>
      </c>
      <c r="S45" s="19">
        <f t="shared" si="0"/>
        <v>212.04545454545453</v>
      </c>
      <c r="T45" s="19">
        <f t="shared" si="1"/>
        <v>334</v>
      </c>
    </row>
    <row r="46" spans="1:20" x14ac:dyDescent="0.3">
      <c r="A46" s="10">
        <v>1958</v>
      </c>
      <c r="B46" s="11">
        <v>36.92</v>
      </c>
      <c r="C46" s="7">
        <v>4319</v>
      </c>
      <c r="D46" s="7">
        <v>24</v>
      </c>
      <c r="E46" s="7">
        <v>78</v>
      </c>
      <c r="F46" s="7">
        <v>120</v>
      </c>
      <c r="G46" s="8" t="s">
        <v>88</v>
      </c>
      <c r="H46" s="8" t="s">
        <v>31</v>
      </c>
      <c r="I46" s="8" t="s">
        <v>89</v>
      </c>
      <c r="J46" s="12">
        <v>21362</v>
      </c>
      <c r="K46" s="12">
        <v>21385</v>
      </c>
      <c r="L46" s="13" t="s">
        <v>90</v>
      </c>
      <c r="M46" s="14">
        <v>50.850299999999997</v>
      </c>
      <c r="N46" s="14">
        <v>4.3517000000000001</v>
      </c>
      <c r="O46" s="13" t="s">
        <v>60</v>
      </c>
      <c r="P46" s="13" t="s">
        <v>21</v>
      </c>
      <c r="Q46" s="14">
        <v>48.8566</v>
      </c>
      <c r="R46" s="14">
        <v>2.3521999999999998</v>
      </c>
      <c r="S46" s="19">
        <f t="shared" si="0"/>
        <v>179.95833333333334</v>
      </c>
      <c r="T46" s="19">
        <f t="shared" si="1"/>
        <v>341</v>
      </c>
    </row>
    <row r="47" spans="1:20" x14ac:dyDescent="0.3">
      <c r="A47" s="10">
        <v>1959</v>
      </c>
      <c r="B47" s="11">
        <v>35.47</v>
      </c>
      <c r="C47" s="7">
        <v>4391</v>
      </c>
      <c r="D47" s="7">
        <v>22</v>
      </c>
      <c r="E47" s="7">
        <v>65</v>
      </c>
      <c r="F47" s="7">
        <v>120</v>
      </c>
      <c r="G47" s="8" t="s">
        <v>91</v>
      </c>
      <c r="H47" s="8" t="s">
        <v>92</v>
      </c>
      <c r="I47" s="8" t="s">
        <v>93</v>
      </c>
      <c r="J47" s="12">
        <v>21726</v>
      </c>
      <c r="K47" s="12">
        <v>21749</v>
      </c>
      <c r="L47" s="13" t="s">
        <v>94</v>
      </c>
      <c r="M47" s="14">
        <v>47.750799999999998</v>
      </c>
      <c r="N47" s="14">
        <v>7.3358999999999996</v>
      </c>
      <c r="O47" s="13" t="s">
        <v>22</v>
      </c>
      <c r="P47" s="13" t="s">
        <v>21</v>
      </c>
      <c r="Q47" s="14">
        <v>48.8566</v>
      </c>
      <c r="R47" s="14">
        <v>2.3521999999999998</v>
      </c>
      <c r="S47" s="19">
        <f t="shared" si="0"/>
        <v>199.59090909090909</v>
      </c>
      <c r="T47" s="19">
        <f t="shared" si="1"/>
        <v>341</v>
      </c>
    </row>
    <row r="48" spans="1:20" x14ac:dyDescent="0.3">
      <c r="A48" s="10">
        <v>1960</v>
      </c>
      <c r="B48" s="11">
        <v>37.21</v>
      </c>
      <c r="C48" s="7">
        <v>4173</v>
      </c>
      <c r="D48" s="7">
        <v>22</v>
      </c>
      <c r="E48" s="7">
        <v>81</v>
      </c>
      <c r="F48" s="7">
        <v>128</v>
      </c>
      <c r="G48" s="8" t="s">
        <v>95</v>
      </c>
      <c r="H48" s="8" t="s">
        <v>46</v>
      </c>
      <c r="I48" s="8" t="s">
        <v>64</v>
      </c>
      <c r="J48" s="12">
        <v>22094</v>
      </c>
      <c r="K48" s="12">
        <v>22114</v>
      </c>
      <c r="L48" s="13" t="s">
        <v>96</v>
      </c>
      <c r="M48" s="14">
        <v>50.629199999999997</v>
      </c>
      <c r="N48" s="14">
        <v>3.0573000000000001</v>
      </c>
      <c r="O48" s="13" t="s">
        <v>22</v>
      </c>
      <c r="P48" s="13" t="s">
        <v>21</v>
      </c>
      <c r="Q48" s="14">
        <v>48.8566</v>
      </c>
      <c r="R48" s="14">
        <v>2.3521999999999998</v>
      </c>
      <c r="S48" s="19">
        <f t="shared" si="0"/>
        <v>189.68181818181819</v>
      </c>
      <c r="T48" s="19">
        <f t="shared" si="1"/>
        <v>345</v>
      </c>
    </row>
    <row r="49" spans="1:20" x14ac:dyDescent="0.3">
      <c r="A49" s="10">
        <v>1961</v>
      </c>
      <c r="B49" s="11">
        <v>36.03</v>
      </c>
      <c r="C49" s="7">
        <v>4397</v>
      </c>
      <c r="D49" s="7">
        <v>21</v>
      </c>
      <c r="E49" s="7">
        <v>72</v>
      </c>
      <c r="F49" s="7">
        <v>132</v>
      </c>
      <c r="G49" s="8" t="s">
        <v>97</v>
      </c>
      <c r="H49" s="8" t="s">
        <v>19</v>
      </c>
      <c r="I49" s="8" t="s">
        <v>22</v>
      </c>
      <c r="J49" s="12">
        <v>22458</v>
      </c>
      <c r="K49" s="12">
        <v>22478</v>
      </c>
      <c r="L49" s="13" t="s">
        <v>98</v>
      </c>
      <c r="M49" s="14">
        <v>49.443199999999997</v>
      </c>
      <c r="N49" s="14">
        <v>1.1000000000000001</v>
      </c>
      <c r="O49" s="13" t="s">
        <v>22</v>
      </c>
      <c r="P49" s="13" t="s">
        <v>21</v>
      </c>
      <c r="Q49" s="14">
        <v>48.8566</v>
      </c>
      <c r="R49" s="14">
        <v>2.3521999999999998</v>
      </c>
      <c r="S49" s="19">
        <f t="shared" si="0"/>
        <v>209.38095238095238</v>
      </c>
      <c r="T49" s="19">
        <f t="shared" si="1"/>
        <v>344</v>
      </c>
    </row>
    <row r="50" spans="1:20" x14ac:dyDescent="0.3">
      <c r="A50" s="10">
        <v>1962</v>
      </c>
      <c r="B50" s="11">
        <v>37.32</v>
      </c>
      <c r="C50" s="7">
        <v>4274</v>
      </c>
      <c r="D50" s="7">
        <v>22</v>
      </c>
      <c r="E50" s="7">
        <v>94</v>
      </c>
      <c r="F50" s="7">
        <v>150</v>
      </c>
      <c r="G50" s="8" t="s">
        <v>97</v>
      </c>
      <c r="H50" s="8" t="s">
        <v>19</v>
      </c>
      <c r="I50" s="8" t="s">
        <v>99</v>
      </c>
      <c r="J50" s="12">
        <v>22822</v>
      </c>
      <c r="K50" s="12">
        <v>22842</v>
      </c>
      <c r="L50" s="13" t="s">
        <v>100</v>
      </c>
      <c r="M50" s="14">
        <v>48.692100000000003</v>
      </c>
      <c r="N50" s="14">
        <v>6.1844000000000001</v>
      </c>
      <c r="O50" s="13" t="s">
        <v>22</v>
      </c>
      <c r="P50" s="13" t="s">
        <v>21</v>
      </c>
      <c r="Q50" s="14">
        <v>48.8566</v>
      </c>
      <c r="R50" s="14">
        <v>2.3521999999999998</v>
      </c>
      <c r="S50" s="19">
        <f t="shared" si="0"/>
        <v>194.27272727272728</v>
      </c>
      <c r="T50" s="19">
        <f t="shared" si="1"/>
        <v>344</v>
      </c>
    </row>
    <row r="51" spans="1:20" x14ac:dyDescent="0.3">
      <c r="A51" s="10">
        <v>1963</v>
      </c>
      <c r="B51" s="11">
        <v>37.090000000000003</v>
      </c>
      <c r="C51" s="7">
        <v>4137</v>
      </c>
      <c r="D51" s="7">
        <v>21</v>
      </c>
      <c r="E51" s="7">
        <v>76</v>
      </c>
      <c r="F51" s="7">
        <v>130</v>
      </c>
      <c r="G51" s="8" t="s">
        <v>97</v>
      </c>
      <c r="H51" s="8" t="s">
        <v>19</v>
      </c>
      <c r="I51" s="8" t="s">
        <v>99</v>
      </c>
      <c r="J51" s="12">
        <v>23185</v>
      </c>
      <c r="K51" s="12">
        <v>23206</v>
      </c>
      <c r="L51" s="13" t="s">
        <v>21</v>
      </c>
      <c r="M51" s="14">
        <v>48.8566</v>
      </c>
      <c r="N51" s="14">
        <v>2.3521999999999998</v>
      </c>
      <c r="O51" s="13" t="s">
        <v>22</v>
      </c>
      <c r="P51" s="13" t="s">
        <v>21</v>
      </c>
      <c r="Q51" s="14">
        <v>48.8566</v>
      </c>
      <c r="R51" s="14">
        <v>2.3521999999999998</v>
      </c>
      <c r="S51" s="19">
        <f t="shared" si="0"/>
        <v>197</v>
      </c>
      <c r="T51" s="19">
        <f t="shared" si="1"/>
        <v>343</v>
      </c>
    </row>
    <row r="52" spans="1:20" x14ac:dyDescent="0.3">
      <c r="A52" s="10">
        <v>1964</v>
      </c>
      <c r="B52" s="11">
        <v>35.42</v>
      </c>
      <c r="C52" s="7">
        <v>4504</v>
      </c>
      <c r="D52" s="7">
        <v>22</v>
      </c>
      <c r="E52" s="7">
        <v>81</v>
      </c>
      <c r="F52" s="7">
        <v>132</v>
      </c>
      <c r="G52" s="8" t="s">
        <v>97</v>
      </c>
      <c r="H52" s="8" t="s">
        <v>19</v>
      </c>
      <c r="I52" s="8" t="s">
        <v>99</v>
      </c>
      <c r="J52" s="12">
        <v>23550</v>
      </c>
      <c r="K52" s="12">
        <v>23570</v>
      </c>
      <c r="L52" s="13" t="s">
        <v>101</v>
      </c>
      <c r="M52" s="14">
        <v>48.1173</v>
      </c>
      <c r="N52" s="14">
        <v>-1.6778</v>
      </c>
      <c r="O52" s="13" t="s">
        <v>22</v>
      </c>
      <c r="P52" s="13" t="s">
        <v>21</v>
      </c>
      <c r="Q52" s="14">
        <v>48.8566</v>
      </c>
      <c r="R52" s="14">
        <v>2.3521999999999998</v>
      </c>
      <c r="S52" s="19">
        <f t="shared" si="0"/>
        <v>204.72727272727272</v>
      </c>
      <c r="T52" s="19">
        <f t="shared" si="1"/>
        <v>344</v>
      </c>
    </row>
    <row r="53" spans="1:20" x14ac:dyDescent="0.3">
      <c r="A53" s="10">
        <v>1965</v>
      </c>
      <c r="B53" s="11">
        <v>35.89</v>
      </c>
      <c r="C53" s="7">
        <v>4177</v>
      </c>
      <c r="D53" s="7">
        <v>22</v>
      </c>
      <c r="E53" s="7">
        <v>96</v>
      </c>
      <c r="F53" s="7">
        <v>130</v>
      </c>
      <c r="G53" s="8" t="s">
        <v>102</v>
      </c>
      <c r="H53" s="8" t="s">
        <v>46</v>
      </c>
      <c r="I53" s="8" t="s">
        <v>103</v>
      </c>
      <c r="J53" s="12">
        <v>23915</v>
      </c>
      <c r="K53" s="12">
        <v>23937</v>
      </c>
      <c r="L53" s="13" t="s">
        <v>104</v>
      </c>
      <c r="M53" s="14">
        <v>50.9375</v>
      </c>
      <c r="N53" s="14">
        <v>6.9603000000000002</v>
      </c>
      <c r="O53" s="13" t="s">
        <v>105</v>
      </c>
      <c r="P53" s="13" t="s">
        <v>21</v>
      </c>
      <c r="Q53" s="14">
        <v>48.8566</v>
      </c>
      <c r="R53" s="14">
        <v>2.3521999999999998</v>
      </c>
      <c r="S53" s="19">
        <f t="shared" si="0"/>
        <v>189.86363636363637</v>
      </c>
      <c r="T53" s="19">
        <f t="shared" si="1"/>
        <v>345</v>
      </c>
    </row>
    <row r="54" spans="1:20" x14ac:dyDescent="0.3">
      <c r="A54" s="10">
        <v>1966</v>
      </c>
      <c r="B54" s="11">
        <v>36.76</v>
      </c>
      <c r="C54" s="7">
        <v>4322</v>
      </c>
      <c r="D54" s="7">
        <v>22</v>
      </c>
      <c r="E54" s="7">
        <v>82</v>
      </c>
      <c r="F54" s="7">
        <v>130</v>
      </c>
      <c r="G54" s="8" t="s">
        <v>106</v>
      </c>
      <c r="H54" s="8" t="s">
        <v>19</v>
      </c>
      <c r="I54" s="8" t="s">
        <v>107</v>
      </c>
      <c r="J54" s="12">
        <v>24279</v>
      </c>
      <c r="K54" s="12">
        <v>24302</v>
      </c>
      <c r="L54" s="13" t="s">
        <v>100</v>
      </c>
      <c r="M54" s="14">
        <v>48.692100000000003</v>
      </c>
      <c r="N54" s="14">
        <v>6.1844000000000001</v>
      </c>
      <c r="O54" s="13" t="s">
        <v>22</v>
      </c>
      <c r="P54" s="13" t="s">
        <v>21</v>
      </c>
      <c r="Q54" s="14">
        <v>48.8566</v>
      </c>
      <c r="R54" s="14">
        <v>2.3521999999999998</v>
      </c>
      <c r="S54" s="19">
        <f t="shared" si="0"/>
        <v>196.45454545454547</v>
      </c>
      <c r="T54" s="19">
        <f t="shared" si="1"/>
        <v>342</v>
      </c>
    </row>
    <row r="55" spans="1:20" x14ac:dyDescent="0.3">
      <c r="A55" s="10">
        <v>1967</v>
      </c>
      <c r="B55" s="11">
        <v>34.76</v>
      </c>
      <c r="C55" s="7">
        <v>4758</v>
      </c>
      <c r="D55" s="7">
        <v>22</v>
      </c>
      <c r="E55" s="7">
        <v>88</v>
      </c>
      <c r="F55" s="7">
        <v>130</v>
      </c>
      <c r="G55" s="8" t="s">
        <v>108</v>
      </c>
      <c r="H55" s="8" t="s">
        <v>19</v>
      </c>
      <c r="I55" s="8" t="s">
        <v>22</v>
      </c>
      <c r="J55" s="12">
        <v>24652</v>
      </c>
      <c r="K55" s="12">
        <v>24676</v>
      </c>
      <c r="L55" s="13" t="s">
        <v>109</v>
      </c>
      <c r="M55" s="14">
        <v>47.478400000000001</v>
      </c>
      <c r="N55" s="14">
        <v>-0.56320000000000003</v>
      </c>
      <c r="O55" s="13" t="s">
        <v>22</v>
      </c>
      <c r="P55" s="13" t="s">
        <v>21</v>
      </c>
      <c r="Q55" s="14">
        <v>48.8566</v>
      </c>
      <c r="R55" s="14">
        <v>2.3521999999999998</v>
      </c>
      <c r="S55" s="19">
        <f t="shared" si="0"/>
        <v>216.27272727272728</v>
      </c>
      <c r="T55" s="19">
        <f t="shared" si="1"/>
        <v>350</v>
      </c>
    </row>
    <row r="56" spans="1:20" x14ac:dyDescent="0.3">
      <c r="A56" s="10">
        <v>1968</v>
      </c>
      <c r="B56" s="11">
        <v>33.56</v>
      </c>
      <c r="C56" s="7">
        <v>4492</v>
      </c>
      <c r="D56" s="7">
        <v>22</v>
      </c>
      <c r="E56" s="7">
        <v>88</v>
      </c>
      <c r="F56" s="7">
        <v>110</v>
      </c>
      <c r="G56" s="8" t="s">
        <v>110</v>
      </c>
      <c r="H56" s="8" t="s">
        <v>111</v>
      </c>
      <c r="I56" s="8" t="s">
        <v>112</v>
      </c>
      <c r="J56" s="12">
        <v>25016</v>
      </c>
      <c r="K56" s="12">
        <v>25040</v>
      </c>
      <c r="L56" s="13" t="s">
        <v>113</v>
      </c>
      <c r="M56" s="14">
        <v>48.202500000000001</v>
      </c>
      <c r="N56" s="14">
        <v>5.9435000000000002</v>
      </c>
      <c r="O56" s="13" t="s">
        <v>22</v>
      </c>
      <c r="P56" s="13" t="s">
        <v>21</v>
      </c>
      <c r="Q56" s="14">
        <v>48.8566</v>
      </c>
      <c r="R56" s="14">
        <v>2.3521999999999998</v>
      </c>
      <c r="S56" s="19">
        <f t="shared" si="0"/>
        <v>204.18181818181819</v>
      </c>
      <c r="T56" s="19">
        <f t="shared" si="1"/>
        <v>340</v>
      </c>
    </row>
    <row r="57" spans="1:20" x14ac:dyDescent="0.3">
      <c r="A57" s="10">
        <v>1969</v>
      </c>
      <c r="B57" s="11">
        <v>35.409999999999997</v>
      </c>
      <c r="C57" s="7">
        <v>4117</v>
      </c>
      <c r="D57" s="7">
        <v>22</v>
      </c>
      <c r="E57" s="7">
        <v>86</v>
      </c>
      <c r="F57" s="7">
        <v>130</v>
      </c>
      <c r="G57" s="8" t="s">
        <v>114</v>
      </c>
      <c r="H57" s="8" t="s">
        <v>36</v>
      </c>
      <c r="I57" s="8" t="s">
        <v>115</v>
      </c>
      <c r="J57" s="12">
        <v>25382</v>
      </c>
      <c r="K57" s="12">
        <v>25404</v>
      </c>
      <c r="L57" s="13" t="s">
        <v>116</v>
      </c>
      <c r="M57" s="14">
        <v>50.692700000000002</v>
      </c>
      <c r="N57" s="14">
        <v>3.1778</v>
      </c>
      <c r="O57" s="13" t="s">
        <v>22</v>
      </c>
      <c r="P57" s="13" t="s">
        <v>21</v>
      </c>
      <c r="Q57" s="14">
        <v>48.8566</v>
      </c>
      <c r="R57" s="14">
        <v>2.3521999999999998</v>
      </c>
      <c r="S57" s="19">
        <f t="shared" si="0"/>
        <v>187.13636363636363</v>
      </c>
      <c r="T57" s="19">
        <f t="shared" si="1"/>
        <v>342</v>
      </c>
    </row>
    <row r="58" spans="1:20" x14ac:dyDescent="0.3">
      <c r="A58" s="10">
        <v>1970</v>
      </c>
      <c r="B58" s="11">
        <v>35.590000000000003</v>
      </c>
      <c r="C58" s="7">
        <v>4254</v>
      </c>
      <c r="D58" s="7">
        <v>23</v>
      </c>
      <c r="E58" s="7">
        <v>100</v>
      </c>
      <c r="F58" s="7">
        <v>150</v>
      </c>
      <c r="G58" s="8" t="s">
        <v>117</v>
      </c>
      <c r="H58" s="8" t="s">
        <v>36</v>
      </c>
      <c r="I58" s="8" t="s">
        <v>118</v>
      </c>
      <c r="J58" s="12">
        <v>25746</v>
      </c>
      <c r="K58" s="12">
        <v>25768</v>
      </c>
      <c r="L58" s="14" t="s">
        <v>119</v>
      </c>
      <c r="M58" s="14">
        <v>45.833599999999997</v>
      </c>
      <c r="N58" s="14">
        <v>1.2611000000000001</v>
      </c>
      <c r="O58" s="13" t="s">
        <v>22</v>
      </c>
      <c r="P58" s="13" t="s">
        <v>21</v>
      </c>
      <c r="Q58" s="14">
        <v>48.8566</v>
      </c>
      <c r="R58" s="14">
        <v>2.3521999999999998</v>
      </c>
      <c r="S58" s="19">
        <f t="shared" si="0"/>
        <v>184.95652173913044</v>
      </c>
      <c r="T58" s="19">
        <f t="shared" si="1"/>
        <v>342</v>
      </c>
    </row>
    <row r="59" spans="1:20" x14ac:dyDescent="0.3">
      <c r="A59" s="10">
        <v>1971</v>
      </c>
      <c r="B59" s="11">
        <v>38.08</v>
      </c>
      <c r="C59" s="7">
        <v>3608</v>
      </c>
      <c r="D59" s="7">
        <v>25</v>
      </c>
      <c r="E59" s="7">
        <v>94</v>
      </c>
      <c r="F59" s="7">
        <v>130</v>
      </c>
      <c r="G59" s="8" t="s">
        <v>117</v>
      </c>
      <c r="H59" s="8" t="s">
        <v>36</v>
      </c>
      <c r="I59" s="8" t="s">
        <v>120</v>
      </c>
      <c r="J59" s="12">
        <v>26110</v>
      </c>
      <c r="K59" s="12">
        <v>26132</v>
      </c>
      <c r="L59" s="13" t="s">
        <v>94</v>
      </c>
      <c r="M59" s="14">
        <v>47.750799999999998</v>
      </c>
      <c r="N59" s="14">
        <v>7.3358999999999996</v>
      </c>
      <c r="O59" s="13" t="s">
        <v>22</v>
      </c>
      <c r="P59" s="13" t="s">
        <v>21</v>
      </c>
      <c r="Q59" s="14">
        <v>48.8566</v>
      </c>
      <c r="R59" s="14">
        <v>2.3521999999999998</v>
      </c>
      <c r="S59" s="19">
        <f t="shared" si="0"/>
        <v>144.32</v>
      </c>
      <c r="T59" s="19">
        <f t="shared" si="1"/>
        <v>342</v>
      </c>
    </row>
    <row r="60" spans="1:20" x14ac:dyDescent="0.3">
      <c r="A60" s="10">
        <v>1972</v>
      </c>
      <c r="B60" s="11">
        <v>35.51</v>
      </c>
      <c r="C60" s="7">
        <v>3846</v>
      </c>
      <c r="D60" s="7">
        <v>20</v>
      </c>
      <c r="E60" s="7">
        <v>88</v>
      </c>
      <c r="F60" s="7">
        <v>132</v>
      </c>
      <c r="G60" s="8" t="s">
        <v>117</v>
      </c>
      <c r="H60" s="8" t="s">
        <v>36</v>
      </c>
      <c r="I60" s="8" t="s">
        <v>120</v>
      </c>
      <c r="J60" s="12">
        <v>26481</v>
      </c>
      <c r="K60" s="12">
        <v>26503</v>
      </c>
      <c r="L60" s="13" t="s">
        <v>109</v>
      </c>
      <c r="M60" s="14">
        <v>47.478400000000001</v>
      </c>
      <c r="N60" s="14">
        <v>-0.56320000000000003</v>
      </c>
      <c r="O60" s="13" t="s">
        <v>22</v>
      </c>
      <c r="P60" s="13" t="s">
        <v>21</v>
      </c>
      <c r="Q60" s="14">
        <v>48.8566</v>
      </c>
      <c r="R60" s="14">
        <v>2.3521999999999998</v>
      </c>
      <c r="S60" s="19">
        <f t="shared" si="0"/>
        <v>192.3</v>
      </c>
      <c r="T60" s="19">
        <f t="shared" si="1"/>
        <v>349</v>
      </c>
    </row>
    <row r="61" spans="1:20" x14ac:dyDescent="0.3">
      <c r="A61" s="10">
        <v>1973</v>
      </c>
      <c r="B61" s="11">
        <v>33.409999999999997</v>
      </c>
      <c r="C61" s="7">
        <v>4090</v>
      </c>
      <c r="D61" s="7">
        <v>20</v>
      </c>
      <c r="E61" s="7">
        <v>87</v>
      </c>
      <c r="F61" s="7">
        <v>132</v>
      </c>
      <c r="G61" s="8" t="s">
        <v>121</v>
      </c>
      <c r="H61" s="8" t="s">
        <v>92</v>
      </c>
      <c r="I61" s="8" t="s">
        <v>122</v>
      </c>
      <c r="J61" s="12">
        <v>26845</v>
      </c>
      <c r="K61" s="12">
        <v>26867</v>
      </c>
      <c r="L61" s="13" t="s">
        <v>123</v>
      </c>
      <c r="M61" s="14">
        <v>52.102400000000003</v>
      </c>
      <c r="N61" s="14">
        <v>4.3022</v>
      </c>
      <c r="O61" s="13" t="s">
        <v>81</v>
      </c>
      <c r="P61" s="13" t="s">
        <v>21</v>
      </c>
      <c r="Q61" s="14">
        <v>48.8566</v>
      </c>
      <c r="R61" s="14">
        <v>2.3521999999999998</v>
      </c>
      <c r="S61" s="19">
        <f t="shared" si="0"/>
        <v>204.5</v>
      </c>
      <c r="T61" s="19">
        <f t="shared" si="1"/>
        <v>342</v>
      </c>
    </row>
    <row r="62" spans="1:20" x14ac:dyDescent="0.3">
      <c r="A62" s="10">
        <v>1974</v>
      </c>
      <c r="B62" s="11">
        <v>35.24</v>
      </c>
      <c r="C62" s="7">
        <v>4098</v>
      </c>
      <c r="D62" s="7">
        <v>22</v>
      </c>
      <c r="E62" s="7">
        <v>105</v>
      </c>
      <c r="F62" s="7">
        <v>130</v>
      </c>
      <c r="G62" s="8" t="s">
        <v>117</v>
      </c>
      <c r="H62" s="8" t="s">
        <v>36</v>
      </c>
      <c r="I62" s="8" t="s">
        <v>120</v>
      </c>
      <c r="J62" s="12">
        <v>27207</v>
      </c>
      <c r="K62" s="12">
        <v>27231</v>
      </c>
      <c r="L62" s="13" t="s">
        <v>76</v>
      </c>
      <c r="M62" s="14">
        <v>48.3904</v>
      </c>
      <c r="N62" s="14">
        <v>-4.4861000000000004</v>
      </c>
      <c r="O62" s="13" t="s">
        <v>22</v>
      </c>
      <c r="P62" s="13" t="s">
        <v>21</v>
      </c>
      <c r="Q62" s="14">
        <v>48.8566</v>
      </c>
      <c r="R62" s="14">
        <v>2.3521999999999998</v>
      </c>
      <c r="S62" s="19">
        <f t="shared" si="0"/>
        <v>186.27272727272728</v>
      </c>
      <c r="T62" s="19">
        <f t="shared" si="1"/>
        <v>340</v>
      </c>
    </row>
    <row r="63" spans="1:20" x14ac:dyDescent="0.3">
      <c r="A63" s="10">
        <v>1975</v>
      </c>
      <c r="B63" s="11">
        <v>34.909999999999997</v>
      </c>
      <c r="C63" s="7">
        <v>3999</v>
      </c>
      <c r="D63" s="7">
        <v>22</v>
      </c>
      <c r="E63" s="7">
        <v>86</v>
      </c>
      <c r="F63" s="7">
        <v>140</v>
      </c>
      <c r="G63" s="8" t="s">
        <v>124</v>
      </c>
      <c r="H63" s="8" t="s">
        <v>19</v>
      </c>
      <c r="I63" s="8" t="s">
        <v>125</v>
      </c>
      <c r="J63" s="12">
        <v>27571</v>
      </c>
      <c r="K63" s="12">
        <v>27595</v>
      </c>
      <c r="L63" s="13" t="s">
        <v>126</v>
      </c>
      <c r="M63" s="14">
        <v>50.410800000000002</v>
      </c>
      <c r="N63" s="14">
        <v>4.4446000000000003</v>
      </c>
      <c r="O63" s="13" t="s">
        <v>22</v>
      </c>
      <c r="P63" s="13" t="s">
        <v>21</v>
      </c>
      <c r="Q63" s="14">
        <v>48.8566</v>
      </c>
      <c r="R63" s="14">
        <v>2.3521999999999998</v>
      </c>
      <c r="S63" s="19">
        <f t="shared" si="0"/>
        <v>181.77272727272728</v>
      </c>
      <c r="T63" s="19">
        <f t="shared" si="1"/>
        <v>340</v>
      </c>
    </row>
    <row r="64" spans="1:20" x14ac:dyDescent="0.3">
      <c r="A64" s="10">
        <v>1976</v>
      </c>
      <c r="B64" s="11">
        <v>34.520000000000003</v>
      </c>
      <c r="C64" s="7">
        <v>4016</v>
      </c>
      <c r="D64" s="7">
        <v>22</v>
      </c>
      <c r="E64" s="7">
        <v>87</v>
      </c>
      <c r="F64" s="7">
        <v>130</v>
      </c>
      <c r="G64" s="8" t="s">
        <v>127</v>
      </c>
      <c r="H64" s="8" t="s">
        <v>36</v>
      </c>
      <c r="I64" s="8" t="s">
        <v>128</v>
      </c>
      <c r="J64" s="12">
        <v>27935</v>
      </c>
      <c r="K64" s="12">
        <v>27959</v>
      </c>
      <c r="L64" s="13" t="s">
        <v>129</v>
      </c>
      <c r="M64" s="14">
        <v>46.793500000000002</v>
      </c>
      <c r="N64" s="14">
        <v>-2.0617999999999999</v>
      </c>
      <c r="O64" s="13" t="s">
        <v>22</v>
      </c>
      <c r="P64" s="13" t="s">
        <v>21</v>
      </c>
      <c r="Q64" s="14">
        <v>48.8566</v>
      </c>
      <c r="R64" s="14">
        <v>2.3521999999999998</v>
      </c>
      <c r="S64" s="19">
        <f t="shared" si="0"/>
        <v>182.54545454545453</v>
      </c>
      <c r="T64" s="19">
        <f t="shared" si="1"/>
        <v>340</v>
      </c>
    </row>
    <row r="65" spans="1:20" x14ac:dyDescent="0.3">
      <c r="A65" s="10">
        <v>1977</v>
      </c>
      <c r="B65" s="11">
        <v>35.42</v>
      </c>
      <c r="C65" s="7">
        <v>4092</v>
      </c>
      <c r="D65" s="7">
        <v>22</v>
      </c>
      <c r="E65" s="7">
        <v>53</v>
      </c>
      <c r="F65" s="7">
        <v>100</v>
      </c>
      <c r="G65" s="8" t="s">
        <v>130</v>
      </c>
      <c r="H65" s="8" t="s">
        <v>19</v>
      </c>
      <c r="I65" s="8" t="s">
        <v>125</v>
      </c>
      <c r="J65" s="12">
        <v>28296</v>
      </c>
      <c r="K65" s="12">
        <v>28330</v>
      </c>
      <c r="L65" s="13" t="s">
        <v>131</v>
      </c>
      <c r="M65" s="14">
        <v>43.849499999999999</v>
      </c>
      <c r="N65" s="14">
        <v>0.66320000000000001</v>
      </c>
      <c r="O65" s="13" t="s">
        <v>22</v>
      </c>
      <c r="P65" s="13" t="s">
        <v>21</v>
      </c>
      <c r="Q65" s="14">
        <v>48.8566</v>
      </c>
      <c r="R65" s="14">
        <v>2.3521999999999998</v>
      </c>
      <c r="S65" s="19">
        <f t="shared" si="0"/>
        <v>186</v>
      </c>
      <c r="T65" s="19">
        <f t="shared" si="1"/>
        <v>337</v>
      </c>
    </row>
    <row r="66" spans="1:20" x14ac:dyDescent="0.3">
      <c r="A66" s="10">
        <v>1978</v>
      </c>
      <c r="B66" s="11">
        <v>36.08</v>
      </c>
      <c r="C66" s="7">
        <v>3914</v>
      </c>
      <c r="D66" s="7">
        <v>22</v>
      </c>
      <c r="E66" s="7">
        <v>78</v>
      </c>
      <c r="F66" s="7">
        <v>110</v>
      </c>
      <c r="G66" s="8" t="s">
        <v>132</v>
      </c>
      <c r="H66" s="8" t="s">
        <v>19</v>
      </c>
      <c r="I66" s="8" t="s">
        <v>133</v>
      </c>
      <c r="J66" s="12">
        <v>28670</v>
      </c>
      <c r="K66" s="12">
        <v>28694</v>
      </c>
      <c r="L66" s="13" t="s">
        <v>134</v>
      </c>
      <c r="M66" s="14">
        <v>52.1601</v>
      </c>
      <c r="N66" s="14">
        <v>4.4969999999999999</v>
      </c>
      <c r="O66" s="13" t="s">
        <v>81</v>
      </c>
      <c r="P66" s="13" t="s">
        <v>21</v>
      </c>
      <c r="Q66" s="14">
        <v>48.8566</v>
      </c>
      <c r="R66" s="14">
        <v>2.3521999999999998</v>
      </c>
      <c r="S66" s="19">
        <f t="shared" si="0"/>
        <v>177.90909090909091</v>
      </c>
      <c r="T66" s="19">
        <f t="shared" si="1"/>
        <v>340</v>
      </c>
    </row>
    <row r="67" spans="1:20" x14ac:dyDescent="0.3">
      <c r="A67" s="10">
        <v>1979</v>
      </c>
      <c r="B67" s="11">
        <v>36.51</v>
      </c>
      <c r="C67" s="7">
        <v>3720</v>
      </c>
      <c r="D67" s="7">
        <v>24</v>
      </c>
      <c r="E67" s="7">
        <v>90</v>
      </c>
      <c r="F67" s="7">
        <v>150</v>
      </c>
      <c r="G67" s="8" t="s">
        <v>135</v>
      </c>
      <c r="H67" s="8" t="s">
        <v>19</v>
      </c>
      <c r="I67" s="8" t="s">
        <v>133</v>
      </c>
      <c r="J67" s="12">
        <v>29033</v>
      </c>
      <c r="K67" s="12">
        <v>29058</v>
      </c>
      <c r="L67" s="13" t="s">
        <v>131</v>
      </c>
      <c r="M67" s="14">
        <v>43.849499999999999</v>
      </c>
      <c r="N67" s="14">
        <v>0.66320000000000001</v>
      </c>
      <c r="O67" s="13" t="s">
        <v>22</v>
      </c>
      <c r="P67" s="13" t="s">
        <v>21</v>
      </c>
      <c r="Q67" s="14">
        <v>48.8566</v>
      </c>
      <c r="R67" s="14">
        <v>2.3521999999999998</v>
      </c>
      <c r="S67" s="19">
        <f t="shared" ref="S67:S104" si="2">C67/D67</f>
        <v>155</v>
      </c>
      <c r="T67" s="19">
        <f t="shared" si="1"/>
        <v>339</v>
      </c>
    </row>
    <row r="68" spans="1:20" x14ac:dyDescent="0.3">
      <c r="A68" s="10">
        <v>1980</v>
      </c>
      <c r="B68" s="11">
        <v>35.14</v>
      </c>
      <c r="C68" s="7">
        <v>3946</v>
      </c>
      <c r="D68" s="7">
        <v>22</v>
      </c>
      <c r="E68" s="7">
        <v>85</v>
      </c>
      <c r="F68" s="7">
        <v>130</v>
      </c>
      <c r="G68" s="8" t="s">
        <v>136</v>
      </c>
      <c r="H68" s="8" t="s">
        <v>111</v>
      </c>
      <c r="I68" s="8" t="s">
        <v>137</v>
      </c>
      <c r="J68" s="12">
        <v>29398</v>
      </c>
      <c r="K68" s="12">
        <v>29423</v>
      </c>
      <c r="L68" s="13" t="s">
        <v>138</v>
      </c>
      <c r="M68" s="14">
        <v>50.110900000000001</v>
      </c>
      <c r="N68" s="14">
        <v>8.6821000000000002</v>
      </c>
      <c r="O68" s="13" t="s">
        <v>105</v>
      </c>
      <c r="P68" s="13" t="s">
        <v>21</v>
      </c>
      <c r="Q68" s="14">
        <v>48.8566</v>
      </c>
      <c r="R68" s="14">
        <v>2.3521999999999998</v>
      </c>
      <c r="S68" s="19">
        <f t="shared" si="2"/>
        <v>179.36363636363637</v>
      </c>
      <c r="T68" s="19">
        <f t="shared" ref="T68:T104" si="3">J68-K67</f>
        <v>340</v>
      </c>
    </row>
    <row r="69" spans="1:20" x14ac:dyDescent="0.3">
      <c r="A69" s="10">
        <v>1981</v>
      </c>
      <c r="B69" s="11">
        <v>38.96</v>
      </c>
      <c r="C69" s="7">
        <v>3757</v>
      </c>
      <c r="D69" s="7">
        <v>24</v>
      </c>
      <c r="E69" s="7">
        <v>121</v>
      </c>
      <c r="F69" s="7">
        <v>150</v>
      </c>
      <c r="G69" s="8" t="s">
        <v>135</v>
      </c>
      <c r="H69" s="8" t="s">
        <v>19</v>
      </c>
      <c r="I69" s="8" t="s">
        <v>133</v>
      </c>
      <c r="J69" s="12">
        <v>29762</v>
      </c>
      <c r="K69" s="12">
        <v>29786</v>
      </c>
      <c r="L69" s="13" t="s">
        <v>139</v>
      </c>
      <c r="M69" s="14">
        <v>43.7102</v>
      </c>
      <c r="N69" s="14">
        <v>7.2619999999999996</v>
      </c>
      <c r="O69" s="13" t="s">
        <v>22</v>
      </c>
      <c r="P69" s="13" t="s">
        <v>21</v>
      </c>
      <c r="Q69" s="14">
        <v>48.8566</v>
      </c>
      <c r="R69" s="14">
        <v>2.3521999999999998</v>
      </c>
      <c r="S69" s="19">
        <f t="shared" si="2"/>
        <v>156.54166666666666</v>
      </c>
      <c r="T69" s="19">
        <f t="shared" si="3"/>
        <v>339</v>
      </c>
    </row>
    <row r="70" spans="1:20" x14ac:dyDescent="0.3">
      <c r="A70" s="10">
        <v>1982</v>
      </c>
      <c r="B70" s="11">
        <v>38.06</v>
      </c>
      <c r="C70" s="7">
        <v>3512</v>
      </c>
      <c r="D70" s="7">
        <v>21</v>
      </c>
      <c r="E70" s="7">
        <v>125</v>
      </c>
      <c r="F70" s="7">
        <v>169</v>
      </c>
      <c r="G70" s="8" t="s">
        <v>135</v>
      </c>
      <c r="H70" s="8" t="s">
        <v>19</v>
      </c>
      <c r="I70" s="8" t="s">
        <v>133</v>
      </c>
      <c r="J70" s="12">
        <v>30134</v>
      </c>
      <c r="K70" s="12">
        <v>30157</v>
      </c>
      <c r="L70" s="13" t="s">
        <v>140</v>
      </c>
      <c r="M70" s="14">
        <v>47.559600000000003</v>
      </c>
      <c r="N70" s="14">
        <v>7.5885999999999996</v>
      </c>
      <c r="O70" s="13" t="s">
        <v>72</v>
      </c>
      <c r="P70" s="13" t="s">
        <v>21</v>
      </c>
      <c r="Q70" s="14">
        <v>48.8566</v>
      </c>
      <c r="R70" s="14">
        <v>2.3521999999999998</v>
      </c>
      <c r="S70" s="19">
        <f t="shared" si="2"/>
        <v>167.23809523809524</v>
      </c>
      <c r="T70" s="19">
        <f t="shared" si="3"/>
        <v>348</v>
      </c>
    </row>
    <row r="71" spans="1:20" x14ac:dyDescent="0.3">
      <c r="A71" s="10">
        <v>1983</v>
      </c>
      <c r="B71" s="11">
        <v>36.229999999999997</v>
      </c>
      <c r="C71" s="7">
        <v>3962</v>
      </c>
      <c r="D71" s="7">
        <v>22</v>
      </c>
      <c r="E71" s="7">
        <v>88</v>
      </c>
      <c r="F71" s="7">
        <v>140</v>
      </c>
      <c r="G71" s="8" t="s">
        <v>141</v>
      </c>
      <c r="H71" s="8" t="s">
        <v>19</v>
      </c>
      <c r="I71" s="8" t="s">
        <v>133</v>
      </c>
      <c r="J71" s="12">
        <v>30498</v>
      </c>
      <c r="K71" s="12">
        <v>30521</v>
      </c>
      <c r="L71" s="13" t="s">
        <v>142</v>
      </c>
      <c r="M71" s="14">
        <v>48.851500000000001</v>
      </c>
      <c r="N71" s="14">
        <v>2.4759000000000002</v>
      </c>
      <c r="O71" s="13" t="s">
        <v>22</v>
      </c>
      <c r="P71" s="13" t="s">
        <v>21</v>
      </c>
      <c r="Q71" s="14">
        <v>48.8566</v>
      </c>
      <c r="R71" s="14">
        <v>2.3521999999999998</v>
      </c>
      <c r="S71" s="19">
        <f t="shared" si="2"/>
        <v>180.09090909090909</v>
      </c>
      <c r="T71" s="19">
        <f t="shared" si="3"/>
        <v>341</v>
      </c>
    </row>
    <row r="72" spans="1:20" x14ac:dyDescent="0.3">
      <c r="A72" s="10">
        <v>1984</v>
      </c>
      <c r="B72" s="11">
        <v>35.880000000000003</v>
      </c>
      <c r="C72" s="7">
        <v>4021</v>
      </c>
      <c r="D72" s="7">
        <v>23</v>
      </c>
      <c r="E72" s="7">
        <v>124</v>
      </c>
      <c r="F72" s="7">
        <v>170</v>
      </c>
      <c r="G72" s="8" t="s">
        <v>143</v>
      </c>
      <c r="H72" s="8" t="s">
        <v>19</v>
      </c>
      <c r="I72" s="8" t="s">
        <v>133</v>
      </c>
      <c r="J72" s="12">
        <v>30862</v>
      </c>
      <c r="K72" s="12">
        <v>30885</v>
      </c>
      <c r="L72" s="13" t="s">
        <v>144</v>
      </c>
      <c r="M72" s="14">
        <v>48.863799999999998</v>
      </c>
      <c r="N72" s="14">
        <v>2.4485000000000001</v>
      </c>
      <c r="O72" s="13" t="s">
        <v>22</v>
      </c>
      <c r="P72" s="13" t="s">
        <v>21</v>
      </c>
      <c r="Q72" s="14">
        <v>48.8566</v>
      </c>
      <c r="R72" s="14">
        <v>2.3521999999999998</v>
      </c>
      <c r="S72" s="19">
        <f t="shared" si="2"/>
        <v>174.82608695652175</v>
      </c>
      <c r="T72" s="19">
        <f t="shared" si="3"/>
        <v>341</v>
      </c>
    </row>
    <row r="73" spans="1:20" x14ac:dyDescent="0.3">
      <c r="A73" s="10">
        <v>1985</v>
      </c>
      <c r="B73" s="11">
        <v>36.229999999999997</v>
      </c>
      <c r="C73" s="7">
        <v>4127</v>
      </c>
      <c r="D73" s="7">
        <v>22</v>
      </c>
      <c r="E73" s="7">
        <v>144</v>
      </c>
      <c r="F73" s="7">
        <v>180</v>
      </c>
      <c r="G73" s="8" t="s">
        <v>135</v>
      </c>
      <c r="H73" s="8" t="s">
        <v>19</v>
      </c>
      <c r="I73" s="8" t="s">
        <v>145</v>
      </c>
      <c r="J73" s="12">
        <v>31226</v>
      </c>
      <c r="K73" s="12">
        <v>31249</v>
      </c>
      <c r="L73" s="13" t="s">
        <v>146</v>
      </c>
      <c r="M73" s="14">
        <v>47.837699999999998</v>
      </c>
      <c r="N73" s="14">
        <v>-2.6394000000000002</v>
      </c>
      <c r="O73" s="13" t="s">
        <v>22</v>
      </c>
      <c r="P73" s="13" t="s">
        <v>21</v>
      </c>
      <c r="Q73" s="14">
        <v>48.8566</v>
      </c>
      <c r="R73" s="14">
        <v>2.3521999999999998</v>
      </c>
      <c r="S73" s="19">
        <f t="shared" si="2"/>
        <v>187.59090909090909</v>
      </c>
      <c r="T73" s="19">
        <f t="shared" si="3"/>
        <v>341</v>
      </c>
    </row>
    <row r="74" spans="1:20" x14ac:dyDescent="0.3">
      <c r="A74" s="10">
        <v>1986</v>
      </c>
      <c r="B74" s="11">
        <v>37.020000000000003</v>
      </c>
      <c r="C74" s="7">
        <v>4083</v>
      </c>
      <c r="D74" s="7">
        <v>23</v>
      </c>
      <c r="E74" s="7">
        <v>132</v>
      </c>
      <c r="F74" s="7">
        <v>210</v>
      </c>
      <c r="G74" s="8" t="s">
        <v>147</v>
      </c>
      <c r="H74" s="8" t="s">
        <v>148</v>
      </c>
      <c r="I74" s="8" t="s">
        <v>145</v>
      </c>
      <c r="J74" s="12">
        <v>31597</v>
      </c>
      <c r="K74" s="12">
        <v>31620</v>
      </c>
      <c r="L74" s="13" t="s">
        <v>149</v>
      </c>
      <c r="M74" s="14">
        <v>48.839700000000001</v>
      </c>
      <c r="N74" s="14">
        <v>2.2399</v>
      </c>
      <c r="O74" s="13" t="s">
        <v>22</v>
      </c>
      <c r="P74" s="13" t="s">
        <v>21</v>
      </c>
      <c r="Q74" s="14">
        <v>48.8566</v>
      </c>
      <c r="R74" s="14">
        <v>2.3521999999999998</v>
      </c>
      <c r="S74" s="19">
        <f t="shared" si="2"/>
        <v>177.52173913043478</v>
      </c>
      <c r="T74" s="19">
        <f t="shared" si="3"/>
        <v>348</v>
      </c>
    </row>
    <row r="75" spans="1:20" x14ac:dyDescent="0.3">
      <c r="A75" s="10">
        <v>1987</v>
      </c>
      <c r="B75" s="11">
        <v>36.65</v>
      </c>
      <c r="C75" s="7">
        <v>4231</v>
      </c>
      <c r="D75" s="7">
        <v>25</v>
      </c>
      <c r="E75" s="7">
        <v>135</v>
      </c>
      <c r="F75" s="7">
        <v>207</v>
      </c>
      <c r="G75" s="8" t="s">
        <v>150</v>
      </c>
      <c r="H75" s="8" t="s">
        <v>151</v>
      </c>
      <c r="I75" s="8" t="s">
        <v>152</v>
      </c>
      <c r="J75" s="12">
        <v>31959</v>
      </c>
      <c r="K75" s="12">
        <v>31984</v>
      </c>
      <c r="L75" s="13" t="s">
        <v>153</v>
      </c>
      <c r="M75" s="14">
        <v>52.52</v>
      </c>
      <c r="N75" s="14">
        <v>13.404999999999999</v>
      </c>
      <c r="O75" s="13" t="s">
        <v>105</v>
      </c>
      <c r="P75" s="13" t="s">
        <v>21</v>
      </c>
      <c r="Q75" s="14">
        <v>48.8566</v>
      </c>
      <c r="R75" s="14">
        <v>2.3521999999999998</v>
      </c>
      <c r="S75" s="19">
        <f t="shared" si="2"/>
        <v>169.24</v>
      </c>
      <c r="T75" s="19">
        <f t="shared" si="3"/>
        <v>339</v>
      </c>
    </row>
    <row r="76" spans="1:20" x14ac:dyDescent="0.3">
      <c r="A76" s="10">
        <v>1988</v>
      </c>
      <c r="B76" s="11">
        <v>38.909999999999997</v>
      </c>
      <c r="C76" s="7">
        <v>3286</v>
      </c>
      <c r="D76" s="7">
        <v>22</v>
      </c>
      <c r="E76" s="7">
        <v>151</v>
      </c>
      <c r="F76" s="7">
        <v>198</v>
      </c>
      <c r="G76" s="8" t="s">
        <v>154</v>
      </c>
      <c r="H76" s="8" t="s">
        <v>92</v>
      </c>
      <c r="I76" s="8" t="s">
        <v>155</v>
      </c>
      <c r="J76" s="12">
        <v>32328</v>
      </c>
      <c r="K76" s="12">
        <v>32348</v>
      </c>
      <c r="L76" s="13" t="s">
        <v>156</v>
      </c>
      <c r="M76" s="14">
        <v>47.263399999999997</v>
      </c>
      <c r="N76" s="14">
        <v>-2.3405999999999998</v>
      </c>
      <c r="O76" s="13" t="s">
        <v>22</v>
      </c>
      <c r="P76" s="13" t="s">
        <v>21</v>
      </c>
      <c r="Q76" s="14">
        <v>48.8566</v>
      </c>
      <c r="R76" s="14">
        <v>2.3521999999999998</v>
      </c>
      <c r="S76" s="19">
        <f t="shared" si="2"/>
        <v>149.36363636363637</v>
      </c>
      <c r="T76" s="19">
        <f t="shared" si="3"/>
        <v>344</v>
      </c>
    </row>
    <row r="77" spans="1:20" x14ac:dyDescent="0.3">
      <c r="A77" s="10">
        <v>1989</v>
      </c>
      <c r="B77" s="11">
        <v>37.49</v>
      </c>
      <c r="C77" s="7">
        <v>3285</v>
      </c>
      <c r="D77" s="7">
        <v>21</v>
      </c>
      <c r="E77" s="7">
        <v>138</v>
      </c>
      <c r="F77" s="7">
        <v>198</v>
      </c>
      <c r="G77" s="8" t="s">
        <v>157</v>
      </c>
      <c r="H77" s="8" t="s">
        <v>148</v>
      </c>
      <c r="I77" s="8" t="s">
        <v>158</v>
      </c>
      <c r="J77" s="12">
        <v>32690</v>
      </c>
      <c r="K77" s="12">
        <v>32712</v>
      </c>
      <c r="L77" s="13" t="s">
        <v>159</v>
      </c>
      <c r="M77" s="14">
        <v>49.611600000000003</v>
      </c>
      <c r="N77" s="14">
        <v>6.1318999999999999</v>
      </c>
      <c r="O77" s="13" t="s">
        <v>159</v>
      </c>
      <c r="P77" s="13" t="s">
        <v>21</v>
      </c>
      <c r="Q77" s="14">
        <v>48.8566</v>
      </c>
      <c r="R77" s="14">
        <v>2.3521999999999998</v>
      </c>
      <c r="S77" s="19">
        <f t="shared" si="2"/>
        <v>156.42857142857142</v>
      </c>
      <c r="T77" s="19">
        <f t="shared" si="3"/>
        <v>342</v>
      </c>
    </row>
    <row r="78" spans="1:20" x14ac:dyDescent="0.3">
      <c r="A78" s="10">
        <v>1990</v>
      </c>
      <c r="B78" s="11">
        <v>38.26</v>
      </c>
      <c r="C78" s="7">
        <v>3504</v>
      </c>
      <c r="D78" s="7">
        <v>21</v>
      </c>
      <c r="E78" s="7">
        <v>156</v>
      </c>
      <c r="F78" s="7">
        <v>198</v>
      </c>
      <c r="G78" s="8" t="s">
        <v>157</v>
      </c>
      <c r="H78" s="8" t="s">
        <v>148</v>
      </c>
      <c r="I78" s="8" t="s">
        <v>160</v>
      </c>
      <c r="J78" s="12">
        <v>33054</v>
      </c>
      <c r="K78" s="12">
        <v>33076</v>
      </c>
      <c r="L78" s="13" t="s">
        <v>161</v>
      </c>
      <c r="M78" s="14">
        <v>46.669899999999998</v>
      </c>
      <c r="N78" s="14">
        <v>0.36980000000000002</v>
      </c>
      <c r="O78" s="13" t="s">
        <v>22</v>
      </c>
      <c r="P78" s="13" t="s">
        <v>21</v>
      </c>
      <c r="Q78" s="14">
        <v>48.8566</v>
      </c>
      <c r="R78" s="14">
        <v>2.3521999999999998</v>
      </c>
      <c r="S78" s="19">
        <f t="shared" si="2"/>
        <v>166.85714285714286</v>
      </c>
      <c r="T78" s="19">
        <f t="shared" si="3"/>
        <v>342</v>
      </c>
    </row>
    <row r="79" spans="1:20" x14ac:dyDescent="0.3">
      <c r="A79" s="10">
        <v>1991</v>
      </c>
      <c r="B79" s="11">
        <v>38.75</v>
      </c>
      <c r="C79" s="7">
        <v>3914</v>
      </c>
      <c r="D79" s="7">
        <v>22</v>
      </c>
      <c r="E79" s="7">
        <v>158</v>
      </c>
      <c r="F79" s="7">
        <v>198</v>
      </c>
      <c r="G79" s="8" t="s">
        <v>162</v>
      </c>
      <c r="H79" s="8" t="s">
        <v>92</v>
      </c>
      <c r="I79" s="8" t="s">
        <v>163</v>
      </c>
      <c r="J79" s="12">
        <v>33425</v>
      </c>
      <c r="K79" s="12">
        <v>33447</v>
      </c>
      <c r="L79" s="13" t="s">
        <v>164</v>
      </c>
      <c r="M79" s="14">
        <v>45.764000000000003</v>
      </c>
      <c r="N79" s="14">
        <v>4.8357000000000001</v>
      </c>
      <c r="O79" s="13" t="s">
        <v>22</v>
      </c>
      <c r="P79" s="13" t="s">
        <v>21</v>
      </c>
      <c r="Q79" s="14">
        <v>48.8566</v>
      </c>
      <c r="R79" s="14">
        <v>2.3521999999999998</v>
      </c>
      <c r="S79" s="19">
        <f t="shared" si="2"/>
        <v>177.90909090909091</v>
      </c>
      <c r="T79" s="19">
        <f t="shared" si="3"/>
        <v>349</v>
      </c>
    </row>
    <row r="80" spans="1:20" x14ac:dyDescent="0.3">
      <c r="A80" s="10">
        <v>1992</v>
      </c>
      <c r="B80" s="11">
        <v>39.5</v>
      </c>
      <c r="C80" s="7">
        <v>3983</v>
      </c>
      <c r="D80" s="7">
        <v>21</v>
      </c>
      <c r="E80" s="7">
        <v>130</v>
      </c>
      <c r="F80" s="7">
        <v>198</v>
      </c>
      <c r="G80" s="8" t="s">
        <v>165</v>
      </c>
      <c r="H80" s="8" t="s">
        <v>92</v>
      </c>
      <c r="I80" s="8" t="s">
        <v>163</v>
      </c>
      <c r="J80" s="12">
        <v>33789</v>
      </c>
      <c r="K80" s="12">
        <v>33811</v>
      </c>
      <c r="L80" s="13" t="s">
        <v>166</v>
      </c>
      <c r="M80" s="14">
        <v>43.318300000000001</v>
      </c>
      <c r="N80" s="14">
        <v>-1.9812000000000001</v>
      </c>
      <c r="O80" s="13" t="s">
        <v>93</v>
      </c>
      <c r="P80" s="13" t="s">
        <v>21</v>
      </c>
      <c r="Q80" s="14">
        <v>48.8566</v>
      </c>
      <c r="R80" s="14">
        <v>2.3521999999999998</v>
      </c>
      <c r="S80" s="19">
        <f t="shared" si="2"/>
        <v>189.66666666666666</v>
      </c>
      <c r="T80" s="19">
        <f t="shared" si="3"/>
        <v>342</v>
      </c>
    </row>
    <row r="81" spans="1:20" x14ac:dyDescent="0.3">
      <c r="A81" s="10">
        <v>1993</v>
      </c>
      <c r="B81" s="11">
        <v>38.71</v>
      </c>
      <c r="C81" s="7">
        <v>3714</v>
      </c>
      <c r="D81" s="7">
        <v>20</v>
      </c>
      <c r="E81" s="7">
        <v>136</v>
      </c>
      <c r="F81" s="7">
        <v>180</v>
      </c>
      <c r="G81" s="8" t="s">
        <v>165</v>
      </c>
      <c r="H81" s="8" t="s">
        <v>92</v>
      </c>
      <c r="I81" s="8" t="s">
        <v>163</v>
      </c>
      <c r="J81" s="12">
        <v>34153</v>
      </c>
      <c r="K81" s="12">
        <v>34175</v>
      </c>
      <c r="L81" s="13" t="s">
        <v>167</v>
      </c>
      <c r="M81" s="14">
        <v>46.889600000000002</v>
      </c>
      <c r="N81" s="14">
        <v>-0.92810000000000004</v>
      </c>
      <c r="O81" s="13" t="s">
        <v>22</v>
      </c>
      <c r="P81" s="13" t="s">
        <v>21</v>
      </c>
      <c r="Q81" s="14">
        <v>48.8566</v>
      </c>
      <c r="R81" s="14">
        <v>2.3521999999999998</v>
      </c>
      <c r="S81" s="19">
        <f t="shared" si="2"/>
        <v>185.7</v>
      </c>
      <c r="T81" s="19">
        <f t="shared" si="3"/>
        <v>342</v>
      </c>
    </row>
    <row r="82" spans="1:20" x14ac:dyDescent="0.3">
      <c r="A82" s="10">
        <v>1994</v>
      </c>
      <c r="B82" s="11">
        <v>38.380000000000003</v>
      </c>
      <c r="C82" s="7">
        <v>3978</v>
      </c>
      <c r="D82" s="7">
        <v>21</v>
      </c>
      <c r="E82" s="7">
        <v>117</v>
      </c>
      <c r="F82" s="7">
        <v>189</v>
      </c>
      <c r="G82" s="8" t="s">
        <v>165</v>
      </c>
      <c r="H82" s="8" t="s">
        <v>92</v>
      </c>
      <c r="I82" s="8" t="s">
        <v>163</v>
      </c>
      <c r="J82" s="12">
        <v>34517</v>
      </c>
      <c r="K82" s="12">
        <v>34539</v>
      </c>
      <c r="L82" s="13" t="s">
        <v>96</v>
      </c>
      <c r="M82" s="14">
        <v>50.629199999999997</v>
      </c>
      <c r="N82" s="14">
        <v>3.0573000000000001</v>
      </c>
      <c r="O82" s="13" t="s">
        <v>22</v>
      </c>
      <c r="P82" s="13" t="s">
        <v>21</v>
      </c>
      <c r="Q82" s="14">
        <v>48.8566</v>
      </c>
      <c r="R82" s="14">
        <v>2.3521999999999998</v>
      </c>
      <c r="S82" s="19">
        <f t="shared" si="2"/>
        <v>189.42857142857142</v>
      </c>
      <c r="T82" s="19">
        <f t="shared" si="3"/>
        <v>342</v>
      </c>
    </row>
    <row r="83" spans="1:20" x14ac:dyDescent="0.3">
      <c r="A83" s="10">
        <v>1995</v>
      </c>
      <c r="B83" s="11">
        <v>39.19</v>
      </c>
      <c r="C83" s="7">
        <v>3653</v>
      </c>
      <c r="D83" s="7">
        <v>20</v>
      </c>
      <c r="E83" s="7">
        <v>115</v>
      </c>
      <c r="F83" s="7">
        <v>189</v>
      </c>
      <c r="G83" s="8" t="s">
        <v>165</v>
      </c>
      <c r="H83" s="8" t="s">
        <v>92</v>
      </c>
      <c r="I83" s="8" t="s">
        <v>163</v>
      </c>
      <c r="J83" s="12">
        <v>34881</v>
      </c>
      <c r="K83" s="12">
        <v>34903</v>
      </c>
      <c r="L83" s="13" t="s">
        <v>168</v>
      </c>
      <c r="M83" s="14">
        <v>48.514200000000002</v>
      </c>
      <c r="N83" s="14">
        <v>-2.7658</v>
      </c>
      <c r="O83" s="13" t="s">
        <v>22</v>
      </c>
      <c r="P83" s="13" t="s">
        <v>21</v>
      </c>
      <c r="Q83" s="14">
        <v>48.8566</v>
      </c>
      <c r="R83" s="14">
        <v>2.3521999999999998</v>
      </c>
      <c r="S83" s="19">
        <f t="shared" si="2"/>
        <v>182.65</v>
      </c>
      <c r="T83" s="19">
        <f t="shared" si="3"/>
        <v>342</v>
      </c>
    </row>
    <row r="84" spans="1:20" x14ac:dyDescent="0.3">
      <c r="A84" s="10">
        <v>1996</v>
      </c>
      <c r="B84" s="11">
        <v>39.229999999999997</v>
      </c>
      <c r="C84" s="7">
        <v>3907</v>
      </c>
      <c r="D84" s="7">
        <v>21</v>
      </c>
      <c r="E84" s="7">
        <v>129</v>
      </c>
      <c r="F84" s="7">
        <v>189</v>
      </c>
      <c r="G84" s="8" t="s">
        <v>169</v>
      </c>
      <c r="H84" s="8" t="s">
        <v>170</v>
      </c>
      <c r="I84" s="8" t="s">
        <v>171</v>
      </c>
      <c r="J84" s="12">
        <v>35245</v>
      </c>
      <c r="K84" s="12">
        <v>35267</v>
      </c>
      <c r="L84" s="15" t="s">
        <v>172</v>
      </c>
      <c r="M84" s="14">
        <v>51.697800000000001</v>
      </c>
      <c r="N84" s="14">
        <v>5.3037000000000001</v>
      </c>
      <c r="O84" s="13" t="s">
        <v>81</v>
      </c>
      <c r="P84" s="13" t="s">
        <v>21</v>
      </c>
      <c r="Q84" s="14">
        <v>48.8566</v>
      </c>
      <c r="R84" s="14">
        <v>2.3521999999999998</v>
      </c>
      <c r="S84" s="19">
        <f t="shared" si="2"/>
        <v>186.04761904761904</v>
      </c>
      <c r="T84" s="19">
        <f t="shared" si="3"/>
        <v>342</v>
      </c>
    </row>
    <row r="85" spans="1:20" x14ac:dyDescent="0.3">
      <c r="A85" s="10">
        <v>1997</v>
      </c>
      <c r="B85" s="11">
        <v>39.229999999999997</v>
      </c>
      <c r="C85" s="7">
        <v>3950</v>
      </c>
      <c r="D85" s="7">
        <v>21</v>
      </c>
      <c r="E85" s="7">
        <v>139</v>
      </c>
      <c r="F85" s="7">
        <v>198</v>
      </c>
      <c r="G85" s="8" t="s">
        <v>173</v>
      </c>
      <c r="H85" s="8" t="s">
        <v>174</v>
      </c>
      <c r="I85" s="8" t="s">
        <v>171</v>
      </c>
      <c r="J85" s="12">
        <v>35616</v>
      </c>
      <c r="K85" s="12">
        <v>35638</v>
      </c>
      <c r="L85" s="13" t="s">
        <v>98</v>
      </c>
      <c r="M85" s="14">
        <v>49.443199999999997</v>
      </c>
      <c r="N85" s="14">
        <v>1.1000000000000001</v>
      </c>
      <c r="O85" s="13" t="s">
        <v>22</v>
      </c>
      <c r="P85" s="13" t="s">
        <v>21</v>
      </c>
      <c r="Q85" s="14">
        <v>48.8566</v>
      </c>
      <c r="R85" s="14">
        <v>2.3521999999999998</v>
      </c>
      <c r="S85" s="19">
        <f t="shared" si="2"/>
        <v>188.0952380952381</v>
      </c>
      <c r="T85" s="19">
        <f t="shared" si="3"/>
        <v>349</v>
      </c>
    </row>
    <row r="86" spans="1:20" x14ac:dyDescent="0.3">
      <c r="A86" s="10">
        <v>1998</v>
      </c>
      <c r="B86" s="11">
        <v>39.979999999999997</v>
      </c>
      <c r="C86" s="7">
        <v>3875</v>
      </c>
      <c r="D86" s="7">
        <v>21</v>
      </c>
      <c r="E86" s="7">
        <v>96</v>
      </c>
      <c r="F86" s="7">
        <v>189</v>
      </c>
      <c r="G86" s="8" t="s">
        <v>175</v>
      </c>
      <c r="H86" s="8" t="s">
        <v>46</v>
      </c>
      <c r="I86" s="8" t="s">
        <v>176</v>
      </c>
      <c r="J86" s="12">
        <v>35987</v>
      </c>
      <c r="K86" s="12">
        <v>36009</v>
      </c>
      <c r="L86" s="13" t="s">
        <v>177</v>
      </c>
      <c r="M86" s="14">
        <v>53.349800000000002</v>
      </c>
      <c r="N86" s="14">
        <v>-6.2603</v>
      </c>
      <c r="O86" s="13" t="s">
        <v>178</v>
      </c>
      <c r="P86" s="13" t="s">
        <v>21</v>
      </c>
      <c r="Q86" s="14">
        <v>48.8566</v>
      </c>
      <c r="R86" s="14">
        <v>2.3521999999999998</v>
      </c>
      <c r="S86" s="19">
        <f t="shared" si="2"/>
        <v>184.52380952380952</v>
      </c>
      <c r="T86" s="19">
        <f t="shared" si="3"/>
        <v>349</v>
      </c>
    </row>
    <row r="87" spans="1:20" x14ac:dyDescent="0.3">
      <c r="A87" s="10">
        <v>1999</v>
      </c>
      <c r="B87" s="11">
        <v>40.270000000000003</v>
      </c>
      <c r="C87" s="7">
        <v>3686</v>
      </c>
      <c r="D87" s="7">
        <v>20</v>
      </c>
      <c r="E87" s="7">
        <v>141</v>
      </c>
      <c r="F87" s="7">
        <v>180</v>
      </c>
      <c r="G87" s="8" t="s">
        <v>179</v>
      </c>
      <c r="H87" s="8" t="s">
        <v>179</v>
      </c>
      <c r="I87" s="8" t="s">
        <v>179</v>
      </c>
      <c r="J87" s="12">
        <v>36344</v>
      </c>
      <c r="K87" s="12">
        <v>36366</v>
      </c>
      <c r="L87" s="13" t="s">
        <v>167</v>
      </c>
      <c r="M87" s="14">
        <v>46.889600000000002</v>
      </c>
      <c r="N87" s="14">
        <v>-0.92810000000000004</v>
      </c>
      <c r="O87" s="13" t="s">
        <v>22</v>
      </c>
      <c r="P87" s="13" t="s">
        <v>21</v>
      </c>
      <c r="Q87" s="14">
        <v>48.8566</v>
      </c>
      <c r="R87" s="14">
        <v>2.3521999999999998</v>
      </c>
      <c r="S87" s="19">
        <f t="shared" si="2"/>
        <v>184.3</v>
      </c>
      <c r="T87" s="19">
        <f t="shared" si="3"/>
        <v>335</v>
      </c>
    </row>
    <row r="88" spans="1:20" x14ac:dyDescent="0.3">
      <c r="A88" s="10">
        <v>2000</v>
      </c>
      <c r="B88" s="11">
        <v>39.56</v>
      </c>
      <c r="C88" s="7">
        <v>3662</v>
      </c>
      <c r="D88" s="7">
        <v>21</v>
      </c>
      <c r="E88" s="7">
        <v>128</v>
      </c>
      <c r="F88" s="7">
        <v>180</v>
      </c>
      <c r="G88" s="8" t="s">
        <v>179</v>
      </c>
      <c r="H88" s="8" t="s">
        <v>179</v>
      </c>
      <c r="I88" s="8" t="s">
        <v>179</v>
      </c>
      <c r="J88" s="12">
        <v>36708</v>
      </c>
      <c r="K88" s="12">
        <v>36730</v>
      </c>
      <c r="L88" s="13" t="s">
        <v>180</v>
      </c>
      <c r="M88" s="14">
        <v>46.669899999999998</v>
      </c>
      <c r="N88" s="14">
        <v>0.36980000000000002</v>
      </c>
      <c r="O88" s="13" t="s">
        <v>22</v>
      </c>
      <c r="P88" s="13" t="s">
        <v>21</v>
      </c>
      <c r="Q88" s="14">
        <v>48.8566</v>
      </c>
      <c r="R88" s="14">
        <v>2.3521999999999998</v>
      </c>
      <c r="S88" s="19">
        <f t="shared" si="2"/>
        <v>174.38095238095238</v>
      </c>
      <c r="T88" s="19">
        <f t="shared" si="3"/>
        <v>342</v>
      </c>
    </row>
    <row r="89" spans="1:20" x14ac:dyDescent="0.3">
      <c r="A89" s="10">
        <v>2001</v>
      </c>
      <c r="B89" s="11">
        <v>40.020000000000003</v>
      </c>
      <c r="C89" s="7">
        <v>3446</v>
      </c>
      <c r="D89" s="7">
        <v>20</v>
      </c>
      <c r="E89" s="7">
        <v>144</v>
      </c>
      <c r="F89" s="7">
        <v>189</v>
      </c>
      <c r="G89" s="8" t="s">
        <v>179</v>
      </c>
      <c r="H89" s="8" t="s">
        <v>179</v>
      </c>
      <c r="I89" s="8" t="s">
        <v>179</v>
      </c>
      <c r="J89" s="12">
        <v>37079</v>
      </c>
      <c r="K89" s="12">
        <v>37101</v>
      </c>
      <c r="L89" s="13" t="s">
        <v>181</v>
      </c>
      <c r="M89" s="14">
        <v>51.034399999999998</v>
      </c>
      <c r="N89" s="14">
        <v>2.3767999999999998</v>
      </c>
      <c r="O89" s="13" t="s">
        <v>22</v>
      </c>
      <c r="P89" s="13" t="s">
        <v>21</v>
      </c>
      <c r="Q89" s="14">
        <v>48.8566</v>
      </c>
      <c r="R89" s="14">
        <v>2.3521999999999998</v>
      </c>
      <c r="S89" s="19">
        <f t="shared" si="2"/>
        <v>172.3</v>
      </c>
      <c r="T89" s="19">
        <f t="shared" si="3"/>
        <v>349</v>
      </c>
    </row>
    <row r="90" spans="1:20" x14ac:dyDescent="0.3">
      <c r="A90" s="10">
        <v>2002</v>
      </c>
      <c r="B90" s="11">
        <v>39.93</v>
      </c>
      <c r="C90" s="7">
        <v>3282</v>
      </c>
      <c r="D90" s="7">
        <v>20</v>
      </c>
      <c r="E90" s="7">
        <v>153</v>
      </c>
      <c r="F90" s="7">
        <v>189</v>
      </c>
      <c r="G90" s="8" t="s">
        <v>179</v>
      </c>
      <c r="H90" s="8" t="s">
        <v>179</v>
      </c>
      <c r="I90" s="8" t="s">
        <v>179</v>
      </c>
      <c r="J90" s="12">
        <v>37444</v>
      </c>
      <c r="K90" s="12">
        <v>37466</v>
      </c>
      <c r="L90" s="13" t="s">
        <v>159</v>
      </c>
      <c r="M90" s="14">
        <v>49.611600000000003</v>
      </c>
      <c r="N90" s="14">
        <v>6.1318999999999999</v>
      </c>
      <c r="O90" s="13" t="s">
        <v>22</v>
      </c>
      <c r="P90" s="13" t="s">
        <v>21</v>
      </c>
      <c r="Q90" s="14">
        <v>48.8566</v>
      </c>
      <c r="R90" s="14">
        <v>2.3521999999999998</v>
      </c>
      <c r="S90" s="19">
        <f t="shared" si="2"/>
        <v>164.1</v>
      </c>
      <c r="T90" s="19">
        <f t="shared" si="3"/>
        <v>343</v>
      </c>
    </row>
    <row r="91" spans="1:20" x14ac:dyDescent="0.3">
      <c r="A91" s="10">
        <v>2003</v>
      </c>
      <c r="B91" s="11">
        <v>40.94</v>
      </c>
      <c r="C91" s="7">
        <v>3427</v>
      </c>
      <c r="D91" s="7">
        <v>20</v>
      </c>
      <c r="E91" s="7">
        <v>147</v>
      </c>
      <c r="F91" s="7">
        <v>189</v>
      </c>
      <c r="G91" s="8" t="s">
        <v>179</v>
      </c>
      <c r="H91" s="8" t="s">
        <v>179</v>
      </c>
      <c r="I91" s="8" t="s">
        <v>179</v>
      </c>
      <c r="J91" s="12">
        <v>37807</v>
      </c>
      <c r="K91" s="12">
        <v>37829</v>
      </c>
      <c r="L91" s="13" t="s">
        <v>21</v>
      </c>
      <c r="M91" s="14">
        <v>48.8566</v>
      </c>
      <c r="N91" s="14">
        <v>2.3521999999999998</v>
      </c>
      <c r="O91" s="13" t="s">
        <v>22</v>
      </c>
      <c r="P91" s="13" t="s">
        <v>21</v>
      </c>
      <c r="Q91" s="14">
        <v>48.8566</v>
      </c>
      <c r="R91" s="14">
        <v>2.3521999999999998</v>
      </c>
      <c r="S91" s="19">
        <f t="shared" si="2"/>
        <v>171.35</v>
      </c>
      <c r="T91" s="19">
        <f t="shared" si="3"/>
        <v>341</v>
      </c>
    </row>
    <row r="92" spans="1:20" x14ac:dyDescent="0.3">
      <c r="A92" s="10">
        <v>2004</v>
      </c>
      <c r="B92" s="11">
        <v>40.549999999999997</v>
      </c>
      <c r="C92" s="7">
        <v>3391.1</v>
      </c>
      <c r="D92" s="7">
        <v>20</v>
      </c>
      <c r="E92" s="7">
        <v>147</v>
      </c>
      <c r="F92" s="7">
        <v>188</v>
      </c>
      <c r="G92" s="8" t="s">
        <v>179</v>
      </c>
      <c r="H92" s="8" t="s">
        <v>179</v>
      </c>
      <c r="I92" s="8" t="s">
        <v>179</v>
      </c>
      <c r="J92" s="12">
        <v>38171</v>
      </c>
      <c r="K92" s="12">
        <v>38193</v>
      </c>
      <c r="L92" s="13" t="s">
        <v>182</v>
      </c>
      <c r="M92" s="14">
        <v>50.632599999999996</v>
      </c>
      <c r="N92" s="14">
        <v>5.5796999999999999</v>
      </c>
      <c r="O92" s="13" t="s">
        <v>60</v>
      </c>
      <c r="P92" s="13" t="s">
        <v>21</v>
      </c>
      <c r="Q92" s="14">
        <v>48.8566</v>
      </c>
      <c r="R92" s="14">
        <v>2.3521999999999998</v>
      </c>
      <c r="S92" s="19">
        <f t="shared" si="2"/>
        <v>169.55500000000001</v>
      </c>
      <c r="T92" s="19">
        <f t="shared" si="3"/>
        <v>342</v>
      </c>
    </row>
    <row r="93" spans="1:20" x14ac:dyDescent="0.3">
      <c r="A93" s="10">
        <v>2005</v>
      </c>
      <c r="B93" s="11">
        <v>41.65</v>
      </c>
      <c r="C93" s="7">
        <v>3608</v>
      </c>
      <c r="D93" s="7">
        <v>21</v>
      </c>
      <c r="E93" s="7">
        <v>155</v>
      </c>
      <c r="F93" s="7">
        <v>189</v>
      </c>
      <c r="G93" s="8" t="s">
        <v>179</v>
      </c>
      <c r="H93" s="8" t="s">
        <v>179</v>
      </c>
      <c r="I93" s="8" t="s">
        <v>179</v>
      </c>
      <c r="J93" s="12">
        <v>38535</v>
      </c>
      <c r="K93" s="12">
        <v>38557</v>
      </c>
      <c r="L93" s="13" t="s">
        <v>183</v>
      </c>
      <c r="M93" s="14">
        <v>46.889200000000002</v>
      </c>
      <c r="N93" s="14">
        <v>-2.14</v>
      </c>
      <c r="O93" s="13" t="s">
        <v>22</v>
      </c>
      <c r="P93" s="13" t="s">
        <v>21</v>
      </c>
      <c r="Q93" s="14">
        <v>48.8566</v>
      </c>
      <c r="R93" s="14">
        <v>2.3521999999999998</v>
      </c>
      <c r="S93" s="19">
        <f t="shared" si="2"/>
        <v>171.8095238095238</v>
      </c>
      <c r="T93" s="19">
        <f t="shared" si="3"/>
        <v>342</v>
      </c>
    </row>
    <row r="94" spans="1:20" x14ac:dyDescent="0.3">
      <c r="A94" s="10">
        <v>2006</v>
      </c>
      <c r="B94" s="11">
        <v>40.78</v>
      </c>
      <c r="C94" s="7">
        <v>3657.1</v>
      </c>
      <c r="D94" s="7">
        <v>20</v>
      </c>
      <c r="E94" s="7">
        <v>139</v>
      </c>
      <c r="F94" s="7">
        <v>176</v>
      </c>
      <c r="G94" s="8" t="s">
        <v>184</v>
      </c>
      <c r="H94" s="8" t="s">
        <v>92</v>
      </c>
      <c r="I94" s="8" t="s">
        <v>185</v>
      </c>
      <c r="J94" s="12">
        <v>38899</v>
      </c>
      <c r="K94" s="12">
        <v>38921</v>
      </c>
      <c r="L94" s="13" t="s">
        <v>78</v>
      </c>
      <c r="M94" s="14">
        <v>48.573399999999999</v>
      </c>
      <c r="N94" s="14">
        <v>7.7521000000000004</v>
      </c>
      <c r="O94" s="13" t="s">
        <v>22</v>
      </c>
      <c r="P94" s="13" t="s">
        <v>21</v>
      </c>
      <c r="Q94" s="14">
        <v>48.8566</v>
      </c>
      <c r="R94" s="14">
        <v>2.3521999999999998</v>
      </c>
      <c r="S94" s="19">
        <f t="shared" si="2"/>
        <v>182.85499999999999</v>
      </c>
      <c r="T94" s="19">
        <f t="shared" si="3"/>
        <v>342</v>
      </c>
    </row>
    <row r="95" spans="1:20" x14ac:dyDescent="0.3">
      <c r="A95" s="10">
        <v>2007</v>
      </c>
      <c r="B95" s="11">
        <v>38.979999999999997</v>
      </c>
      <c r="C95" s="7">
        <v>3547</v>
      </c>
      <c r="D95" s="7">
        <v>20</v>
      </c>
      <c r="E95" s="7">
        <v>141</v>
      </c>
      <c r="F95" s="7">
        <v>189</v>
      </c>
      <c r="G95" s="8" t="s">
        <v>186</v>
      </c>
      <c r="H95" s="8" t="s">
        <v>92</v>
      </c>
      <c r="I95" s="8" t="s">
        <v>187</v>
      </c>
      <c r="J95" s="12">
        <v>39270</v>
      </c>
      <c r="K95" s="12">
        <v>39292</v>
      </c>
      <c r="L95" s="13" t="s">
        <v>188</v>
      </c>
      <c r="M95" s="14">
        <v>51.507399999999997</v>
      </c>
      <c r="N95" s="14">
        <v>0.1278</v>
      </c>
      <c r="O95" s="13" t="s">
        <v>22</v>
      </c>
      <c r="P95" s="13" t="s">
        <v>21</v>
      </c>
      <c r="Q95" s="14">
        <v>48.8566</v>
      </c>
      <c r="R95" s="14">
        <v>2.3521999999999998</v>
      </c>
      <c r="S95" s="19">
        <f t="shared" si="2"/>
        <v>177.35</v>
      </c>
      <c r="T95" s="19">
        <f t="shared" si="3"/>
        <v>349</v>
      </c>
    </row>
    <row r="96" spans="1:20" x14ac:dyDescent="0.3">
      <c r="A96" s="10">
        <v>2008</v>
      </c>
      <c r="B96" s="11">
        <v>40.5</v>
      </c>
      <c r="C96" s="7">
        <v>3559.5</v>
      </c>
      <c r="D96" s="7">
        <v>21</v>
      </c>
      <c r="E96" s="7">
        <v>145</v>
      </c>
      <c r="F96" s="7">
        <v>180</v>
      </c>
      <c r="G96" s="8" t="s">
        <v>189</v>
      </c>
      <c r="H96" s="8" t="s">
        <v>92</v>
      </c>
      <c r="I96" s="8" t="s">
        <v>190</v>
      </c>
      <c r="J96" s="12">
        <v>39634</v>
      </c>
      <c r="K96" s="12">
        <v>39656</v>
      </c>
      <c r="L96" s="13" t="s">
        <v>76</v>
      </c>
      <c r="M96" s="14">
        <v>48.3904</v>
      </c>
      <c r="N96" s="14">
        <v>-4.4861000000000004</v>
      </c>
      <c r="O96" s="13" t="s">
        <v>22</v>
      </c>
      <c r="P96" s="13" t="s">
        <v>21</v>
      </c>
      <c r="Q96" s="14">
        <v>48.8566</v>
      </c>
      <c r="R96" s="14">
        <v>2.3521999999999998</v>
      </c>
      <c r="S96" s="19">
        <f t="shared" si="2"/>
        <v>169.5</v>
      </c>
      <c r="T96" s="19">
        <f t="shared" si="3"/>
        <v>342</v>
      </c>
    </row>
    <row r="97" spans="1:20" x14ac:dyDescent="0.3">
      <c r="A97" s="10">
        <v>2009</v>
      </c>
      <c r="B97" s="11">
        <v>40.31</v>
      </c>
      <c r="C97" s="7">
        <v>3459.5</v>
      </c>
      <c r="D97" s="7">
        <v>21</v>
      </c>
      <c r="E97" s="7">
        <v>156</v>
      </c>
      <c r="F97" s="7">
        <v>180</v>
      </c>
      <c r="G97" s="8" t="s">
        <v>191</v>
      </c>
      <c r="H97" s="8" t="s">
        <v>92</v>
      </c>
      <c r="I97" s="8" t="s">
        <v>192</v>
      </c>
      <c r="J97" s="12">
        <v>39998</v>
      </c>
      <c r="K97" s="12">
        <v>40020</v>
      </c>
      <c r="L97" s="13" t="s">
        <v>193</v>
      </c>
      <c r="M97" s="14">
        <v>43.738399999999999</v>
      </c>
      <c r="N97" s="14">
        <v>7.4245999999999999</v>
      </c>
      <c r="O97" s="13" t="s">
        <v>22</v>
      </c>
      <c r="P97" s="13" t="s">
        <v>21</v>
      </c>
      <c r="Q97" s="14">
        <v>48.8566</v>
      </c>
      <c r="R97" s="14">
        <v>2.3521999999999998</v>
      </c>
      <c r="S97" s="19">
        <f t="shared" si="2"/>
        <v>164.73809523809524</v>
      </c>
      <c r="T97" s="19">
        <f t="shared" si="3"/>
        <v>342</v>
      </c>
    </row>
    <row r="98" spans="1:20" x14ac:dyDescent="0.3">
      <c r="A98" s="10">
        <v>2010</v>
      </c>
      <c r="B98" s="11">
        <v>39.590000000000003</v>
      </c>
      <c r="C98" s="7">
        <v>3641.9</v>
      </c>
      <c r="D98" s="7">
        <v>20</v>
      </c>
      <c r="E98" s="7">
        <v>170</v>
      </c>
      <c r="F98" s="7">
        <v>197</v>
      </c>
      <c r="G98" s="8" t="s">
        <v>194</v>
      </c>
      <c r="H98" s="8" t="s">
        <v>31</v>
      </c>
      <c r="I98" s="8" t="s">
        <v>195</v>
      </c>
      <c r="J98" s="12">
        <v>40362</v>
      </c>
      <c r="K98" s="12">
        <v>40384</v>
      </c>
      <c r="L98" s="13" t="s">
        <v>196</v>
      </c>
      <c r="M98" s="14">
        <v>51.924399999999999</v>
      </c>
      <c r="N98" s="14">
        <v>4.4776999999999996</v>
      </c>
      <c r="O98" s="13" t="s">
        <v>81</v>
      </c>
      <c r="P98" s="13" t="s">
        <v>21</v>
      </c>
      <c r="Q98" s="14">
        <v>48.8566</v>
      </c>
      <c r="R98" s="14">
        <v>2.3521999999999998</v>
      </c>
      <c r="S98" s="19">
        <f t="shared" si="2"/>
        <v>182.095</v>
      </c>
      <c r="T98" s="19">
        <f t="shared" si="3"/>
        <v>342</v>
      </c>
    </row>
    <row r="99" spans="1:20" x14ac:dyDescent="0.3">
      <c r="A99" s="10">
        <v>2011</v>
      </c>
      <c r="B99" s="11">
        <v>39.79</v>
      </c>
      <c r="C99" s="7">
        <v>3430</v>
      </c>
      <c r="D99" s="7">
        <v>21</v>
      </c>
      <c r="E99" s="7">
        <v>167</v>
      </c>
      <c r="F99" s="7">
        <v>198</v>
      </c>
      <c r="G99" s="8" t="s">
        <v>197</v>
      </c>
      <c r="H99" s="8" t="s">
        <v>198</v>
      </c>
      <c r="I99" s="8" t="s">
        <v>199</v>
      </c>
      <c r="J99" s="12">
        <v>40726</v>
      </c>
      <c r="K99" s="12">
        <v>40748</v>
      </c>
      <c r="L99" s="13" t="s">
        <v>200</v>
      </c>
      <c r="M99" s="14">
        <v>46.884700000000002</v>
      </c>
      <c r="N99" s="14">
        <v>-2.1185</v>
      </c>
      <c r="O99" s="13" t="s">
        <v>22</v>
      </c>
      <c r="P99" s="13" t="s">
        <v>21</v>
      </c>
      <c r="Q99" s="14">
        <v>48.8566</v>
      </c>
      <c r="R99" s="14">
        <v>2.3521999999999998</v>
      </c>
      <c r="S99" s="19">
        <f t="shared" si="2"/>
        <v>163.33333333333334</v>
      </c>
      <c r="T99" s="19">
        <f t="shared" si="3"/>
        <v>342</v>
      </c>
    </row>
    <row r="100" spans="1:20" x14ac:dyDescent="0.3">
      <c r="A100" s="5">
        <v>2012</v>
      </c>
      <c r="B100" s="6">
        <v>39.880000000000003</v>
      </c>
      <c r="C100" s="16">
        <v>3496.9</v>
      </c>
      <c r="D100" s="7">
        <v>20</v>
      </c>
      <c r="E100" s="7">
        <v>153</v>
      </c>
      <c r="F100" s="7">
        <v>198</v>
      </c>
      <c r="G100" s="8" t="s">
        <v>201</v>
      </c>
      <c r="H100" s="8" t="s">
        <v>202</v>
      </c>
      <c r="I100" s="8" t="s">
        <v>203</v>
      </c>
      <c r="J100" s="12">
        <v>41090</v>
      </c>
      <c r="K100" s="12">
        <v>41112</v>
      </c>
      <c r="L100" s="13" t="s">
        <v>204</v>
      </c>
      <c r="M100" s="14">
        <v>50.632599999999996</v>
      </c>
      <c r="N100" s="14">
        <v>5.5796999999999999</v>
      </c>
      <c r="O100" s="13" t="s">
        <v>60</v>
      </c>
      <c r="P100" s="13" t="s">
        <v>21</v>
      </c>
      <c r="Q100" s="14">
        <v>48.8566</v>
      </c>
      <c r="R100" s="14">
        <v>2.3521999999999998</v>
      </c>
      <c r="S100" s="19">
        <f t="shared" si="2"/>
        <v>174.845</v>
      </c>
      <c r="T100" s="19">
        <f t="shared" si="3"/>
        <v>342</v>
      </c>
    </row>
    <row r="101" spans="1:20" x14ac:dyDescent="0.3">
      <c r="A101" s="5">
        <v>2013</v>
      </c>
      <c r="B101" s="17">
        <v>40.54</v>
      </c>
      <c r="C101" s="7">
        <v>3403.5</v>
      </c>
      <c r="D101" s="7">
        <v>21</v>
      </c>
      <c r="E101" s="7">
        <v>169</v>
      </c>
      <c r="F101" s="7">
        <v>198</v>
      </c>
      <c r="G101" s="8" t="s">
        <v>205</v>
      </c>
      <c r="H101" s="8" t="s">
        <v>202</v>
      </c>
      <c r="I101" s="8" t="s">
        <v>203</v>
      </c>
      <c r="J101" s="12">
        <v>41454</v>
      </c>
      <c r="K101" s="12">
        <v>41476</v>
      </c>
      <c r="L101" s="13" t="s">
        <v>206</v>
      </c>
      <c r="M101" s="14">
        <v>41.5914</v>
      </c>
      <c r="N101" s="14">
        <v>9.2782999999999998</v>
      </c>
      <c r="O101" s="13" t="s">
        <v>22</v>
      </c>
      <c r="P101" s="13" t="s">
        <v>21</v>
      </c>
      <c r="Q101" s="14">
        <v>48.8566</v>
      </c>
      <c r="R101" s="14">
        <v>2.3521999999999998</v>
      </c>
      <c r="S101" s="19">
        <f t="shared" si="2"/>
        <v>162.07142857142858</v>
      </c>
      <c r="T101" s="19">
        <f t="shared" si="3"/>
        <v>342</v>
      </c>
    </row>
    <row r="102" spans="1:20" x14ac:dyDescent="0.3">
      <c r="A102" s="5">
        <v>2014</v>
      </c>
      <c r="B102" s="17">
        <v>40.69</v>
      </c>
      <c r="C102" s="7">
        <v>3659</v>
      </c>
      <c r="D102" s="7">
        <v>21</v>
      </c>
      <c r="E102" s="7">
        <v>164</v>
      </c>
      <c r="F102" s="7">
        <v>198</v>
      </c>
      <c r="G102" s="8" t="s">
        <v>207</v>
      </c>
      <c r="H102" s="8" t="s">
        <v>46</v>
      </c>
      <c r="I102" s="8" t="s">
        <v>192</v>
      </c>
      <c r="J102" s="12">
        <v>41825</v>
      </c>
      <c r="K102" s="12">
        <v>41847</v>
      </c>
      <c r="L102" s="13" t="s">
        <v>208</v>
      </c>
      <c r="M102" s="14">
        <v>53.857799999999997</v>
      </c>
      <c r="N102" s="14">
        <v>-1.5023</v>
      </c>
      <c r="O102" s="13" t="s">
        <v>209</v>
      </c>
      <c r="P102" s="13" t="s">
        <v>21</v>
      </c>
      <c r="Q102" s="14">
        <v>48.8566</v>
      </c>
      <c r="R102" s="14">
        <v>2.3521999999999998</v>
      </c>
      <c r="S102" s="19">
        <f t="shared" si="2"/>
        <v>174.23809523809524</v>
      </c>
      <c r="T102" s="19">
        <f t="shared" si="3"/>
        <v>349</v>
      </c>
    </row>
    <row r="103" spans="1:20" x14ac:dyDescent="0.3">
      <c r="A103" s="5">
        <v>2015</v>
      </c>
      <c r="B103" s="17">
        <v>39.64</v>
      </c>
      <c r="C103" s="7">
        <v>3360.3</v>
      </c>
      <c r="D103" s="7">
        <v>21</v>
      </c>
      <c r="E103" s="7">
        <v>160</v>
      </c>
      <c r="F103" s="7">
        <v>198</v>
      </c>
      <c r="G103" s="8" t="s">
        <v>210</v>
      </c>
      <c r="H103" s="8" t="s">
        <v>202</v>
      </c>
      <c r="I103" s="8" t="s">
        <v>203</v>
      </c>
      <c r="J103" s="12">
        <v>42189</v>
      </c>
      <c r="K103" s="12">
        <v>42211</v>
      </c>
      <c r="L103" s="13" t="s">
        <v>211</v>
      </c>
      <c r="M103" s="14">
        <v>52.090699999999998</v>
      </c>
      <c r="N103" s="14">
        <v>5.1214000000000004</v>
      </c>
      <c r="O103" s="13" t="s">
        <v>81</v>
      </c>
      <c r="P103" s="13" t="s">
        <v>21</v>
      </c>
      <c r="Q103" s="14">
        <v>48.8566</v>
      </c>
      <c r="R103" s="14">
        <v>2.3521999999999998</v>
      </c>
      <c r="S103" s="19">
        <f t="shared" si="2"/>
        <v>160.01428571428573</v>
      </c>
      <c r="T103" s="19">
        <f t="shared" si="3"/>
        <v>342</v>
      </c>
    </row>
    <row r="104" spans="1:20" x14ac:dyDescent="0.3">
      <c r="A104" s="10">
        <v>2016</v>
      </c>
      <c r="B104" s="17">
        <v>39.616</v>
      </c>
      <c r="C104" s="7">
        <v>3534</v>
      </c>
      <c r="D104" s="7">
        <v>21</v>
      </c>
      <c r="E104" s="7">
        <v>174</v>
      </c>
      <c r="F104" s="7">
        <v>198</v>
      </c>
      <c r="G104" s="8" t="s">
        <v>210</v>
      </c>
      <c r="H104" s="8" t="s">
        <v>202</v>
      </c>
      <c r="I104" s="8" t="s">
        <v>203</v>
      </c>
      <c r="J104" s="12">
        <v>42553</v>
      </c>
      <c r="K104" s="12">
        <v>42572</v>
      </c>
      <c r="L104" s="13" t="s">
        <v>212</v>
      </c>
      <c r="M104" s="14">
        <v>48.636099999999999</v>
      </c>
      <c r="N104" s="14">
        <v>-1.5115000000000001</v>
      </c>
      <c r="O104" s="13" t="s">
        <v>22</v>
      </c>
      <c r="P104" s="13" t="s">
        <v>21</v>
      </c>
      <c r="Q104" s="14">
        <v>48.8566</v>
      </c>
      <c r="R104" s="14">
        <v>2.3521999999999998</v>
      </c>
      <c r="S104" s="19">
        <f t="shared" si="2"/>
        <v>168.28571428571428</v>
      </c>
      <c r="T104" s="19">
        <f t="shared" si="3"/>
        <v>342</v>
      </c>
    </row>
    <row r="105" spans="1:20" x14ac:dyDescent="0.3">
      <c r="S105" s="20"/>
    </row>
    <row r="107" spans="1:20" x14ac:dyDescent="0.3">
      <c r="C107" s="1"/>
      <c r="S107" s="20"/>
    </row>
    <row r="108" spans="1:20" x14ac:dyDescent="0.3">
      <c r="C108" s="1"/>
    </row>
    <row r="109" spans="1:20" x14ac:dyDescent="0.3">
      <c r="S109" s="20"/>
    </row>
    <row r="111" spans="1:20" x14ac:dyDescent="0.3">
      <c r="S111" s="20"/>
    </row>
    <row r="113" spans="19:19" x14ac:dyDescent="0.3">
      <c r="S113" s="20"/>
    </row>
    <row r="115" spans="19:19" x14ac:dyDescent="0.3">
      <c r="S115" s="20"/>
    </row>
    <row r="119" spans="19:19" x14ac:dyDescent="0.3">
      <c r="S119" s="20"/>
    </row>
    <row r="121" spans="19:19" x14ac:dyDescent="0.3">
      <c r="S121" s="20"/>
    </row>
    <row r="123" spans="19:19" x14ac:dyDescent="0.3">
      <c r="S123" s="20"/>
    </row>
    <row r="125" spans="19:19" x14ac:dyDescent="0.3">
      <c r="S125" s="20"/>
    </row>
    <row r="127" spans="19:19" x14ac:dyDescent="0.3">
      <c r="S127" s="20"/>
    </row>
    <row r="129" spans="19:19" x14ac:dyDescent="0.3">
      <c r="S129" s="20"/>
    </row>
    <row r="131" spans="19:19" x14ac:dyDescent="0.3">
      <c r="S131" s="20"/>
    </row>
    <row r="133" spans="19:19" x14ac:dyDescent="0.3">
      <c r="S133" s="20"/>
    </row>
    <row r="135" spans="19:19" x14ac:dyDescent="0.3">
      <c r="S135" s="20"/>
    </row>
    <row r="139" spans="19:19" x14ac:dyDescent="0.3">
      <c r="S139" s="20"/>
    </row>
    <row r="141" spans="19:19" x14ac:dyDescent="0.3">
      <c r="S141" s="20"/>
    </row>
    <row r="143" spans="19:19" x14ac:dyDescent="0.3">
      <c r="S143" s="20"/>
    </row>
    <row r="145" spans="19:19" x14ac:dyDescent="0.3">
      <c r="S145" s="20"/>
    </row>
    <row r="147" spans="19:19" x14ac:dyDescent="0.3">
      <c r="S147" s="20"/>
    </row>
    <row r="149" spans="19:19" x14ac:dyDescent="0.3">
      <c r="S149" s="20"/>
    </row>
    <row r="151" spans="19:19" x14ac:dyDescent="0.3">
      <c r="S151" s="20"/>
    </row>
    <row r="154" spans="19:19" x14ac:dyDescent="0.3">
      <c r="S154" s="20"/>
    </row>
    <row r="156" spans="19:19" x14ac:dyDescent="0.3">
      <c r="S156" s="20"/>
    </row>
    <row r="160" spans="19:19" x14ac:dyDescent="0.3">
      <c r="S160" s="20"/>
    </row>
    <row r="162" spans="19:19" x14ac:dyDescent="0.3">
      <c r="S162" s="20"/>
    </row>
    <row r="164" spans="19:19" x14ac:dyDescent="0.3">
      <c r="S164" s="20"/>
    </row>
    <row r="166" spans="19:19" x14ac:dyDescent="0.3">
      <c r="S166" s="20"/>
    </row>
    <row r="168" spans="19:19" x14ac:dyDescent="0.3">
      <c r="S168" s="20"/>
    </row>
    <row r="170" spans="19:19" x14ac:dyDescent="0.3">
      <c r="S170" s="20"/>
    </row>
    <row r="172" spans="19:19" x14ac:dyDescent="0.3">
      <c r="S172" s="20"/>
    </row>
    <row r="174" spans="19:19" x14ac:dyDescent="0.3">
      <c r="S174" s="20"/>
    </row>
    <row r="176" spans="19:19" x14ac:dyDescent="0.3">
      <c r="S176" s="20"/>
    </row>
    <row r="180" spans="19:19" x14ac:dyDescent="0.3">
      <c r="S180" s="20"/>
    </row>
    <row r="182" spans="19:19" x14ac:dyDescent="0.3">
      <c r="S182" s="20"/>
    </row>
    <row r="184" spans="19:19" x14ac:dyDescent="0.3">
      <c r="S184" s="20"/>
    </row>
    <row r="186" spans="19:19" x14ac:dyDescent="0.3">
      <c r="S186" s="21"/>
    </row>
    <row r="188" spans="19:19" x14ac:dyDescent="0.3">
      <c r="S188" s="20"/>
    </row>
    <row r="190" spans="19:19" x14ac:dyDescent="0.3">
      <c r="S190" s="21"/>
    </row>
    <row r="192" spans="19:19" x14ac:dyDescent="0.3">
      <c r="S192" s="20"/>
    </row>
    <row r="194" spans="19:19" x14ac:dyDescent="0.3">
      <c r="S194" s="21"/>
    </row>
    <row r="196" spans="19:19" x14ac:dyDescent="0.3">
      <c r="S196" s="21"/>
    </row>
    <row r="198" spans="19:19" x14ac:dyDescent="0.3">
      <c r="S198" s="21"/>
    </row>
    <row r="201" spans="19:19" x14ac:dyDescent="0.3">
      <c r="S201" s="20"/>
    </row>
    <row r="204" spans="19:19" x14ac:dyDescent="0.3">
      <c r="S204" s="20"/>
    </row>
    <row r="207" spans="19:19" x14ac:dyDescent="0.3">
      <c r="S207" s="21"/>
    </row>
    <row r="210" spans="19:19" x14ac:dyDescent="0.3">
      <c r="S210" s="21"/>
    </row>
    <row r="213" spans="19:19" x14ac:dyDescent="0.3">
      <c r="S213" s="21"/>
    </row>
    <row r="215" spans="19:19" x14ac:dyDescent="0.3">
      <c r="S215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A95C-ADA9-47F5-B7B0-4EDA11C71A4D}">
  <dimension ref="A1:T215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defaultRowHeight="14.4" x14ac:dyDescent="0.3"/>
  <cols>
    <col min="1" max="1" width="5.44140625" style="2" bestFit="1" customWidth="1"/>
    <col min="2" max="2" width="18" style="2" bestFit="1" customWidth="1"/>
    <col min="3" max="3" width="17.6640625" style="2" bestFit="1" customWidth="1"/>
    <col min="4" max="4" width="16.33203125" style="2" bestFit="1" customWidth="1"/>
    <col min="5" max="5" width="9.33203125" style="2" bestFit="1" customWidth="1"/>
    <col min="6" max="6" width="9.21875" style="2" bestFit="1" customWidth="1"/>
    <col min="7" max="7" width="18.44140625" style="2" bestFit="1" customWidth="1"/>
    <col min="8" max="8" width="17.33203125" style="2" bestFit="1" customWidth="1"/>
    <col min="9" max="10" width="9.5546875" style="2" bestFit="1" customWidth="1"/>
    <col min="11" max="11" width="17.88671875" style="2" bestFit="1" customWidth="1"/>
    <col min="12" max="12" width="17.6640625" style="2" bestFit="1" customWidth="1"/>
    <col min="13" max="13" width="19" style="2" bestFit="1" customWidth="1"/>
    <col min="14" max="14" width="13.77734375" style="2" bestFit="1" customWidth="1"/>
    <col min="15" max="15" width="11.21875" style="2" bestFit="1" customWidth="1"/>
    <col min="16" max="16" width="18.44140625" style="2" bestFit="1" customWidth="1"/>
    <col min="17" max="17" width="19.77734375" style="2" bestFit="1" customWidth="1"/>
    <col min="18" max="19" width="0" style="2" hidden="1" customWidth="1"/>
    <col min="20" max="20" width="8.88671875" style="19"/>
    <col min="21" max="16384" width="8.88671875" style="2"/>
  </cols>
  <sheetData>
    <row r="1" spans="1:20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/>
      <c r="I1" s="9" t="s">
        <v>9</v>
      </c>
      <c r="J1" s="9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T1" s="18" t="s">
        <v>338</v>
      </c>
    </row>
    <row r="2" spans="1:20" x14ac:dyDescent="0.3">
      <c r="A2" s="10">
        <v>1986</v>
      </c>
      <c r="B2" s="11">
        <v>37.020000000000003</v>
      </c>
      <c r="C2" s="7">
        <v>4083</v>
      </c>
      <c r="D2" s="7">
        <v>23</v>
      </c>
      <c r="E2" s="7">
        <v>132</v>
      </c>
      <c r="F2" s="7">
        <v>210</v>
      </c>
      <c r="G2" s="8" t="s">
        <v>225</v>
      </c>
      <c r="H2" s="8" t="s">
        <v>226</v>
      </c>
      <c r="I2" s="12">
        <v>31597</v>
      </c>
      <c r="J2" s="12">
        <v>31620</v>
      </c>
      <c r="K2" s="13" t="s">
        <v>149</v>
      </c>
      <c r="L2" s="14">
        <v>48.839700000000001</v>
      </c>
      <c r="M2" s="14">
        <v>2.2399</v>
      </c>
      <c r="N2" s="13" t="s">
        <v>22</v>
      </c>
      <c r="O2" s="13" t="s">
        <v>21</v>
      </c>
      <c r="P2" s="14">
        <v>48.8566</v>
      </c>
      <c r="Q2" s="14">
        <v>2.3521999999999998</v>
      </c>
      <c r="R2" s="2" t="str">
        <f>LEFT(G2,1)</f>
        <v>G</v>
      </c>
      <c r="S2" s="2" t="str">
        <f>LEFT(H2,1)</f>
        <v>L</v>
      </c>
      <c r="T2" s="19" t="str">
        <f>CONCATENATE(R2,S2)</f>
        <v>GL</v>
      </c>
    </row>
    <row r="3" spans="1:20" x14ac:dyDescent="0.3">
      <c r="A3" s="10">
        <v>1987</v>
      </c>
      <c r="B3" s="11">
        <v>36.65</v>
      </c>
      <c r="C3" s="7">
        <v>4231</v>
      </c>
      <c r="D3" s="7">
        <v>25</v>
      </c>
      <c r="E3" s="7">
        <v>135</v>
      </c>
      <c r="F3" s="7">
        <v>207</v>
      </c>
      <c r="G3" s="8" t="s">
        <v>227</v>
      </c>
      <c r="H3" s="8" t="s">
        <v>228</v>
      </c>
      <c r="I3" s="12">
        <v>31959</v>
      </c>
      <c r="J3" s="12">
        <v>31984</v>
      </c>
      <c r="K3" s="13" t="s">
        <v>153</v>
      </c>
      <c r="L3" s="14">
        <v>52.52</v>
      </c>
      <c r="M3" s="14">
        <v>13.404999999999999</v>
      </c>
      <c r="N3" s="13" t="s">
        <v>105</v>
      </c>
      <c r="O3" s="13" t="s">
        <v>21</v>
      </c>
      <c r="P3" s="14">
        <v>48.8566</v>
      </c>
      <c r="Q3" s="14">
        <v>2.3521999999999998</v>
      </c>
      <c r="R3" s="2" t="str">
        <f t="shared" ref="R3:R66" si="0">LEFT(G3,1)</f>
        <v>S</v>
      </c>
      <c r="S3" s="2" t="str">
        <f t="shared" ref="S3:S66" si="1">LEFT(H3,1)</f>
        <v>R</v>
      </c>
      <c r="T3" s="19" t="str">
        <f t="shared" ref="T3:T66" si="2">CONCATENATE(R3,S3)</f>
        <v>SR</v>
      </c>
    </row>
    <row r="4" spans="1:20" x14ac:dyDescent="0.3">
      <c r="A4" s="10">
        <v>2016</v>
      </c>
      <c r="B4" s="17">
        <v>39.616</v>
      </c>
      <c r="C4" s="7">
        <v>3534</v>
      </c>
      <c r="D4" s="7">
        <v>21</v>
      </c>
      <c r="E4" s="7">
        <v>174</v>
      </c>
      <c r="F4" s="7">
        <v>198</v>
      </c>
      <c r="G4" s="8" t="s">
        <v>229</v>
      </c>
      <c r="H4" s="8" t="s">
        <v>230</v>
      </c>
      <c r="I4" s="12">
        <v>42553</v>
      </c>
      <c r="J4" s="12">
        <v>42572</v>
      </c>
      <c r="K4" s="13" t="s">
        <v>212</v>
      </c>
      <c r="L4" s="14">
        <v>48.636099999999999</v>
      </c>
      <c r="M4" s="14">
        <v>-1.5115000000000001</v>
      </c>
      <c r="N4" s="13" t="s">
        <v>22</v>
      </c>
      <c r="O4" s="13" t="s">
        <v>21</v>
      </c>
      <c r="P4" s="14">
        <v>48.8566</v>
      </c>
      <c r="Q4" s="14">
        <v>2.3521999999999998</v>
      </c>
      <c r="R4" s="2" t="str">
        <f t="shared" si="0"/>
        <v>C</v>
      </c>
      <c r="S4" s="2" t="str">
        <f t="shared" si="1"/>
        <v>F</v>
      </c>
      <c r="T4" s="19" t="str">
        <f t="shared" si="2"/>
        <v>CF</v>
      </c>
    </row>
    <row r="5" spans="1:20" x14ac:dyDescent="0.3">
      <c r="A5" s="5">
        <v>2013</v>
      </c>
      <c r="B5" s="27">
        <v>40.54</v>
      </c>
      <c r="C5" s="7">
        <v>3403.5</v>
      </c>
      <c r="D5" s="7">
        <v>21</v>
      </c>
      <c r="E5" s="7">
        <v>169</v>
      </c>
      <c r="F5" s="7">
        <v>198</v>
      </c>
      <c r="G5" s="8" t="s">
        <v>229</v>
      </c>
      <c r="H5" s="8" t="s">
        <v>230</v>
      </c>
      <c r="I5" s="12">
        <v>41454</v>
      </c>
      <c r="J5" s="12">
        <v>41476</v>
      </c>
      <c r="K5" s="13" t="s">
        <v>206</v>
      </c>
      <c r="L5" s="14">
        <v>41.5914</v>
      </c>
      <c r="M5" s="14">
        <v>9.2782999999999998</v>
      </c>
      <c r="N5" s="13" t="s">
        <v>22</v>
      </c>
      <c r="O5" s="13" t="s">
        <v>21</v>
      </c>
      <c r="P5" s="14">
        <v>48.8566</v>
      </c>
      <c r="Q5" s="14">
        <v>2.3521999999999998</v>
      </c>
      <c r="R5" s="2" t="str">
        <f t="shared" si="0"/>
        <v>C</v>
      </c>
      <c r="S5" s="2" t="str">
        <f t="shared" si="1"/>
        <v>F</v>
      </c>
      <c r="T5" s="19" t="str">
        <f t="shared" si="2"/>
        <v>CF</v>
      </c>
    </row>
    <row r="6" spans="1:20" x14ac:dyDescent="0.3">
      <c r="A6" s="10">
        <v>2011</v>
      </c>
      <c r="B6" s="11">
        <v>39.79</v>
      </c>
      <c r="C6" s="7">
        <v>3430</v>
      </c>
      <c r="D6" s="7">
        <v>21</v>
      </c>
      <c r="E6" s="7">
        <v>167</v>
      </c>
      <c r="F6" s="7">
        <v>198</v>
      </c>
      <c r="G6" s="8" t="s">
        <v>231</v>
      </c>
      <c r="H6" s="8" t="s">
        <v>232</v>
      </c>
      <c r="I6" s="12">
        <v>40726</v>
      </c>
      <c r="J6" s="12">
        <v>40748</v>
      </c>
      <c r="K6" s="13" t="s">
        <v>200</v>
      </c>
      <c r="L6" s="14">
        <v>46.884700000000002</v>
      </c>
      <c r="M6" s="14">
        <v>-2.1185</v>
      </c>
      <c r="N6" s="13" t="s">
        <v>22</v>
      </c>
      <c r="O6" s="13" t="s">
        <v>21</v>
      </c>
      <c r="P6" s="14">
        <v>48.8566</v>
      </c>
      <c r="Q6" s="14">
        <v>2.3521999999999998</v>
      </c>
      <c r="R6" s="2" t="str">
        <f t="shared" si="0"/>
        <v>C</v>
      </c>
      <c r="S6" s="2" t="str">
        <f t="shared" si="1"/>
        <v>E</v>
      </c>
      <c r="T6" s="19" t="str">
        <f t="shared" si="2"/>
        <v>CE</v>
      </c>
    </row>
    <row r="7" spans="1:20" x14ac:dyDescent="0.3">
      <c r="A7" s="5">
        <v>2014</v>
      </c>
      <c r="B7" s="27">
        <v>40.69</v>
      </c>
      <c r="C7" s="7">
        <v>3659</v>
      </c>
      <c r="D7" s="7">
        <v>21</v>
      </c>
      <c r="E7" s="7">
        <v>164</v>
      </c>
      <c r="F7" s="7">
        <v>198</v>
      </c>
      <c r="G7" s="8" t="s">
        <v>233</v>
      </c>
      <c r="H7" s="8" t="s">
        <v>234</v>
      </c>
      <c r="I7" s="12">
        <v>41825</v>
      </c>
      <c r="J7" s="12">
        <v>41847</v>
      </c>
      <c r="K7" s="13" t="s">
        <v>208</v>
      </c>
      <c r="L7" s="14">
        <v>53.857799999999997</v>
      </c>
      <c r="M7" s="14">
        <v>-1.5023</v>
      </c>
      <c r="N7" s="13" t="s">
        <v>209</v>
      </c>
      <c r="O7" s="13" t="s">
        <v>21</v>
      </c>
      <c r="P7" s="14">
        <v>48.8566</v>
      </c>
      <c r="Q7" s="14">
        <v>2.3521999999999998</v>
      </c>
      <c r="R7" s="2" t="str">
        <f t="shared" si="0"/>
        <v>V</v>
      </c>
      <c r="S7" s="2" t="str">
        <f t="shared" si="1"/>
        <v>N</v>
      </c>
      <c r="T7" s="19" t="str">
        <f t="shared" si="2"/>
        <v>VN</v>
      </c>
    </row>
    <row r="8" spans="1:20" x14ac:dyDescent="0.3">
      <c r="A8" s="5">
        <v>2015</v>
      </c>
      <c r="B8" s="17">
        <v>39.64</v>
      </c>
      <c r="C8" s="7">
        <v>3360.3</v>
      </c>
      <c r="D8" s="7">
        <v>21</v>
      </c>
      <c r="E8" s="7">
        <v>160</v>
      </c>
      <c r="F8" s="7">
        <v>198</v>
      </c>
      <c r="G8" s="8" t="s">
        <v>229</v>
      </c>
      <c r="H8" s="8" t="s">
        <v>230</v>
      </c>
      <c r="I8" s="12">
        <v>42189</v>
      </c>
      <c r="J8" s="12">
        <v>42211</v>
      </c>
      <c r="K8" s="13" t="s">
        <v>211</v>
      </c>
      <c r="L8" s="14">
        <v>52.090699999999998</v>
      </c>
      <c r="M8" s="14">
        <v>5.1214000000000004</v>
      </c>
      <c r="N8" s="13" t="s">
        <v>81</v>
      </c>
      <c r="O8" s="13" t="s">
        <v>21</v>
      </c>
      <c r="P8" s="14">
        <v>48.8566</v>
      </c>
      <c r="Q8" s="14">
        <v>2.3521999999999998</v>
      </c>
      <c r="R8" s="2" t="str">
        <f t="shared" si="0"/>
        <v>C</v>
      </c>
      <c r="S8" s="2" t="str">
        <f t="shared" si="1"/>
        <v>F</v>
      </c>
      <c r="T8" s="19" t="str">
        <f t="shared" si="2"/>
        <v>CF</v>
      </c>
    </row>
    <row r="9" spans="1:20" x14ac:dyDescent="0.3">
      <c r="A9" s="10">
        <v>1991</v>
      </c>
      <c r="B9" s="11">
        <v>38.75</v>
      </c>
      <c r="C9" s="7">
        <v>3914</v>
      </c>
      <c r="D9" s="7">
        <v>22</v>
      </c>
      <c r="E9" s="7">
        <v>158</v>
      </c>
      <c r="F9" s="7">
        <v>198</v>
      </c>
      <c r="G9" s="8" t="s">
        <v>235</v>
      </c>
      <c r="H9" s="8" t="s">
        <v>236</v>
      </c>
      <c r="I9" s="12">
        <v>33425</v>
      </c>
      <c r="J9" s="12">
        <v>33447</v>
      </c>
      <c r="K9" s="13" t="s">
        <v>164</v>
      </c>
      <c r="L9" s="14">
        <v>45.764000000000003</v>
      </c>
      <c r="M9" s="14">
        <v>4.8357000000000001</v>
      </c>
      <c r="N9" s="13" t="s">
        <v>22</v>
      </c>
      <c r="O9" s="13" t="s">
        <v>21</v>
      </c>
      <c r="P9" s="14">
        <v>48.8566</v>
      </c>
      <c r="Q9" s="14">
        <v>2.3521999999999998</v>
      </c>
      <c r="R9" s="2" t="str">
        <f t="shared" si="0"/>
        <v>M</v>
      </c>
      <c r="S9" s="2" t="str">
        <f t="shared" si="1"/>
        <v>I</v>
      </c>
      <c r="T9" s="19" t="str">
        <f t="shared" si="2"/>
        <v>MI</v>
      </c>
    </row>
    <row r="10" spans="1:20" x14ac:dyDescent="0.3">
      <c r="A10" s="10">
        <v>1990</v>
      </c>
      <c r="B10" s="11">
        <v>38.26</v>
      </c>
      <c r="C10" s="7">
        <v>3504</v>
      </c>
      <c r="D10" s="7">
        <v>21</v>
      </c>
      <c r="E10" s="7">
        <v>156</v>
      </c>
      <c r="F10" s="7">
        <v>198</v>
      </c>
      <c r="G10" s="8" t="s">
        <v>225</v>
      </c>
      <c r="H10" s="8" t="s">
        <v>237</v>
      </c>
      <c r="I10" s="12">
        <v>33054</v>
      </c>
      <c r="J10" s="12">
        <v>33076</v>
      </c>
      <c r="K10" s="13" t="s">
        <v>161</v>
      </c>
      <c r="L10" s="14">
        <v>46.669899999999998</v>
      </c>
      <c r="M10" s="14">
        <v>0.36980000000000002</v>
      </c>
      <c r="N10" s="13" t="s">
        <v>22</v>
      </c>
      <c r="O10" s="13" t="s">
        <v>21</v>
      </c>
      <c r="P10" s="14">
        <v>48.8566</v>
      </c>
      <c r="Q10" s="14">
        <v>2.3521999999999998</v>
      </c>
      <c r="R10" s="2" t="str">
        <f t="shared" si="0"/>
        <v>G</v>
      </c>
      <c r="S10" s="2" t="str">
        <f t="shared" si="1"/>
        <v>L</v>
      </c>
      <c r="T10" s="19" t="str">
        <f t="shared" si="2"/>
        <v>GL</v>
      </c>
    </row>
    <row r="11" spans="1:20" x14ac:dyDescent="0.3">
      <c r="A11" s="5">
        <v>2012</v>
      </c>
      <c r="B11" s="6">
        <v>39.880000000000003</v>
      </c>
      <c r="C11" s="16">
        <v>3496.9</v>
      </c>
      <c r="D11" s="7">
        <v>20</v>
      </c>
      <c r="E11" s="7">
        <v>153</v>
      </c>
      <c r="F11" s="7">
        <v>198</v>
      </c>
      <c r="G11" s="8" t="s">
        <v>238</v>
      </c>
      <c r="H11" s="8" t="s">
        <v>239</v>
      </c>
      <c r="I11" s="12">
        <v>41090</v>
      </c>
      <c r="J11" s="12">
        <v>41112</v>
      </c>
      <c r="K11" s="13" t="s">
        <v>204</v>
      </c>
      <c r="L11" s="14">
        <v>50.632599999999996</v>
      </c>
      <c r="M11" s="14">
        <v>5.5796999999999999</v>
      </c>
      <c r="N11" s="13" t="s">
        <v>60</v>
      </c>
      <c r="O11" s="13" t="s">
        <v>21</v>
      </c>
      <c r="P11" s="14">
        <v>48.8566</v>
      </c>
      <c r="Q11" s="14">
        <v>2.3521999999999998</v>
      </c>
      <c r="R11" s="2" t="str">
        <f t="shared" si="0"/>
        <v>B</v>
      </c>
      <c r="S11" s="2" t="str">
        <f t="shared" si="1"/>
        <v>W</v>
      </c>
      <c r="T11" s="19" t="str">
        <f t="shared" si="2"/>
        <v>BW</v>
      </c>
    </row>
    <row r="12" spans="1:20" x14ac:dyDescent="0.3">
      <c r="A12" s="10">
        <v>1988</v>
      </c>
      <c r="B12" s="11">
        <v>38.909999999999997</v>
      </c>
      <c r="C12" s="7">
        <v>3286</v>
      </c>
      <c r="D12" s="7">
        <v>22</v>
      </c>
      <c r="E12" s="7">
        <v>151</v>
      </c>
      <c r="F12" s="7">
        <v>198</v>
      </c>
      <c r="G12" s="8" t="s">
        <v>240</v>
      </c>
      <c r="H12" s="8" t="s">
        <v>241</v>
      </c>
      <c r="I12" s="12">
        <v>32328</v>
      </c>
      <c r="J12" s="12">
        <v>32348</v>
      </c>
      <c r="K12" s="13" t="s">
        <v>156</v>
      </c>
      <c r="L12" s="14">
        <v>47.263399999999997</v>
      </c>
      <c r="M12" s="14">
        <v>-2.3405999999999998</v>
      </c>
      <c r="N12" s="13" t="s">
        <v>22</v>
      </c>
      <c r="O12" s="13" t="s">
        <v>21</v>
      </c>
      <c r="P12" s="14">
        <v>48.8566</v>
      </c>
      <c r="Q12" s="14">
        <v>2.3521999999999998</v>
      </c>
      <c r="R12" s="2" t="str">
        <f t="shared" si="0"/>
        <v>P</v>
      </c>
      <c r="S12" s="2" t="str">
        <f t="shared" si="1"/>
        <v>D</v>
      </c>
      <c r="T12" s="19" t="str">
        <f t="shared" si="2"/>
        <v>PD</v>
      </c>
    </row>
    <row r="13" spans="1:20" x14ac:dyDescent="0.3">
      <c r="A13" s="10">
        <v>1997</v>
      </c>
      <c r="B13" s="11">
        <v>39.229999999999997</v>
      </c>
      <c r="C13" s="7">
        <v>3950</v>
      </c>
      <c r="D13" s="7">
        <v>21</v>
      </c>
      <c r="E13" s="7">
        <v>139</v>
      </c>
      <c r="F13" s="7">
        <v>198</v>
      </c>
      <c r="G13" s="8" t="s">
        <v>242</v>
      </c>
      <c r="H13" s="8" t="s">
        <v>243</v>
      </c>
      <c r="I13" s="12">
        <v>35616</v>
      </c>
      <c r="J13" s="12">
        <v>35638</v>
      </c>
      <c r="K13" s="13" t="s">
        <v>98</v>
      </c>
      <c r="L13" s="14">
        <v>49.443199999999997</v>
      </c>
      <c r="M13" s="14">
        <v>1.1000000000000001</v>
      </c>
      <c r="N13" s="13" t="s">
        <v>22</v>
      </c>
      <c r="O13" s="13" t="s">
        <v>21</v>
      </c>
      <c r="P13" s="14">
        <v>48.8566</v>
      </c>
      <c r="Q13" s="14">
        <v>2.3521999999999998</v>
      </c>
      <c r="R13" s="2" t="str">
        <f t="shared" si="0"/>
        <v>J</v>
      </c>
      <c r="S13" s="2" t="str">
        <f t="shared" si="1"/>
        <v>U</v>
      </c>
      <c r="T13" s="19" t="str">
        <f t="shared" si="2"/>
        <v>JU</v>
      </c>
    </row>
    <row r="14" spans="1:20" x14ac:dyDescent="0.3">
      <c r="A14" s="10">
        <v>1989</v>
      </c>
      <c r="B14" s="11">
        <v>37.49</v>
      </c>
      <c r="C14" s="7">
        <v>3285</v>
      </c>
      <c r="D14" s="7">
        <v>21</v>
      </c>
      <c r="E14" s="7">
        <v>138</v>
      </c>
      <c r="F14" s="7">
        <v>198</v>
      </c>
      <c r="G14" s="8" t="s">
        <v>225</v>
      </c>
      <c r="H14" s="8" t="s">
        <v>237</v>
      </c>
      <c r="I14" s="12">
        <v>32690</v>
      </c>
      <c r="J14" s="12">
        <v>32712</v>
      </c>
      <c r="K14" s="13" t="s">
        <v>159</v>
      </c>
      <c r="L14" s="14">
        <v>49.611600000000003</v>
      </c>
      <c r="M14" s="14">
        <v>6.1318999999999999</v>
      </c>
      <c r="N14" s="13" t="s">
        <v>159</v>
      </c>
      <c r="O14" s="13" t="s">
        <v>21</v>
      </c>
      <c r="P14" s="14">
        <v>48.8566</v>
      </c>
      <c r="Q14" s="14">
        <v>2.3521999999999998</v>
      </c>
      <c r="R14" s="2" t="str">
        <f t="shared" si="0"/>
        <v>G</v>
      </c>
      <c r="S14" s="2" t="str">
        <f t="shared" si="1"/>
        <v>L</v>
      </c>
      <c r="T14" s="19" t="str">
        <f t="shared" si="2"/>
        <v>GL</v>
      </c>
    </row>
    <row r="15" spans="1:20" x14ac:dyDescent="0.3">
      <c r="A15" s="10">
        <v>1992</v>
      </c>
      <c r="B15" s="11">
        <v>39.5</v>
      </c>
      <c r="C15" s="7">
        <v>3983</v>
      </c>
      <c r="D15" s="7">
        <v>21</v>
      </c>
      <c r="E15" s="7">
        <v>130</v>
      </c>
      <c r="F15" s="7">
        <v>198</v>
      </c>
      <c r="G15" s="8" t="s">
        <v>235</v>
      </c>
      <c r="H15" s="8" t="s">
        <v>236</v>
      </c>
      <c r="I15" s="12">
        <v>33789</v>
      </c>
      <c r="J15" s="12">
        <v>33811</v>
      </c>
      <c r="K15" s="13" t="s">
        <v>166</v>
      </c>
      <c r="L15" s="14">
        <v>43.318300000000001</v>
      </c>
      <c r="M15" s="14">
        <v>-1.9812000000000001</v>
      </c>
      <c r="N15" s="13" t="s">
        <v>93</v>
      </c>
      <c r="O15" s="13" t="s">
        <v>21</v>
      </c>
      <c r="P15" s="14">
        <v>48.8566</v>
      </c>
      <c r="Q15" s="14">
        <v>2.3521999999999998</v>
      </c>
      <c r="R15" s="2" t="str">
        <f t="shared" si="0"/>
        <v>M</v>
      </c>
      <c r="S15" s="2" t="str">
        <f t="shared" si="1"/>
        <v>I</v>
      </c>
      <c r="T15" s="19" t="str">
        <f t="shared" si="2"/>
        <v>MI</v>
      </c>
    </row>
    <row r="16" spans="1:20" x14ac:dyDescent="0.3">
      <c r="A16" s="10">
        <v>2010</v>
      </c>
      <c r="B16" s="11">
        <v>39.590000000000003</v>
      </c>
      <c r="C16" s="7">
        <v>3641.9</v>
      </c>
      <c r="D16" s="7">
        <v>20</v>
      </c>
      <c r="E16" s="7">
        <v>170</v>
      </c>
      <c r="F16" s="7">
        <v>197</v>
      </c>
      <c r="G16" s="8" t="s">
        <v>244</v>
      </c>
      <c r="H16" s="8" t="s">
        <v>245</v>
      </c>
      <c r="I16" s="12">
        <v>40362</v>
      </c>
      <c r="J16" s="12">
        <v>40384</v>
      </c>
      <c r="K16" s="13" t="s">
        <v>196</v>
      </c>
      <c r="L16" s="14">
        <v>51.924399999999999</v>
      </c>
      <c r="M16" s="14">
        <v>4.4776999999999996</v>
      </c>
      <c r="N16" s="13" t="s">
        <v>81</v>
      </c>
      <c r="O16" s="13" t="s">
        <v>21</v>
      </c>
      <c r="P16" s="14">
        <v>48.8566</v>
      </c>
      <c r="Q16" s="14">
        <v>2.3521999999999998</v>
      </c>
      <c r="R16" s="2" t="str">
        <f t="shared" si="0"/>
        <v>A</v>
      </c>
      <c r="S16" s="2" t="str">
        <f t="shared" si="1"/>
        <v>S</v>
      </c>
      <c r="T16" s="19" t="str">
        <f t="shared" si="2"/>
        <v>AS</v>
      </c>
    </row>
    <row r="17" spans="1:20" x14ac:dyDescent="0.3">
      <c r="A17" s="10">
        <v>2005</v>
      </c>
      <c r="B17" s="25">
        <v>41.65</v>
      </c>
      <c r="C17" s="7">
        <v>3608</v>
      </c>
      <c r="D17" s="7">
        <v>21</v>
      </c>
      <c r="E17" s="7">
        <v>155</v>
      </c>
      <c r="F17" s="7">
        <v>189</v>
      </c>
      <c r="G17" s="8" t="s">
        <v>246</v>
      </c>
      <c r="H17" s="8" t="s">
        <v>247</v>
      </c>
      <c r="I17" s="12">
        <v>38535</v>
      </c>
      <c r="J17" s="12">
        <v>38557</v>
      </c>
      <c r="K17" s="13" t="s">
        <v>183</v>
      </c>
      <c r="L17" s="14">
        <v>46.889200000000002</v>
      </c>
      <c r="M17" s="14">
        <v>-2.14</v>
      </c>
      <c r="N17" s="13" t="s">
        <v>22</v>
      </c>
      <c r="O17" s="13" t="s">
        <v>21</v>
      </c>
      <c r="P17" s="14">
        <v>48.8566</v>
      </c>
      <c r="Q17" s="14">
        <v>2.3521999999999998</v>
      </c>
      <c r="R17" s="2" t="str">
        <f t="shared" si="0"/>
        <v>R</v>
      </c>
      <c r="S17" s="2" t="str">
        <f t="shared" si="1"/>
        <v>v</v>
      </c>
      <c r="T17" s="19" t="str">
        <f t="shared" si="2"/>
        <v>Rv</v>
      </c>
    </row>
    <row r="18" spans="1:20" x14ac:dyDescent="0.3">
      <c r="A18" s="10">
        <v>2002</v>
      </c>
      <c r="B18" s="11">
        <v>39.93</v>
      </c>
      <c r="C18" s="7">
        <v>3282</v>
      </c>
      <c r="D18" s="7">
        <v>20</v>
      </c>
      <c r="E18" s="7">
        <v>153</v>
      </c>
      <c r="F18" s="7">
        <v>189</v>
      </c>
      <c r="G18" s="8" t="s">
        <v>246</v>
      </c>
      <c r="H18" s="8" t="s">
        <v>247</v>
      </c>
      <c r="I18" s="12">
        <v>37444</v>
      </c>
      <c r="J18" s="12">
        <v>37466</v>
      </c>
      <c r="K18" s="13" t="s">
        <v>159</v>
      </c>
      <c r="L18" s="14">
        <v>49.611600000000003</v>
      </c>
      <c r="M18" s="14">
        <v>6.1318999999999999</v>
      </c>
      <c r="N18" s="13" t="s">
        <v>22</v>
      </c>
      <c r="O18" s="13" t="s">
        <v>21</v>
      </c>
      <c r="P18" s="14">
        <v>48.8566</v>
      </c>
      <c r="Q18" s="14">
        <v>2.3521999999999998</v>
      </c>
      <c r="R18" s="2" t="str">
        <f t="shared" si="0"/>
        <v>R</v>
      </c>
      <c r="S18" s="2" t="str">
        <f t="shared" si="1"/>
        <v>v</v>
      </c>
      <c r="T18" s="19" t="str">
        <f t="shared" si="2"/>
        <v>Rv</v>
      </c>
    </row>
    <row r="19" spans="1:20" x14ac:dyDescent="0.3">
      <c r="A19" s="10">
        <v>2003</v>
      </c>
      <c r="B19" s="25">
        <v>40.94</v>
      </c>
      <c r="C19" s="7">
        <v>3427</v>
      </c>
      <c r="D19" s="7">
        <v>20</v>
      </c>
      <c r="E19" s="7">
        <v>147</v>
      </c>
      <c r="F19" s="7">
        <v>189</v>
      </c>
      <c r="G19" s="8" t="s">
        <v>246</v>
      </c>
      <c r="H19" s="8" t="s">
        <v>247</v>
      </c>
      <c r="I19" s="12">
        <v>37807</v>
      </c>
      <c r="J19" s="12">
        <v>37829</v>
      </c>
      <c r="K19" s="13" t="s">
        <v>21</v>
      </c>
      <c r="L19" s="14">
        <v>48.8566</v>
      </c>
      <c r="M19" s="14">
        <v>2.3521999999999998</v>
      </c>
      <c r="N19" s="13" t="s">
        <v>22</v>
      </c>
      <c r="O19" s="13" t="s">
        <v>21</v>
      </c>
      <c r="P19" s="14">
        <v>48.8566</v>
      </c>
      <c r="Q19" s="14">
        <v>2.3521999999999998</v>
      </c>
      <c r="R19" s="2" t="str">
        <f t="shared" si="0"/>
        <v>R</v>
      </c>
      <c r="S19" s="2" t="str">
        <f t="shared" si="1"/>
        <v>v</v>
      </c>
      <c r="T19" s="19" t="str">
        <f t="shared" si="2"/>
        <v>Rv</v>
      </c>
    </row>
    <row r="20" spans="1:20" x14ac:dyDescent="0.3">
      <c r="A20" s="10">
        <v>2001</v>
      </c>
      <c r="B20" s="25">
        <v>40.020000000000003</v>
      </c>
      <c r="C20" s="7">
        <v>3446</v>
      </c>
      <c r="D20" s="7">
        <v>20</v>
      </c>
      <c r="E20" s="7">
        <v>144</v>
      </c>
      <c r="F20" s="7">
        <v>189</v>
      </c>
      <c r="G20" s="8" t="s">
        <v>246</v>
      </c>
      <c r="H20" s="8" t="s">
        <v>247</v>
      </c>
      <c r="I20" s="12">
        <v>37079</v>
      </c>
      <c r="J20" s="12">
        <v>37101</v>
      </c>
      <c r="K20" s="13" t="s">
        <v>181</v>
      </c>
      <c r="L20" s="14">
        <v>51.034399999999998</v>
      </c>
      <c r="M20" s="14">
        <v>2.3767999999999998</v>
      </c>
      <c r="N20" s="13" t="s">
        <v>22</v>
      </c>
      <c r="O20" s="13" t="s">
        <v>21</v>
      </c>
      <c r="P20" s="14">
        <v>48.8566</v>
      </c>
      <c r="Q20" s="14">
        <v>2.3521999999999998</v>
      </c>
      <c r="R20" s="2" t="str">
        <f t="shared" si="0"/>
        <v>R</v>
      </c>
      <c r="S20" s="2" t="str">
        <f t="shared" si="1"/>
        <v>v</v>
      </c>
      <c r="T20" s="19" t="str">
        <f t="shared" si="2"/>
        <v>Rv</v>
      </c>
    </row>
    <row r="21" spans="1:20" x14ac:dyDescent="0.3">
      <c r="A21" s="10">
        <v>2007</v>
      </c>
      <c r="B21" s="11">
        <v>38.979999999999997</v>
      </c>
      <c r="C21" s="7">
        <v>3547</v>
      </c>
      <c r="D21" s="7">
        <v>20</v>
      </c>
      <c r="E21" s="7">
        <v>141</v>
      </c>
      <c r="F21" s="7">
        <v>189</v>
      </c>
      <c r="G21" s="8" t="s">
        <v>248</v>
      </c>
      <c r="H21" s="8" t="s">
        <v>249</v>
      </c>
      <c r="I21" s="12">
        <v>39270</v>
      </c>
      <c r="J21" s="12">
        <v>39292</v>
      </c>
      <c r="K21" s="13" t="s">
        <v>188</v>
      </c>
      <c r="L21" s="14">
        <v>51.507399999999997</v>
      </c>
      <c r="M21" s="14">
        <v>0.1278</v>
      </c>
      <c r="N21" s="13" t="s">
        <v>22</v>
      </c>
      <c r="O21" s="13" t="s">
        <v>21</v>
      </c>
      <c r="P21" s="14">
        <v>48.8566</v>
      </c>
      <c r="Q21" s="14">
        <v>2.3521999999999998</v>
      </c>
      <c r="R21" s="2" t="str">
        <f t="shared" si="0"/>
        <v>A</v>
      </c>
      <c r="S21" s="2" t="str">
        <f t="shared" si="1"/>
        <v>C</v>
      </c>
      <c r="T21" s="19" t="str">
        <f t="shared" si="2"/>
        <v>AC</v>
      </c>
    </row>
    <row r="22" spans="1:20" x14ac:dyDescent="0.3">
      <c r="A22" s="10">
        <v>1996</v>
      </c>
      <c r="B22" s="11">
        <v>39.229999999999997</v>
      </c>
      <c r="C22" s="7">
        <v>3907</v>
      </c>
      <c r="D22" s="7">
        <v>21</v>
      </c>
      <c r="E22" s="7">
        <v>129</v>
      </c>
      <c r="F22" s="7">
        <v>189</v>
      </c>
      <c r="G22" s="8" t="s">
        <v>250</v>
      </c>
      <c r="H22" s="8" t="s">
        <v>251</v>
      </c>
      <c r="I22" s="12">
        <v>35245</v>
      </c>
      <c r="J22" s="12">
        <v>35267</v>
      </c>
      <c r="K22" s="15" t="s">
        <v>172</v>
      </c>
      <c r="L22" s="14">
        <v>51.697800000000001</v>
      </c>
      <c r="M22" s="14">
        <v>5.3037000000000001</v>
      </c>
      <c r="N22" s="13" t="s">
        <v>81</v>
      </c>
      <c r="O22" s="13" t="s">
        <v>21</v>
      </c>
      <c r="P22" s="14">
        <v>48.8566</v>
      </c>
      <c r="Q22" s="14">
        <v>2.3521999999999998</v>
      </c>
      <c r="R22" s="2" t="str">
        <f t="shared" si="0"/>
        <v>B</v>
      </c>
      <c r="S22" s="2" t="str">
        <f t="shared" si="1"/>
        <v>R</v>
      </c>
      <c r="T22" s="19" t="str">
        <f t="shared" si="2"/>
        <v>BR</v>
      </c>
    </row>
    <row r="23" spans="1:20" x14ac:dyDescent="0.3">
      <c r="A23" s="10">
        <v>1994</v>
      </c>
      <c r="B23" s="11">
        <v>38.380000000000003</v>
      </c>
      <c r="C23" s="7">
        <v>3978</v>
      </c>
      <c r="D23" s="7">
        <v>21</v>
      </c>
      <c r="E23" s="7">
        <v>117</v>
      </c>
      <c r="F23" s="7">
        <v>189</v>
      </c>
      <c r="G23" s="8" t="s">
        <v>235</v>
      </c>
      <c r="H23" s="8" t="s">
        <v>236</v>
      </c>
      <c r="I23" s="12">
        <v>34517</v>
      </c>
      <c r="J23" s="12">
        <v>34539</v>
      </c>
      <c r="K23" s="13" t="s">
        <v>96</v>
      </c>
      <c r="L23" s="14">
        <v>50.629199999999997</v>
      </c>
      <c r="M23" s="14">
        <v>3.0573000000000001</v>
      </c>
      <c r="N23" s="13" t="s">
        <v>22</v>
      </c>
      <c r="O23" s="13" t="s">
        <v>21</v>
      </c>
      <c r="P23" s="14">
        <v>48.8566</v>
      </c>
      <c r="Q23" s="14">
        <v>2.3521999999999998</v>
      </c>
      <c r="R23" s="2" t="str">
        <f t="shared" si="0"/>
        <v>M</v>
      </c>
      <c r="S23" s="2" t="str">
        <f t="shared" si="1"/>
        <v>I</v>
      </c>
      <c r="T23" s="19" t="str">
        <f t="shared" si="2"/>
        <v>MI</v>
      </c>
    </row>
    <row r="24" spans="1:20" x14ac:dyDescent="0.3">
      <c r="A24" s="10">
        <v>1995</v>
      </c>
      <c r="B24" s="11">
        <v>39.19</v>
      </c>
      <c r="C24" s="7">
        <v>3653</v>
      </c>
      <c r="D24" s="7">
        <v>20</v>
      </c>
      <c r="E24" s="7">
        <v>115</v>
      </c>
      <c r="F24" s="7">
        <v>189</v>
      </c>
      <c r="G24" s="8" t="s">
        <v>235</v>
      </c>
      <c r="H24" s="8" t="s">
        <v>236</v>
      </c>
      <c r="I24" s="12">
        <v>34881</v>
      </c>
      <c r="J24" s="12">
        <v>34903</v>
      </c>
      <c r="K24" s="13" t="s">
        <v>168</v>
      </c>
      <c r="L24" s="14">
        <v>48.514200000000002</v>
      </c>
      <c r="M24" s="14">
        <v>-2.7658</v>
      </c>
      <c r="N24" s="13" t="s">
        <v>22</v>
      </c>
      <c r="O24" s="13" t="s">
        <v>21</v>
      </c>
      <c r="P24" s="14">
        <v>48.8566</v>
      </c>
      <c r="Q24" s="14">
        <v>2.3521999999999998</v>
      </c>
      <c r="R24" s="2" t="str">
        <f t="shared" si="0"/>
        <v>M</v>
      </c>
      <c r="S24" s="2" t="str">
        <f t="shared" si="1"/>
        <v>I</v>
      </c>
      <c r="T24" s="19" t="str">
        <f t="shared" si="2"/>
        <v>MI</v>
      </c>
    </row>
    <row r="25" spans="1:20" x14ac:dyDescent="0.3">
      <c r="A25" s="10">
        <v>1998</v>
      </c>
      <c r="B25" s="11">
        <v>39.979999999999997</v>
      </c>
      <c r="C25" s="7">
        <v>3875</v>
      </c>
      <c r="D25" s="7">
        <v>21</v>
      </c>
      <c r="E25" s="7">
        <v>96</v>
      </c>
      <c r="F25" s="7">
        <v>189</v>
      </c>
      <c r="G25" s="8" t="s">
        <v>252</v>
      </c>
      <c r="H25" s="8" t="s">
        <v>253</v>
      </c>
      <c r="I25" s="12">
        <v>35987</v>
      </c>
      <c r="J25" s="12">
        <v>36009</v>
      </c>
      <c r="K25" s="13" t="s">
        <v>177</v>
      </c>
      <c r="L25" s="14">
        <v>53.349800000000002</v>
      </c>
      <c r="M25" s="14">
        <v>-6.2603</v>
      </c>
      <c r="N25" s="13" t="s">
        <v>178</v>
      </c>
      <c r="O25" s="13" t="s">
        <v>21</v>
      </c>
      <c r="P25" s="14">
        <v>48.8566</v>
      </c>
      <c r="Q25" s="14">
        <v>2.3521999999999998</v>
      </c>
      <c r="R25" s="2" t="str">
        <f t="shared" si="0"/>
        <v>M</v>
      </c>
      <c r="S25" s="2" t="str">
        <f t="shared" si="1"/>
        <v>P</v>
      </c>
      <c r="T25" s="19" t="str">
        <f t="shared" si="2"/>
        <v>MP</v>
      </c>
    </row>
    <row r="26" spans="1:20" x14ac:dyDescent="0.3">
      <c r="A26" s="10">
        <v>2004</v>
      </c>
      <c r="B26" s="25">
        <v>40.549999999999997</v>
      </c>
      <c r="C26" s="7">
        <v>3391.1</v>
      </c>
      <c r="D26" s="7">
        <v>20</v>
      </c>
      <c r="E26" s="7">
        <v>147</v>
      </c>
      <c r="F26" s="7">
        <v>188</v>
      </c>
      <c r="G26" s="8" t="s">
        <v>246</v>
      </c>
      <c r="H26" s="8" t="s">
        <v>247</v>
      </c>
      <c r="I26" s="12">
        <v>38171</v>
      </c>
      <c r="J26" s="12">
        <v>38193</v>
      </c>
      <c r="K26" s="13" t="s">
        <v>182</v>
      </c>
      <c r="L26" s="14">
        <v>50.632599999999996</v>
      </c>
      <c r="M26" s="14">
        <v>5.5796999999999999</v>
      </c>
      <c r="N26" s="13" t="s">
        <v>60</v>
      </c>
      <c r="O26" s="13" t="s">
        <v>21</v>
      </c>
      <c r="P26" s="14">
        <v>48.8566</v>
      </c>
      <c r="Q26" s="14">
        <v>2.3521999999999998</v>
      </c>
      <c r="R26" s="2" t="str">
        <f t="shared" si="0"/>
        <v>R</v>
      </c>
      <c r="S26" s="2" t="str">
        <f t="shared" si="1"/>
        <v>v</v>
      </c>
      <c r="T26" s="19" t="str">
        <f t="shared" si="2"/>
        <v>Rv</v>
      </c>
    </row>
    <row r="27" spans="1:20" x14ac:dyDescent="0.3">
      <c r="A27" s="10">
        <v>2009</v>
      </c>
      <c r="B27" s="25">
        <v>40.31</v>
      </c>
      <c r="C27" s="7">
        <v>3459.5</v>
      </c>
      <c r="D27" s="7">
        <v>21</v>
      </c>
      <c r="E27" s="7">
        <v>156</v>
      </c>
      <c r="F27" s="7">
        <v>180</v>
      </c>
      <c r="G27" s="8" t="s">
        <v>248</v>
      </c>
      <c r="H27" s="8" t="s">
        <v>249</v>
      </c>
      <c r="I27" s="12">
        <v>39998</v>
      </c>
      <c r="J27" s="12">
        <v>40020</v>
      </c>
      <c r="K27" s="13" t="s">
        <v>193</v>
      </c>
      <c r="L27" s="14">
        <v>43.738399999999999</v>
      </c>
      <c r="M27" s="14">
        <v>7.4245999999999999</v>
      </c>
      <c r="N27" s="13" t="s">
        <v>22</v>
      </c>
      <c r="O27" s="13" t="s">
        <v>21</v>
      </c>
      <c r="P27" s="14">
        <v>48.8566</v>
      </c>
      <c r="Q27" s="14">
        <v>2.3521999999999998</v>
      </c>
      <c r="R27" s="2" t="str">
        <f t="shared" si="0"/>
        <v>A</v>
      </c>
      <c r="S27" s="2" t="str">
        <f t="shared" si="1"/>
        <v>C</v>
      </c>
      <c r="T27" s="19" t="str">
        <f t="shared" si="2"/>
        <v>AC</v>
      </c>
    </row>
    <row r="28" spans="1:20" x14ac:dyDescent="0.3">
      <c r="A28" s="10">
        <v>2008</v>
      </c>
      <c r="B28" s="25">
        <v>40.5</v>
      </c>
      <c r="C28" s="7">
        <v>3559.5</v>
      </c>
      <c r="D28" s="7">
        <v>21</v>
      </c>
      <c r="E28" s="7">
        <v>145</v>
      </c>
      <c r="F28" s="7">
        <v>180</v>
      </c>
      <c r="G28" s="8" t="s">
        <v>254</v>
      </c>
      <c r="H28" s="8" t="s">
        <v>255</v>
      </c>
      <c r="I28" s="12">
        <v>39634</v>
      </c>
      <c r="J28" s="12">
        <v>39656</v>
      </c>
      <c r="K28" s="13" t="s">
        <v>76</v>
      </c>
      <c r="L28" s="14">
        <v>48.3904</v>
      </c>
      <c r="M28" s="14">
        <v>-4.4861000000000004</v>
      </c>
      <c r="N28" s="13" t="s">
        <v>22</v>
      </c>
      <c r="O28" s="13" t="s">
        <v>21</v>
      </c>
      <c r="P28" s="14">
        <v>48.8566</v>
      </c>
      <c r="Q28" s="14">
        <v>2.3521999999999998</v>
      </c>
      <c r="R28" s="2" t="str">
        <f t="shared" si="0"/>
        <v>C</v>
      </c>
      <c r="S28" s="2" t="str">
        <f t="shared" si="1"/>
        <v>S</v>
      </c>
      <c r="T28" s="19" t="str">
        <f t="shared" si="2"/>
        <v>CS</v>
      </c>
    </row>
    <row r="29" spans="1:20" x14ac:dyDescent="0.3">
      <c r="A29" s="10">
        <v>1985</v>
      </c>
      <c r="B29" s="11">
        <v>36.229999999999997</v>
      </c>
      <c r="C29" s="7">
        <v>4127</v>
      </c>
      <c r="D29" s="7">
        <v>22</v>
      </c>
      <c r="E29" s="7">
        <v>144</v>
      </c>
      <c r="F29" s="7">
        <v>180</v>
      </c>
      <c r="G29" s="8" t="s">
        <v>256</v>
      </c>
      <c r="H29" s="8" t="s">
        <v>257</v>
      </c>
      <c r="I29" s="12">
        <v>31226</v>
      </c>
      <c r="J29" s="12">
        <v>31249</v>
      </c>
      <c r="K29" s="13" t="s">
        <v>146</v>
      </c>
      <c r="L29" s="14">
        <v>47.837699999999998</v>
      </c>
      <c r="M29" s="14">
        <v>-2.6394000000000002</v>
      </c>
      <c r="N29" s="13" t="s">
        <v>22</v>
      </c>
      <c r="O29" s="13" t="s">
        <v>21</v>
      </c>
      <c r="P29" s="14">
        <v>48.8566</v>
      </c>
      <c r="Q29" s="14">
        <v>2.3521999999999998</v>
      </c>
      <c r="R29" s="2" t="str">
        <f t="shared" si="0"/>
        <v>B</v>
      </c>
      <c r="S29" s="2" t="str">
        <f t="shared" si="1"/>
        <v>H</v>
      </c>
      <c r="T29" s="19" t="str">
        <f t="shared" si="2"/>
        <v>BH</v>
      </c>
    </row>
    <row r="30" spans="1:20" x14ac:dyDescent="0.3">
      <c r="A30" s="10">
        <v>1999</v>
      </c>
      <c r="B30" s="25">
        <v>40.270000000000003</v>
      </c>
      <c r="C30" s="7">
        <v>3686</v>
      </c>
      <c r="D30" s="7">
        <v>20</v>
      </c>
      <c r="E30" s="7">
        <v>141</v>
      </c>
      <c r="F30" s="7">
        <v>180</v>
      </c>
      <c r="G30" s="8" t="s">
        <v>246</v>
      </c>
      <c r="H30" s="8" t="s">
        <v>247</v>
      </c>
      <c r="I30" s="12">
        <v>36344</v>
      </c>
      <c r="J30" s="12">
        <v>36366</v>
      </c>
      <c r="K30" s="13" t="s">
        <v>167</v>
      </c>
      <c r="L30" s="14">
        <v>46.889600000000002</v>
      </c>
      <c r="M30" s="14">
        <v>-0.92810000000000004</v>
      </c>
      <c r="N30" s="13" t="s">
        <v>22</v>
      </c>
      <c r="O30" s="13" t="s">
        <v>21</v>
      </c>
      <c r="P30" s="14">
        <v>48.8566</v>
      </c>
      <c r="Q30" s="14">
        <v>2.3521999999999998</v>
      </c>
      <c r="R30" s="2" t="str">
        <f t="shared" si="0"/>
        <v>R</v>
      </c>
      <c r="S30" s="2" t="str">
        <f t="shared" si="1"/>
        <v>v</v>
      </c>
      <c r="T30" s="19" t="str">
        <f t="shared" si="2"/>
        <v>Rv</v>
      </c>
    </row>
    <row r="31" spans="1:20" x14ac:dyDescent="0.3">
      <c r="A31" s="10">
        <v>1993</v>
      </c>
      <c r="B31" s="11">
        <v>38.71</v>
      </c>
      <c r="C31" s="7">
        <v>3714</v>
      </c>
      <c r="D31" s="7">
        <v>20</v>
      </c>
      <c r="E31" s="7">
        <v>136</v>
      </c>
      <c r="F31" s="7">
        <v>180</v>
      </c>
      <c r="G31" s="8" t="s">
        <v>235</v>
      </c>
      <c r="H31" s="8" t="s">
        <v>236</v>
      </c>
      <c r="I31" s="12">
        <v>34153</v>
      </c>
      <c r="J31" s="12">
        <v>34175</v>
      </c>
      <c r="K31" s="13" t="s">
        <v>167</v>
      </c>
      <c r="L31" s="14">
        <v>46.889600000000002</v>
      </c>
      <c r="M31" s="14">
        <v>-0.92810000000000004</v>
      </c>
      <c r="N31" s="13" t="s">
        <v>22</v>
      </c>
      <c r="O31" s="13" t="s">
        <v>21</v>
      </c>
      <c r="P31" s="14">
        <v>48.8566</v>
      </c>
      <c r="Q31" s="14">
        <v>2.3521999999999998</v>
      </c>
      <c r="R31" s="2" t="str">
        <f t="shared" si="0"/>
        <v>M</v>
      </c>
      <c r="S31" s="2" t="str">
        <f t="shared" si="1"/>
        <v>I</v>
      </c>
      <c r="T31" s="19" t="str">
        <f t="shared" si="2"/>
        <v>MI</v>
      </c>
    </row>
    <row r="32" spans="1:20" x14ac:dyDescent="0.3">
      <c r="A32" s="10">
        <v>2000</v>
      </c>
      <c r="B32" s="11">
        <v>39.56</v>
      </c>
      <c r="C32" s="7">
        <v>3662</v>
      </c>
      <c r="D32" s="7">
        <v>21</v>
      </c>
      <c r="E32" s="7">
        <v>128</v>
      </c>
      <c r="F32" s="7">
        <v>180</v>
      </c>
      <c r="G32" s="8" t="s">
        <v>246</v>
      </c>
      <c r="H32" s="8" t="s">
        <v>247</v>
      </c>
      <c r="I32" s="12">
        <v>36708</v>
      </c>
      <c r="J32" s="12">
        <v>36730</v>
      </c>
      <c r="K32" s="13" t="s">
        <v>180</v>
      </c>
      <c r="L32" s="14">
        <v>46.669899999999998</v>
      </c>
      <c r="M32" s="14">
        <v>0.36980000000000002</v>
      </c>
      <c r="N32" s="13" t="s">
        <v>22</v>
      </c>
      <c r="O32" s="13" t="s">
        <v>21</v>
      </c>
      <c r="P32" s="14">
        <v>48.8566</v>
      </c>
      <c r="Q32" s="14">
        <v>2.3521999999999998</v>
      </c>
      <c r="R32" s="2" t="str">
        <f t="shared" si="0"/>
        <v>R</v>
      </c>
      <c r="S32" s="2" t="str">
        <f t="shared" si="1"/>
        <v>v</v>
      </c>
      <c r="T32" s="19" t="str">
        <f t="shared" si="2"/>
        <v>Rv</v>
      </c>
    </row>
    <row r="33" spans="1:20" x14ac:dyDescent="0.3">
      <c r="A33" s="10">
        <v>2006</v>
      </c>
      <c r="B33" s="25">
        <v>40.78</v>
      </c>
      <c r="C33" s="7">
        <v>3657.1</v>
      </c>
      <c r="D33" s="7">
        <v>20</v>
      </c>
      <c r="E33" s="7">
        <v>139</v>
      </c>
      <c r="F33" s="7">
        <v>176</v>
      </c>
      <c r="G33" s="8" t="s">
        <v>258</v>
      </c>
      <c r="H33" s="8" t="s">
        <v>259</v>
      </c>
      <c r="I33" s="12">
        <v>38899</v>
      </c>
      <c r="J33" s="12">
        <v>38921</v>
      </c>
      <c r="K33" s="13" t="s">
        <v>78</v>
      </c>
      <c r="L33" s="14">
        <v>48.573399999999999</v>
      </c>
      <c r="M33" s="14">
        <v>7.7521000000000004</v>
      </c>
      <c r="N33" s="13" t="s">
        <v>22</v>
      </c>
      <c r="O33" s="13" t="s">
        <v>21</v>
      </c>
      <c r="P33" s="14">
        <v>48.8566</v>
      </c>
      <c r="Q33" s="14">
        <v>2.3521999999999998</v>
      </c>
      <c r="R33" s="2" t="str">
        <f t="shared" si="0"/>
        <v>O</v>
      </c>
      <c r="S33" s="2" t="str">
        <f t="shared" si="1"/>
        <v>P</v>
      </c>
      <c r="T33" s="19" t="str">
        <f t="shared" si="2"/>
        <v>OP</v>
      </c>
    </row>
    <row r="34" spans="1:20" x14ac:dyDescent="0.3">
      <c r="A34" s="10">
        <v>1984</v>
      </c>
      <c r="B34" s="11">
        <v>35.880000000000003</v>
      </c>
      <c r="C34" s="7">
        <v>4021</v>
      </c>
      <c r="D34" s="7">
        <v>23</v>
      </c>
      <c r="E34" s="7">
        <v>124</v>
      </c>
      <c r="F34" s="7">
        <v>170</v>
      </c>
      <c r="G34" s="8" t="s">
        <v>260</v>
      </c>
      <c r="H34" s="8" t="s">
        <v>261</v>
      </c>
      <c r="I34" s="12">
        <v>30862</v>
      </c>
      <c r="J34" s="12">
        <v>30885</v>
      </c>
      <c r="K34" s="13" t="s">
        <v>144</v>
      </c>
      <c r="L34" s="14">
        <v>48.863799999999998</v>
      </c>
      <c r="M34" s="14">
        <v>2.4485000000000001</v>
      </c>
      <c r="N34" s="13" t="s">
        <v>22</v>
      </c>
      <c r="O34" s="13" t="s">
        <v>21</v>
      </c>
      <c r="P34" s="14">
        <v>48.8566</v>
      </c>
      <c r="Q34" s="14">
        <v>2.3521999999999998</v>
      </c>
      <c r="R34" s="2" t="str">
        <f t="shared" si="0"/>
        <v>L</v>
      </c>
      <c r="S34" s="2" t="str">
        <f t="shared" si="1"/>
        <v>F</v>
      </c>
      <c r="T34" s="19" t="str">
        <f t="shared" si="2"/>
        <v>LF</v>
      </c>
    </row>
    <row r="35" spans="1:20" x14ac:dyDescent="0.3">
      <c r="A35" s="10">
        <v>1982</v>
      </c>
      <c r="B35" s="11">
        <v>38.06</v>
      </c>
      <c r="C35" s="7">
        <v>3512</v>
      </c>
      <c r="D35" s="7">
        <v>21</v>
      </c>
      <c r="E35" s="7">
        <v>125</v>
      </c>
      <c r="F35" s="7">
        <v>169</v>
      </c>
      <c r="G35" s="8" t="s">
        <v>256</v>
      </c>
      <c r="H35" s="8" t="s">
        <v>257</v>
      </c>
      <c r="I35" s="12">
        <v>30134</v>
      </c>
      <c r="J35" s="12">
        <v>30157</v>
      </c>
      <c r="K35" s="13" t="s">
        <v>140</v>
      </c>
      <c r="L35" s="14">
        <v>47.559600000000003</v>
      </c>
      <c r="M35" s="14">
        <v>7.5885999999999996</v>
      </c>
      <c r="N35" s="13" t="s">
        <v>72</v>
      </c>
      <c r="O35" s="13" t="s">
        <v>21</v>
      </c>
      <c r="P35" s="14">
        <v>48.8566</v>
      </c>
      <c r="Q35" s="14">
        <v>2.3521999999999998</v>
      </c>
      <c r="R35" s="2" t="str">
        <f t="shared" si="0"/>
        <v>B</v>
      </c>
      <c r="S35" s="2" t="str">
        <f t="shared" si="1"/>
        <v>H</v>
      </c>
      <c r="T35" s="19" t="str">
        <f t="shared" si="2"/>
        <v>BH</v>
      </c>
    </row>
    <row r="36" spans="1:20" x14ac:dyDescent="0.3">
      <c r="A36" s="10">
        <v>1928</v>
      </c>
      <c r="B36" s="11">
        <v>28.4</v>
      </c>
      <c r="C36" s="7">
        <v>5476</v>
      </c>
      <c r="D36" s="7">
        <v>22</v>
      </c>
      <c r="E36" s="7">
        <v>41</v>
      </c>
      <c r="F36" s="7">
        <v>162</v>
      </c>
      <c r="G36" s="8" t="s">
        <v>262</v>
      </c>
      <c r="H36" s="8" t="s">
        <v>263</v>
      </c>
      <c r="I36" s="12">
        <v>10396</v>
      </c>
      <c r="J36" s="12">
        <v>10424</v>
      </c>
      <c r="K36" s="13" t="s">
        <v>21</v>
      </c>
      <c r="L36" s="14">
        <v>48.8566</v>
      </c>
      <c r="M36" s="14">
        <v>2.3521999999999998</v>
      </c>
      <c r="N36" s="13" t="s">
        <v>22</v>
      </c>
      <c r="O36" s="13" t="s">
        <v>21</v>
      </c>
      <c r="P36" s="14">
        <v>48.8566</v>
      </c>
      <c r="Q36" s="14">
        <v>2.3521999999999998</v>
      </c>
      <c r="R36" s="2" t="str">
        <f t="shared" si="0"/>
        <v>N</v>
      </c>
      <c r="S36" s="2" t="str">
        <f t="shared" si="1"/>
        <v>F</v>
      </c>
      <c r="T36" s="19" t="str">
        <f t="shared" si="2"/>
        <v>NF</v>
      </c>
    </row>
    <row r="37" spans="1:20" x14ac:dyDescent="0.3">
      <c r="A37" s="10">
        <v>1924</v>
      </c>
      <c r="B37" s="26">
        <v>24.25</v>
      </c>
      <c r="C37" s="7">
        <v>5425</v>
      </c>
      <c r="D37" s="7">
        <v>15</v>
      </c>
      <c r="E37" s="7">
        <v>60</v>
      </c>
      <c r="F37" s="7">
        <v>157</v>
      </c>
      <c r="G37" s="8" t="s">
        <v>264</v>
      </c>
      <c r="H37" s="8" t="s">
        <v>265</v>
      </c>
      <c r="I37" s="12">
        <v>8940</v>
      </c>
      <c r="J37" s="12">
        <v>8968</v>
      </c>
      <c r="K37" s="13" t="s">
        <v>21</v>
      </c>
      <c r="L37" s="14">
        <v>48.8566</v>
      </c>
      <c r="M37" s="14">
        <v>2.3521999999999998</v>
      </c>
      <c r="N37" s="13" t="s">
        <v>22</v>
      </c>
      <c r="O37" s="13" t="s">
        <v>21</v>
      </c>
      <c r="P37" s="14">
        <v>48.8566</v>
      </c>
      <c r="Q37" s="14">
        <v>2.3521999999999998</v>
      </c>
      <c r="R37" s="2" t="str">
        <f t="shared" si="0"/>
        <v>O</v>
      </c>
      <c r="S37" s="2" t="str">
        <f t="shared" si="1"/>
        <v>B</v>
      </c>
      <c r="T37" s="19" t="str">
        <f t="shared" si="2"/>
        <v>OB</v>
      </c>
    </row>
    <row r="38" spans="1:20" x14ac:dyDescent="0.3">
      <c r="A38" s="10">
        <v>1929</v>
      </c>
      <c r="B38" s="11">
        <v>28.32</v>
      </c>
      <c r="C38" s="7">
        <v>5257</v>
      </c>
      <c r="D38" s="7">
        <v>22</v>
      </c>
      <c r="E38" s="7">
        <v>60</v>
      </c>
      <c r="F38" s="7">
        <v>155</v>
      </c>
      <c r="G38" s="8" t="s">
        <v>266</v>
      </c>
      <c r="H38" s="8" t="s">
        <v>267</v>
      </c>
      <c r="I38" s="12">
        <v>10774</v>
      </c>
      <c r="J38" s="12">
        <v>10802</v>
      </c>
      <c r="K38" s="13" t="s">
        <v>21</v>
      </c>
      <c r="L38" s="14">
        <v>48.8566</v>
      </c>
      <c r="M38" s="14">
        <v>2.3521999999999998</v>
      </c>
      <c r="N38" s="13" t="s">
        <v>22</v>
      </c>
      <c r="O38" s="13" t="s">
        <v>21</v>
      </c>
      <c r="P38" s="14">
        <v>48.8566</v>
      </c>
      <c r="Q38" s="14">
        <v>2.3521999999999998</v>
      </c>
      <c r="R38" s="2" t="str">
        <f t="shared" si="0"/>
        <v>M</v>
      </c>
      <c r="S38" s="2" t="str">
        <f t="shared" si="1"/>
        <v>D</v>
      </c>
      <c r="T38" s="19" t="str">
        <f t="shared" si="2"/>
        <v>MD</v>
      </c>
    </row>
    <row r="39" spans="1:20" x14ac:dyDescent="0.3">
      <c r="A39" s="10">
        <v>1981</v>
      </c>
      <c r="B39" s="11">
        <v>38.96</v>
      </c>
      <c r="C39" s="7">
        <v>3757</v>
      </c>
      <c r="D39" s="7">
        <v>24</v>
      </c>
      <c r="E39" s="7">
        <v>121</v>
      </c>
      <c r="F39" s="7">
        <v>150</v>
      </c>
      <c r="G39" s="8" t="s">
        <v>256</v>
      </c>
      <c r="H39" s="8" t="s">
        <v>257</v>
      </c>
      <c r="I39" s="12">
        <v>29762</v>
      </c>
      <c r="J39" s="12">
        <v>29786</v>
      </c>
      <c r="K39" s="13" t="s">
        <v>139</v>
      </c>
      <c r="L39" s="14">
        <v>43.7102</v>
      </c>
      <c r="M39" s="14">
        <v>7.2619999999999996</v>
      </c>
      <c r="N39" s="13" t="s">
        <v>22</v>
      </c>
      <c r="O39" s="13" t="s">
        <v>21</v>
      </c>
      <c r="P39" s="14">
        <v>48.8566</v>
      </c>
      <c r="Q39" s="14">
        <v>2.3521999999999998</v>
      </c>
      <c r="R39" s="2" t="str">
        <f t="shared" si="0"/>
        <v>B</v>
      </c>
      <c r="S39" s="2" t="str">
        <f t="shared" si="1"/>
        <v>H</v>
      </c>
      <c r="T39" s="19" t="str">
        <f t="shared" si="2"/>
        <v>BH</v>
      </c>
    </row>
    <row r="40" spans="1:20" x14ac:dyDescent="0.3">
      <c r="A40" s="10">
        <v>1970</v>
      </c>
      <c r="B40" s="11">
        <v>35.590000000000003</v>
      </c>
      <c r="C40" s="7">
        <v>4254</v>
      </c>
      <c r="D40" s="7">
        <v>23</v>
      </c>
      <c r="E40" s="7">
        <v>100</v>
      </c>
      <c r="F40" s="7">
        <v>150</v>
      </c>
      <c r="G40" s="8" t="s">
        <v>268</v>
      </c>
      <c r="H40" s="8" t="s">
        <v>269</v>
      </c>
      <c r="I40" s="12">
        <v>25746</v>
      </c>
      <c r="J40" s="12">
        <v>25768</v>
      </c>
      <c r="K40" s="14" t="s">
        <v>119</v>
      </c>
      <c r="L40" s="14">
        <v>45.833599999999997</v>
      </c>
      <c r="M40" s="14">
        <v>1.2611000000000001</v>
      </c>
      <c r="N40" s="13" t="s">
        <v>22</v>
      </c>
      <c r="O40" s="13" t="s">
        <v>21</v>
      </c>
      <c r="P40" s="14">
        <v>48.8566</v>
      </c>
      <c r="Q40" s="14">
        <v>2.3521999999999998</v>
      </c>
      <c r="R40" s="2" t="str">
        <f t="shared" si="0"/>
        <v>E</v>
      </c>
      <c r="S40" s="2" t="str">
        <f t="shared" si="1"/>
        <v>M</v>
      </c>
      <c r="T40" s="19" t="str">
        <f t="shared" si="2"/>
        <v>EM</v>
      </c>
    </row>
    <row r="41" spans="1:20" x14ac:dyDescent="0.3">
      <c r="A41" s="10">
        <v>1962</v>
      </c>
      <c r="B41" s="11">
        <v>37.32</v>
      </c>
      <c r="C41" s="7">
        <v>4274</v>
      </c>
      <c r="D41" s="7">
        <v>22</v>
      </c>
      <c r="E41" s="7">
        <v>94</v>
      </c>
      <c r="F41" s="7">
        <v>150</v>
      </c>
      <c r="G41" s="8" t="s">
        <v>270</v>
      </c>
      <c r="H41" s="8" t="s">
        <v>271</v>
      </c>
      <c r="I41" s="12">
        <v>22822</v>
      </c>
      <c r="J41" s="12">
        <v>22842</v>
      </c>
      <c r="K41" s="13" t="s">
        <v>100</v>
      </c>
      <c r="L41" s="14">
        <v>48.692100000000003</v>
      </c>
      <c r="M41" s="14">
        <v>6.1844000000000001</v>
      </c>
      <c r="N41" s="13" t="s">
        <v>22</v>
      </c>
      <c r="O41" s="13" t="s">
        <v>21</v>
      </c>
      <c r="P41" s="14">
        <v>48.8566</v>
      </c>
      <c r="Q41" s="14">
        <v>2.3521999999999998</v>
      </c>
      <c r="R41" s="2" t="str">
        <f t="shared" si="0"/>
        <v>J</v>
      </c>
      <c r="S41" s="2" t="str">
        <f t="shared" si="1"/>
        <v>A</v>
      </c>
      <c r="T41" s="19" t="str">
        <f t="shared" si="2"/>
        <v>JA</v>
      </c>
    </row>
    <row r="42" spans="1:20" x14ac:dyDescent="0.3">
      <c r="A42" s="10">
        <v>1979</v>
      </c>
      <c r="B42" s="11">
        <v>36.51</v>
      </c>
      <c r="C42" s="7">
        <v>3720</v>
      </c>
      <c r="D42" s="7">
        <v>24</v>
      </c>
      <c r="E42" s="7">
        <v>90</v>
      </c>
      <c r="F42" s="7">
        <v>150</v>
      </c>
      <c r="G42" s="8" t="s">
        <v>256</v>
      </c>
      <c r="H42" s="8" t="s">
        <v>257</v>
      </c>
      <c r="I42" s="12">
        <v>29033</v>
      </c>
      <c r="J42" s="12">
        <v>29058</v>
      </c>
      <c r="K42" s="13" t="s">
        <v>131</v>
      </c>
      <c r="L42" s="14">
        <v>43.849499999999999</v>
      </c>
      <c r="M42" s="14">
        <v>0.66320000000000001</v>
      </c>
      <c r="N42" s="13" t="s">
        <v>22</v>
      </c>
      <c r="O42" s="13" t="s">
        <v>21</v>
      </c>
      <c r="P42" s="14">
        <v>48.8566</v>
      </c>
      <c r="Q42" s="14">
        <v>2.3521999999999998</v>
      </c>
      <c r="R42" s="2" t="str">
        <f t="shared" si="0"/>
        <v>B</v>
      </c>
      <c r="S42" s="2" t="str">
        <f t="shared" si="1"/>
        <v>H</v>
      </c>
      <c r="T42" s="19" t="str">
        <f t="shared" si="2"/>
        <v>BH</v>
      </c>
    </row>
    <row r="43" spans="1:20" x14ac:dyDescent="0.3">
      <c r="A43" s="10">
        <v>1909</v>
      </c>
      <c r="B43" s="11">
        <v>28.66</v>
      </c>
      <c r="C43" s="7">
        <v>4497</v>
      </c>
      <c r="D43" s="7">
        <v>14</v>
      </c>
      <c r="E43" s="7">
        <v>55</v>
      </c>
      <c r="F43" s="7">
        <v>150</v>
      </c>
      <c r="G43" s="8" t="s">
        <v>272</v>
      </c>
      <c r="H43" s="8" t="s">
        <v>273</v>
      </c>
      <c r="I43" s="12">
        <v>3474</v>
      </c>
      <c r="J43" s="12">
        <v>3501</v>
      </c>
      <c r="K43" s="13" t="s">
        <v>21</v>
      </c>
      <c r="L43" s="14">
        <v>48.8566</v>
      </c>
      <c r="M43" s="14">
        <v>2.3521999999999998</v>
      </c>
      <c r="N43" s="13" t="s">
        <v>22</v>
      </c>
      <c r="O43" s="13" t="s">
        <v>21</v>
      </c>
      <c r="P43" s="14">
        <v>48.8566</v>
      </c>
      <c r="Q43" s="14">
        <v>2.3521999999999998</v>
      </c>
      <c r="R43" s="2" t="str">
        <f t="shared" si="0"/>
        <v>F</v>
      </c>
      <c r="S43" s="2" t="str">
        <f t="shared" si="1"/>
        <v>F</v>
      </c>
      <c r="T43" s="19" t="str">
        <f t="shared" si="2"/>
        <v>FF</v>
      </c>
    </row>
    <row r="44" spans="1:20" x14ac:dyDescent="0.3">
      <c r="A44" s="10">
        <v>1914</v>
      </c>
      <c r="B44" s="11">
        <v>26.84</v>
      </c>
      <c r="C44" s="7">
        <v>5380</v>
      </c>
      <c r="D44" s="7">
        <v>15</v>
      </c>
      <c r="E44" s="7">
        <v>54</v>
      </c>
      <c r="F44" s="7">
        <v>145</v>
      </c>
      <c r="G44" s="8" t="s">
        <v>274</v>
      </c>
      <c r="H44" s="8" t="s">
        <v>275</v>
      </c>
      <c r="I44" s="12">
        <v>5293</v>
      </c>
      <c r="J44" s="12">
        <v>5321</v>
      </c>
      <c r="K44" s="13" t="s">
        <v>21</v>
      </c>
      <c r="L44" s="14">
        <v>48.8566</v>
      </c>
      <c r="M44" s="14">
        <v>2.3521999999999998</v>
      </c>
      <c r="N44" s="13" t="s">
        <v>22</v>
      </c>
      <c r="O44" s="13" t="s">
        <v>21</v>
      </c>
      <c r="P44" s="14">
        <v>48.8566</v>
      </c>
      <c r="Q44" s="14">
        <v>2.3521999999999998</v>
      </c>
      <c r="R44" s="2" t="str">
        <f t="shared" si="0"/>
        <v>P</v>
      </c>
      <c r="S44" s="2" t="str">
        <f t="shared" si="1"/>
        <v>T</v>
      </c>
      <c r="T44" s="19" t="str">
        <f t="shared" si="2"/>
        <v>PT</v>
      </c>
    </row>
    <row r="45" spans="1:20" x14ac:dyDescent="0.3">
      <c r="A45" s="10">
        <v>1927</v>
      </c>
      <c r="B45" s="11">
        <v>27.22</v>
      </c>
      <c r="C45" s="7">
        <v>5340</v>
      </c>
      <c r="D45" s="7">
        <v>24</v>
      </c>
      <c r="E45" s="7">
        <v>39</v>
      </c>
      <c r="F45" s="7">
        <v>142</v>
      </c>
      <c r="G45" s="8" t="s">
        <v>262</v>
      </c>
      <c r="H45" s="8" t="s">
        <v>263</v>
      </c>
      <c r="I45" s="12">
        <v>10032</v>
      </c>
      <c r="J45" s="12">
        <v>10060</v>
      </c>
      <c r="K45" s="13" t="s">
        <v>21</v>
      </c>
      <c r="L45" s="14">
        <v>48.8566</v>
      </c>
      <c r="M45" s="14">
        <v>2.3521999999999998</v>
      </c>
      <c r="N45" s="13" t="s">
        <v>22</v>
      </c>
      <c r="O45" s="13" t="s">
        <v>21</v>
      </c>
      <c r="P45" s="14">
        <v>48.8566</v>
      </c>
      <c r="Q45" s="14">
        <v>2.3521999999999998</v>
      </c>
      <c r="R45" s="2" t="str">
        <f t="shared" si="0"/>
        <v>N</v>
      </c>
      <c r="S45" s="2" t="str">
        <f t="shared" si="1"/>
        <v>F</v>
      </c>
      <c r="T45" s="19" t="str">
        <f t="shared" si="2"/>
        <v>NF</v>
      </c>
    </row>
    <row r="46" spans="1:20" x14ac:dyDescent="0.3">
      <c r="A46" s="10">
        <v>1983</v>
      </c>
      <c r="B46" s="11">
        <v>36.229999999999997</v>
      </c>
      <c r="C46" s="7">
        <v>3962</v>
      </c>
      <c r="D46" s="7">
        <v>22</v>
      </c>
      <c r="E46" s="7">
        <v>88</v>
      </c>
      <c r="F46" s="7">
        <v>140</v>
      </c>
      <c r="G46" s="8" t="s">
        <v>260</v>
      </c>
      <c r="H46" s="8" t="s">
        <v>261</v>
      </c>
      <c r="I46" s="12">
        <v>30498</v>
      </c>
      <c r="J46" s="12">
        <v>30521</v>
      </c>
      <c r="K46" s="13" t="s">
        <v>142</v>
      </c>
      <c r="L46" s="14">
        <v>48.851500000000001</v>
      </c>
      <c r="M46" s="14">
        <v>2.4759000000000002</v>
      </c>
      <c r="N46" s="13" t="s">
        <v>22</v>
      </c>
      <c r="O46" s="13" t="s">
        <v>21</v>
      </c>
      <c r="P46" s="14">
        <v>48.8566</v>
      </c>
      <c r="Q46" s="14">
        <v>2.3521999999999998</v>
      </c>
      <c r="R46" s="2" t="str">
        <f t="shared" si="0"/>
        <v>L</v>
      </c>
      <c r="S46" s="2" t="str">
        <f t="shared" si="1"/>
        <v>F</v>
      </c>
      <c r="T46" s="19" t="str">
        <f t="shared" si="2"/>
        <v>LF</v>
      </c>
    </row>
    <row r="47" spans="1:20" x14ac:dyDescent="0.3">
      <c r="A47" s="10">
        <v>1975</v>
      </c>
      <c r="B47" s="11">
        <v>34.909999999999997</v>
      </c>
      <c r="C47" s="7">
        <v>3999</v>
      </c>
      <c r="D47" s="7">
        <v>22</v>
      </c>
      <c r="E47" s="7">
        <v>86</v>
      </c>
      <c r="F47" s="7">
        <v>140</v>
      </c>
      <c r="G47" s="8" t="s">
        <v>256</v>
      </c>
      <c r="H47" s="8" t="s">
        <v>276</v>
      </c>
      <c r="I47" s="12">
        <v>27571</v>
      </c>
      <c r="J47" s="12">
        <v>27595</v>
      </c>
      <c r="K47" s="13" t="s">
        <v>126</v>
      </c>
      <c r="L47" s="14">
        <v>50.410800000000002</v>
      </c>
      <c r="M47" s="14">
        <v>4.4446000000000003</v>
      </c>
      <c r="N47" s="13" t="s">
        <v>22</v>
      </c>
      <c r="O47" s="13" t="s">
        <v>21</v>
      </c>
      <c r="P47" s="14">
        <v>48.8566</v>
      </c>
      <c r="Q47" s="14">
        <v>2.3521999999999998</v>
      </c>
      <c r="R47" s="2" t="str">
        <f t="shared" si="0"/>
        <v>B</v>
      </c>
      <c r="S47" s="2" t="str">
        <f t="shared" si="1"/>
        <v>T</v>
      </c>
      <c r="T47" s="19" t="str">
        <f t="shared" si="2"/>
        <v>BT</v>
      </c>
    </row>
    <row r="48" spans="1:20" x14ac:dyDescent="0.3">
      <c r="A48" s="10">
        <v>1913</v>
      </c>
      <c r="B48" s="11">
        <v>26.72</v>
      </c>
      <c r="C48" s="7">
        <v>5287</v>
      </c>
      <c r="D48" s="7">
        <v>15</v>
      </c>
      <c r="E48" s="7">
        <v>25</v>
      </c>
      <c r="F48" s="7">
        <v>140</v>
      </c>
      <c r="G48" s="8" t="s">
        <v>274</v>
      </c>
      <c r="H48" s="8" t="s">
        <v>275</v>
      </c>
      <c r="I48" s="12">
        <v>4929</v>
      </c>
      <c r="J48" s="12">
        <v>4957</v>
      </c>
      <c r="K48" s="13" t="s">
        <v>21</v>
      </c>
      <c r="L48" s="14">
        <v>48.8566</v>
      </c>
      <c r="M48" s="14">
        <v>2.3521999999999998</v>
      </c>
      <c r="N48" s="13" t="s">
        <v>22</v>
      </c>
      <c r="O48" s="13" t="s">
        <v>21</v>
      </c>
      <c r="P48" s="14">
        <v>48.8566</v>
      </c>
      <c r="Q48" s="14">
        <v>2.3521999999999998</v>
      </c>
      <c r="R48" s="2" t="str">
        <f t="shared" si="0"/>
        <v>P</v>
      </c>
      <c r="S48" s="2" t="str">
        <f t="shared" si="1"/>
        <v>T</v>
      </c>
      <c r="T48" s="19" t="str">
        <f t="shared" si="2"/>
        <v>PT</v>
      </c>
    </row>
    <row r="49" spans="1:20" x14ac:dyDescent="0.3">
      <c r="A49" s="10">
        <v>1923</v>
      </c>
      <c r="B49" s="26">
        <v>24.23</v>
      </c>
      <c r="C49" s="7">
        <v>5386</v>
      </c>
      <c r="D49" s="7">
        <v>15</v>
      </c>
      <c r="E49" s="7">
        <v>48</v>
      </c>
      <c r="F49" s="7">
        <v>139</v>
      </c>
      <c r="G49" s="8" t="s">
        <v>277</v>
      </c>
      <c r="H49" s="8" t="s">
        <v>278</v>
      </c>
      <c r="I49" s="12">
        <v>8576</v>
      </c>
      <c r="J49" s="12">
        <v>8604</v>
      </c>
      <c r="K49" s="13" t="s">
        <v>21</v>
      </c>
      <c r="L49" s="14">
        <v>48.8566</v>
      </c>
      <c r="M49" s="14">
        <v>2.3521999999999998</v>
      </c>
      <c r="N49" s="13" t="s">
        <v>22</v>
      </c>
      <c r="O49" s="13" t="s">
        <v>21</v>
      </c>
      <c r="P49" s="14">
        <v>48.8566</v>
      </c>
      <c r="Q49" s="14">
        <v>2.3521999999999998</v>
      </c>
      <c r="R49" s="2" t="str">
        <f t="shared" si="0"/>
        <v>H</v>
      </c>
      <c r="S49" s="2" t="str">
        <f t="shared" si="1"/>
        <v>P</v>
      </c>
      <c r="T49" s="19" t="str">
        <f t="shared" si="2"/>
        <v>HP</v>
      </c>
    </row>
    <row r="50" spans="1:20" x14ac:dyDescent="0.3">
      <c r="A50" s="10">
        <v>1972</v>
      </c>
      <c r="B50" s="11">
        <v>35.51</v>
      </c>
      <c r="C50" s="7">
        <v>3846</v>
      </c>
      <c r="D50" s="7">
        <v>20</v>
      </c>
      <c r="E50" s="7">
        <v>88</v>
      </c>
      <c r="F50" s="7">
        <v>132</v>
      </c>
      <c r="G50" s="8" t="s">
        <v>268</v>
      </c>
      <c r="H50" s="8" t="s">
        <v>269</v>
      </c>
      <c r="I50" s="12">
        <v>26481</v>
      </c>
      <c r="J50" s="12">
        <v>26503</v>
      </c>
      <c r="K50" s="13" t="s">
        <v>109</v>
      </c>
      <c r="L50" s="14">
        <v>47.478400000000001</v>
      </c>
      <c r="M50" s="14">
        <v>-0.56320000000000003</v>
      </c>
      <c r="N50" s="13" t="s">
        <v>22</v>
      </c>
      <c r="O50" s="13" t="s">
        <v>21</v>
      </c>
      <c r="P50" s="14">
        <v>48.8566</v>
      </c>
      <c r="Q50" s="14">
        <v>2.3521999999999998</v>
      </c>
      <c r="R50" s="2" t="str">
        <f t="shared" si="0"/>
        <v>E</v>
      </c>
      <c r="S50" s="2" t="str">
        <f t="shared" si="1"/>
        <v>M</v>
      </c>
      <c r="T50" s="19" t="str">
        <f t="shared" si="2"/>
        <v>EM</v>
      </c>
    </row>
    <row r="51" spans="1:20" x14ac:dyDescent="0.3">
      <c r="A51" s="10">
        <v>1973</v>
      </c>
      <c r="B51" s="11">
        <v>33.409999999999997</v>
      </c>
      <c r="C51" s="7">
        <v>4090</v>
      </c>
      <c r="D51" s="7">
        <v>20</v>
      </c>
      <c r="E51" s="7">
        <v>87</v>
      </c>
      <c r="F51" s="7">
        <v>132</v>
      </c>
      <c r="G51" s="8" t="s">
        <v>279</v>
      </c>
      <c r="H51" s="8" t="s">
        <v>280</v>
      </c>
      <c r="I51" s="12">
        <v>26845</v>
      </c>
      <c r="J51" s="12">
        <v>26867</v>
      </c>
      <c r="K51" s="13" t="s">
        <v>123</v>
      </c>
      <c r="L51" s="14">
        <v>52.102400000000003</v>
      </c>
      <c r="M51" s="14">
        <v>4.3022</v>
      </c>
      <c r="N51" s="13" t="s">
        <v>81</v>
      </c>
      <c r="O51" s="13" t="s">
        <v>21</v>
      </c>
      <c r="P51" s="14">
        <v>48.8566</v>
      </c>
      <c r="Q51" s="14">
        <v>2.3521999999999998</v>
      </c>
      <c r="R51" s="2" t="str">
        <f t="shared" si="0"/>
        <v>L</v>
      </c>
      <c r="S51" s="2" t="str">
        <f t="shared" si="1"/>
        <v>O</v>
      </c>
      <c r="T51" s="19" t="str">
        <f t="shared" si="2"/>
        <v>LO</v>
      </c>
    </row>
    <row r="52" spans="1:20" x14ac:dyDescent="0.3">
      <c r="A52" s="10">
        <v>1964</v>
      </c>
      <c r="B52" s="11">
        <v>35.42</v>
      </c>
      <c r="C52" s="7">
        <v>4504</v>
      </c>
      <c r="D52" s="7">
        <v>22</v>
      </c>
      <c r="E52" s="7">
        <v>81</v>
      </c>
      <c r="F52" s="7">
        <v>132</v>
      </c>
      <c r="G52" s="8" t="s">
        <v>270</v>
      </c>
      <c r="H52" s="8" t="s">
        <v>271</v>
      </c>
      <c r="I52" s="12">
        <v>23550</v>
      </c>
      <c r="J52" s="12">
        <v>23570</v>
      </c>
      <c r="K52" s="13" t="s">
        <v>101</v>
      </c>
      <c r="L52" s="14">
        <v>48.1173</v>
      </c>
      <c r="M52" s="14">
        <v>-1.6778</v>
      </c>
      <c r="N52" s="13" t="s">
        <v>22</v>
      </c>
      <c r="O52" s="13" t="s">
        <v>21</v>
      </c>
      <c r="P52" s="14">
        <v>48.8566</v>
      </c>
      <c r="Q52" s="14">
        <v>2.3521999999999998</v>
      </c>
      <c r="R52" s="2" t="str">
        <f t="shared" si="0"/>
        <v>J</v>
      </c>
      <c r="S52" s="2" t="str">
        <f t="shared" si="1"/>
        <v>A</v>
      </c>
      <c r="T52" s="19" t="str">
        <f t="shared" si="2"/>
        <v>JA</v>
      </c>
    </row>
    <row r="53" spans="1:20" x14ac:dyDescent="0.3">
      <c r="A53" s="10">
        <v>1961</v>
      </c>
      <c r="B53" s="11">
        <v>36.03</v>
      </c>
      <c r="C53" s="7">
        <v>4397</v>
      </c>
      <c r="D53" s="7">
        <v>21</v>
      </c>
      <c r="E53" s="7">
        <v>72</v>
      </c>
      <c r="F53" s="7">
        <v>132</v>
      </c>
      <c r="G53" s="8" t="s">
        <v>270</v>
      </c>
      <c r="H53" s="8" t="s">
        <v>271</v>
      </c>
      <c r="I53" s="12">
        <v>22458</v>
      </c>
      <c r="J53" s="12">
        <v>22478</v>
      </c>
      <c r="K53" s="13" t="s">
        <v>98</v>
      </c>
      <c r="L53" s="14">
        <v>49.443199999999997</v>
      </c>
      <c r="M53" s="14">
        <v>1.1000000000000001</v>
      </c>
      <c r="N53" s="13" t="s">
        <v>22</v>
      </c>
      <c r="O53" s="13" t="s">
        <v>21</v>
      </c>
      <c r="P53" s="14">
        <v>48.8566</v>
      </c>
      <c r="Q53" s="14">
        <v>2.3521999999999998</v>
      </c>
      <c r="R53" s="2" t="str">
        <f t="shared" si="0"/>
        <v>J</v>
      </c>
      <c r="S53" s="2" t="str">
        <f t="shared" si="1"/>
        <v>A</v>
      </c>
      <c r="T53" s="19" t="str">
        <f t="shared" si="2"/>
        <v>JA</v>
      </c>
    </row>
    <row r="54" spans="1:20" x14ac:dyDescent="0.3">
      <c r="A54" s="10">
        <v>1912</v>
      </c>
      <c r="B54" s="11">
        <v>27.76</v>
      </c>
      <c r="C54" s="7">
        <v>5289</v>
      </c>
      <c r="D54" s="7">
        <v>15</v>
      </c>
      <c r="E54" s="7">
        <v>41</v>
      </c>
      <c r="F54" s="7">
        <v>131</v>
      </c>
      <c r="G54" s="8" t="s">
        <v>281</v>
      </c>
      <c r="H54" s="8" t="s">
        <v>282</v>
      </c>
      <c r="I54" s="12">
        <v>4565</v>
      </c>
      <c r="J54" s="12">
        <v>4593</v>
      </c>
      <c r="K54" s="13" t="s">
        <v>21</v>
      </c>
      <c r="L54" s="14">
        <v>48.8566</v>
      </c>
      <c r="M54" s="14">
        <v>2.3521999999999998</v>
      </c>
      <c r="N54" s="13" t="s">
        <v>22</v>
      </c>
      <c r="O54" s="13" t="s">
        <v>21</v>
      </c>
      <c r="P54" s="14">
        <v>48.8566</v>
      </c>
      <c r="Q54" s="14">
        <v>2.3521999999999998</v>
      </c>
      <c r="R54" s="2" t="str">
        <f t="shared" si="0"/>
        <v>O</v>
      </c>
      <c r="S54" s="2" t="str">
        <f t="shared" si="1"/>
        <v>D</v>
      </c>
      <c r="T54" s="19" t="str">
        <f t="shared" si="2"/>
        <v>OD</v>
      </c>
    </row>
    <row r="55" spans="1:20" x14ac:dyDescent="0.3">
      <c r="A55" s="10">
        <v>1974</v>
      </c>
      <c r="B55" s="11">
        <v>35.24</v>
      </c>
      <c r="C55" s="7">
        <v>4098</v>
      </c>
      <c r="D55" s="7">
        <v>22</v>
      </c>
      <c r="E55" s="7">
        <v>105</v>
      </c>
      <c r="F55" s="7">
        <v>130</v>
      </c>
      <c r="G55" s="8" t="s">
        <v>268</v>
      </c>
      <c r="H55" s="8" t="s">
        <v>269</v>
      </c>
      <c r="I55" s="12">
        <v>27207</v>
      </c>
      <c r="J55" s="12">
        <v>27231</v>
      </c>
      <c r="K55" s="13" t="s">
        <v>76</v>
      </c>
      <c r="L55" s="14">
        <v>48.3904</v>
      </c>
      <c r="M55" s="14">
        <v>-4.4861000000000004</v>
      </c>
      <c r="N55" s="13" t="s">
        <v>22</v>
      </c>
      <c r="O55" s="13" t="s">
        <v>21</v>
      </c>
      <c r="P55" s="14">
        <v>48.8566</v>
      </c>
      <c r="Q55" s="14">
        <v>2.3521999999999998</v>
      </c>
      <c r="R55" s="2" t="str">
        <f t="shared" si="0"/>
        <v>E</v>
      </c>
      <c r="S55" s="2" t="str">
        <f t="shared" si="1"/>
        <v>M</v>
      </c>
      <c r="T55" s="19" t="str">
        <f t="shared" si="2"/>
        <v>EM</v>
      </c>
    </row>
    <row r="56" spans="1:20" x14ac:dyDescent="0.3">
      <c r="A56" s="10">
        <v>1965</v>
      </c>
      <c r="B56" s="11">
        <v>35.89</v>
      </c>
      <c r="C56" s="7">
        <v>4177</v>
      </c>
      <c r="D56" s="7">
        <v>22</v>
      </c>
      <c r="E56" s="7">
        <v>96</v>
      </c>
      <c r="F56" s="7">
        <v>130</v>
      </c>
      <c r="G56" s="8" t="s">
        <v>283</v>
      </c>
      <c r="H56" s="8" t="s">
        <v>284</v>
      </c>
      <c r="I56" s="12">
        <v>23915</v>
      </c>
      <c r="J56" s="12">
        <v>23937</v>
      </c>
      <c r="K56" s="13" t="s">
        <v>104</v>
      </c>
      <c r="L56" s="14">
        <v>50.9375</v>
      </c>
      <c r="M56" s="14">
        <v>6.9603000000000002</v>
      </c>
      <c r="N56" s="13" t="s">
        <v>105</v>
      </c>
      <c r="O56" s="13" t="s">
        <v>21</v>
      </c>
      <c r="P56" s="14">
        <v>48.8566</v>
      </c>
      <c r="Q56" s="14">
        <v>2.3521999999999998</v>
      </c>
      <c r="R56" s="2" t="str">
        <f t="shared" si="0"/>
        <v>F</v>
      </c>
      <c r="S56" s="2" t="str">
        <f t="shared" si="1"/>
        <v>G</v>
      </c>
      <c r="T56" s="19" t="str">
        <f t="shared" si="2"/>
        <v>FG</v>
      </c>
    </row>
    <row r="57" spans="1:20" x14ac:dyDescent="0.3">
      <c r="A57" s="10">
        <v>1971</v>
      </c>
      <c r="B57" s="11">
        <v>38.08</v>
      </c>
      <c r="C57" s="7">
        <v>3608</v>
      </c>
      <c r="D57" s="7">
        <v>25</v>
      </c>
      <c r="E57" s="7">
        <v>94</v>
      </c>
      <c r="F57" s="7">
        <v>130</v>
      </c>
      <c r="G57" s="8" t="s">
        <v>268</v>
      </c>
      <c r="H57" s="8" t="s">
        <v>269</v>
      </c>
      <c r="I57" s="12">
        <v>26110</v>
      </c>
      <c r="J57" s="12">
        <v>26132</v>
      </c>
      <c r="K57" s="13" t="s">
        <v>94</v>
      </c>
      <c r="L57" s="14">
        <v>47.750799999999998</v>
      </c>
      <c r="M57" s="14">
        <v>7.3358999999999996</v>
      </c>
      <c r="N57" s="13" t="s">
        <v>22</v>
      </c>
      <c r="O57" s="13" t="s">
        <v>21</v>
      </c>
      <c r="P57" s="14">
        <v>48.8566</v>
      </c>
      <c r="Q57" s="14">
        <v>2.3521999999999998</v>
      </c>
      <c r="R57" s="2" t="str">
        <f t="shared" si="0"/>
        <v>E</v>
      </c>
      <c r="S57" s="2" t="str">
        <f t="shared" si="1"/>
        <v>M</v>
      </c>
      <c r="T57" s="19" t="str">
        <f t="shared" si="2"/>
        <v>EM</v>
      </c>
    </row>
    <row r="58" spans="1:20" x14ac:dyDescent="0.3">
      <c r="A58" s="10">
        <v>1967</v>
      </c>
      <c r="B58" s="11">
        <v>34.76</v>
      </c>
      <c r="C58" s="7">
        <v>4758</v>
      </c>
      <c r="D58" s="7">
        <v>22</v>
      </c>
      <c r="E58" s="7">
        <v>88</v>
      </c>
      <c r="F58" s="7">
        <v>130</v>
      </c>
      <c r="G58" s="8" t="s">
        <v>285</v>
      </c>
      <c r="H58" s="8" t="s">
        <v>286</v>
      </c>
      <c r="I58" s="12">
        <v>24652</v>
      </c>
      <c r="J58" s="12">
        <v>24676</v>
      </c>
      <c r="K58" s="13" t="s">
        <v>109</v>
      </c>
      <c r="L58" s="14">
        <v>47.478400000000001</v>
      </c>
      <c r="M58" s="14">
        <v>-0.56320000000000003</v>
      </c>
      <c r="N58" s="13" t="s">
        <v>22</v>
      </c>
      <c r="O58" s="13" t="s">
        <v>21</v>
      </c>
      <c r="P58" s="14">
        <v>48.8566</v>
      </c>
      <c r="Q58" s="14">
        <v>2.3521999999999998</v>
      </c>
      <c r="R58" s="2" t="str">
        <f t="shared" si="0"/>
        <v>R</v>
      </c>
      <c r="S58" s="2" t="str">
        <f t="shared" si="1"/>
        <v>P</v>
      </c>
      <c r="T58" s="19" t="str">
        <f t="shared" si="2"/>
        <v>RP</v>
      </c>
    </row>
    <row r="59" spans="1:20" x14ac:dyDescent="0.3">
      <c r="A59" s="10">
        <v>1976</v>
      </c>
      <c r="B59" s="11">
        <v>34.520000000000003</v>
      </c>
      <c r="C59" s="7">
        <v>4016</v>
      </c>
      <c r="D59" s="7">
        <v>22</v>
      </c>
      <c r="E59" s="7">
        <v>87</v>
      </c>
      <c r="F59" s="7">
        <v>130</v>
      </c>
      <c r="G59" s="8" t="s">
        <v>287</v>
      </c>
      <c r="H59" s="8" t="s">
        <v>288</v>
      </c>
      <c r="I59" s="12">
        <v>27935</v>
      </c>
      <c r="J59" s="12">
        <v>27959</v>
      </c>
      <c r="K59" s="13" t="s">
        <v>129</v>
      </c>
      <c r="L59" s="14">
        <v>46.793500000000002</v>
      </c>
      <c r="M59" s="14">
        <v>-2.0617999999999999</v>
      </c>
      <c r="N59" s="13" t="s">
        <v>22</v>
      </c>
      <c r="O59" s="13" t="s">
        <v>21</v>
      </c>
      <c r="P59" s="14">
        <v>48.8566</v>
      </c>
      <c r="Q59" s="14">
        <v>2.3521999999999998</v>
      </c>
      <c r="R59" s="2" t="str">
        <f t="shared" si="0"/>
        <v>L</v>
      </c>
      <c r="S59" s="2" t="str">
        <f t="shared" si="1"/>
        <v>V</v>
      </c>
      <c r="T59" s="19" t="str">
        <f t="shared" si="2"/>
        <v>LV</v>
      </c>
    </row>
    <row r="60" spans="1:20" x14ac:dyDescent="0.3">
      <c r="A60" s="10">
        <v>1969</v>
      </c>
      <c r="B60" s="11">
        <v>35.409999999999997</v>
      </c>
      <c r="C60" s="7">
        <v>4117</v>
      </c>
      <c r="D60" s="7">
        <v>22</v>
      </c>
      <c r="E60" s="7">
        <v>86</v>
      </c>
      <c r="F60" s="7">
        <v>130</v>
      </c>
      <c r="G60" s="8" t="s">
        <v>268</v>
      </c>
      <c r="H60" s="8" t="s">
        <v>269</v>
      </c>
      <c r="I60" s="12">
        <v>25382</v>
      </c>
      <c r="J60" s="12">
        <v>25404</v>
      </c>
      <c r="K60" s="13" t="s">
        <v>116</v>
      </c>
      <c r="L60" s="14">
        <v>50.692700000000002</v>
      </c>
      <c r="M60" s="14">
        <v>3.1778</v>
      </c>
      <c r="N60" s="13" t="s">
        <v>22</v>
      </c>
      <c r="O60" s="13" t="s">
        <v>21</v>
      </c>
      <c r="P60" s="14">
        <v>48.8566</v>
      </c>
      <c r="Q60" s="14">
        <v>2.3521999999999998</v>
      </c>
      <c r="R60" s="2" t="str">
        <f t="shared" si="0"/>
        <v>E</v>
      </c>
      <c r="S60" s="2" t="str">
        <f t="shared" si="1"/>
        <v>M</v>
      </c>
      <c r="T60" s="19" t="str">
        <f t="shared" si="2"/>
        <v>EM</v>
      </c>
    </row>
    <row r="61" spans="1:20" x14ac:dyDescent="0.3">
      <c r="A61" s="10">
        <v>1980</v>
      </c>
      <c r="B61" s="11">
        <v>35.14</v>
      </c>
      <c r="C61" s="7">
        <v>3946</v>
      </c>
      <c r="D61" s="7">
        <v>22</v>
      </c>
      <c r="E61" s="7">
        <v>85</v>
      </c>
      <c r="F61" s="7">
        <v>130</v>
      </c>
      <c r="G61" s="8" t="s">
        <v>289</v>
      </c>
      <c r="H61" s="8" t="s">
        <v>290</v>
      </c>
      <c r="I61" s="12">
        <v>29398</v>
      </c>
      <c r="J61" s="12">
        <v>29423</v>
      </c>
      <c r="K61" s="13" t="s">
        <v>138</v>
      </c>
      <c r="L61" s="14">
        <v>50.110900000000001</v>
      </c>
      <c r="M61" s="14">
        <v>8.6821000000000002</v>
      </c>
      <c r="N61" s="13" t="s">
        <v>105</v>
      </c>
      <c r="O61" s="13" t="s">
        <v>21</v>
      </c>
      <c r="P61" s="14">
        <v>48.8566</v>
      </c>
      <c r="Q61" s="14">
        <v>2.3521999999999998</v>
      </c>
      <c r="R61" s="2" t="str">
        <f t="shared" si="0"/>
        <v>J</v>
      </c>
      <c r="S61" s="2" t="str">
        <f t="shared" si="1"/>
        <v>Z</v>
      </c>
      <c r="T61" s="19" t="str">
        <f t="shared" si="2"/>
        <v>JZ</v>
      </c>
    </row>
    <row r="62" spans="1:20" x14ac:dyDescent="0.3">
      <c r="A62" s="10">
        <v>1966</v>
      </c>
      <c r="B62" s="11">
        <v>36.76</v>
      </c>
      <c r="C62" s="7">
        <v>4322</v>
      </c>
      <c r="D62" s="7">
        <v>22</v>
      </c>
      <c r="E62" s="7">
        <v>82</v>
      </c>
      <c r="F62" s="7">
        <v>130</v>
      </c>
      <c r="G62" s="8" t="s">
        <v>287</v>
      </c>
      <c r="H62" s="8" t="s">
        <v>291</v>
      </c>
      <c r="I62" s="12">
        <v>24279</v>
      </c>
      <c r="J62" s="12">
        <v>24302</v>
      </c>
      <c r="K62" s="13" t="s">
        <v>100</v>
      </c>
      <c r="L62" s="14">
        <v>48.692100000000003</v>
      </c>
      <c r="M62" s="14">
        <v>6.1844000000000001</v>
      </c>
      <c r="N62" s="13" t="s">
        <v>22</v>
      </c>
      <c r="O62" s="13" t="s">
        <v>21</v>
      </c>
      <c r="P62" s="14">
        <v>48.8566</v>
      </c>
      <c r="Q62" s="14">
        <v>2.3521999999999998</v>
      </c>
      <c r="R62" s="2" t="str">
        <f t="shared" si="0"/>
        <v>L</v>
      </c>
      <c r="S62" s="2" t="str">
        <f t="shared" si="1"/>
        <v>A</v>
      </c>
      <c r="T62" s="19" t="str">
        <f t="shared" si="2"/>
        <v>LA</v>
      </c>
    </row>
    <row r="63" spans="1:20" x14ac:dyDescent="0.3">
      <c r="A63" s="10">
        <v>1963</v>
      </c>
      <c r="B63" s="11">
        <v>37.090000000000003</v>
      </c>
      <c r="C63" s="7">
        <v>4137</v>
      </c>
      <c r="D63" s="7">
        <v>21</v>
      </c>
      <c r="E63" s="7">
        <v>76</v>
      </c>
      <c r="F63" s="7">
        <v>130</v>
      </c>
      <c r="G63" s="8" t="s">
        <v>270</v>
      </c>
      <c r="H63" s="8" t="s">
        <v>271</v>
      </c>
      <c r="I63" s="12">
        <v>23185</v>
      </c>
      <c r="J63" s="12">
        <v>23206</v>
      </c>
      <c r="K63" s="13" t="s">
        <v>21</v>
      </c>
      <c r="L63" s="14">
        <v>48.8566</v>
      </c>
      <c r="M63" s="14">
        <v>2.3521999999999998</v>
      </c>
      <c r="N63" s="13" t="s">
        <v>22</v>
      </c>
      <c r="O63" s="13" t="s">
        <v>21</v>
      </c>
      <c r="P63" s="14">
        <v>48.8566</v>
      </c>
      <c r="Q63" s="14">
        <v>2.3521999999999998</v>
      </c>
      <c r="R63" s="2" t="str">
        <f t="shared" si="0"/>
        <v>J</v>
      </c>
      <c r="S63" s="2" t="str">
        <f t="shared" si="1"/>
        <v>A</v>
      </c>
      <c r="T63" s="19" t="str">
        <f t="shared" si="2"/>
        <v>JA</v>
      </c>
    </row>
    <row r="64" spans="1:20" x14ac:dyDescent="0.3">
      <c r="A64" s="10">
        <v>1955</v>
      </c>
      <c r="B64" s="11">
        <v>34.450000000000003</v>
      </c>
      <c r="C64" s="7">
        <v>4495</v>
      </c>
      <c r="D64" s="7">
        <v>22</v>
      </c>
      <c r="E64" s="7">
        <v>69</v>
      </c>
      <c r="F64" s="7">
        <v>130</v>
      </c>
      <c r="G64" s="8" t="s">
        <v>292</v>
      </c>
      <c r="H64" s="8" t="s">
        <v>293</v>
      </c>
      <c r="I64" s="12">
        <v>20277</v>
      </c>
      <c r="J64" s="12">
        <v>20300</v>
      </c>
      <c r="K64" s="13" t="s">
        <v>82</v>
      </c>
      <c r="L64" s="14">
        <v>49.494399999999999</v>
      </c>
      <c r="M64" s="14">
        <v>0.1079</v>
      </c>
      <c r="N64" s="13" t="s">
        <v>22</v>
      </c>
      <c r="O64" s="13" t="s">
        <v>21</v>
      </c>
      <c r="P64" s="14">
        <v>48.8566</v>
      </c>
      <c r="Q64" s="14">
        <v>2.3521999999999998</v>
      </c>
      <c r="R64" s="2" t="str">
        <f t="shared" si="0"/>
        <v>L</v>
      </c>
      <c r="S64" s="2" t="str">
        <f t="shared" si="1"/>
        <v>B</v>
      </c>
      <c r="T64" s="19" t="str">
        <f t="shared" si="2"/>
        <v>LB</v>
      </c>
    </row>
    <row r="65" spans="1:20" x14ac:dyDescent="0.3">
      <c r="A65" s="10">
        <v>1925</v>
      </c>
      <c r="B65" s="26">
        <v>24.82</v>
      </c>
      <c r="C65" s="7">
        <v>5440</v>
      </c>
      <c r="D65" s="7">
        <v>18</v>
      </c>
      <c r="E65" s="7">
        <v>49</v>
      </c>
      <c r="F65" s="7">
        <v>130</v>
      </c>
      <c r="G65" s="8" t="s">
        <v>264</v>
      </c>
      <c r="H65" s="8" t="s">
        <v>265</v>
      </c>
      <c r="I65" s="12">
        <v>9304</v>
      </c>
      <c r="J65" s="12">
        <v>9332</v>
      </c>
      <c r="K65" s="13" t="s">
        <v>21</v>
      </c>
      <c r="L65" s="14">
        <v>48.8566</v>
      </c>
      <c r="M65" s="14">
        <v>2.3521999999999998</v>
      </c>
      <c r="N65" s="13" t="s">
        <v>22</v>
      </c>
      <c r="O65" s="13" t="s">
        <v>21</v>
      </c>
      <c r="P65" s="14">
        <v>48.8566</v>
      </c>
      <c r="Q65" s="14">
        <v>2.3521999999999998</v>
      </c>
      <c r="R65" s="2" t="str">
        <f t="shared" si="0"/>
        <v>O</v>
      </c>
      <c r="S65" s="2" t="str">
        <f t="shared" si="1"/>
        <v>B</v>
      </c>
      <c r="T65" s="19" t="str">
        <f t="shared" si="2"/>
        <v>OB</v>
      </c>
    </row>
    <row r="66" spans="1:20" x14ac:dyDescent="0.3">
      <c r="A66" s="10">
        <v>1960</v>
      </c>
      <c r="B66" s="11">
        <v>37.21</v>
      </c>
      <c r="C66" s="7">
        <v>4173</v>
      </c>
      <c r="D66" s="7">
        <v>22</v>
      </c>
      <c r="E66" s="7">
        <v>81</v>
      </c>
      <c r="F66" s="7">
        <v>128</v>
      </c>
      <c r="G66" s="8" t="s">
        <v>294</v>
      </c>
      <c r="H66" s="8" t="s">
        <v>295</v>
      </c>
      <c r="I66" s="12">
        <v>22094</v>
      </c>
      <c r="J66" s="12">
        <v>22114</v>
      </c>
      <c r="K66" s="13" t="s">
        <v>96</v>
      </c>
      <c r="L66" s="14">
        <v>50.629199999999997</v>
      </c>
      <c r="M66" s="14">
        <v>3.0573000000000001</v>
      </c>
      <c r="N66" s="13" t="s">
        <v>22</v>
      </c>
      <c r="O66" s="13" t="s">
        <v>21</v>
      </c>
      <c r="P66" s="14">
        <v>48.8566</v>
      </c>
      <c r="Q66" s="14">
        <v>2.3521999999999998</v>
      </c>
      <c r="R66" s="2" t="str">
        <f t="shared" si="0"/>
        <v>G</v>
      </c>
      <c r="S66" s="2" t="str">
        <f t="shared" si="1"/>
        <v>N</v>
      </c>
      <c r="T66" s="19" t="str">
        <f t="shared" si="2"/>
        <v>GN</v>
      </c>
    </row>
    <row r="67" spans="1:20" x14ac:dyDescent="0.3">
      <c r="A67" s="10">
        <v>1926</v>
      </c>
      <c r="B67" s="26">
        <v>24.28</v>
      </c>
      <c r="C67" s="7">
        <v>5745</v>
      </c>
      <c r="D67" s="7">
        <v>17</v>
      </c>
      <c r="E67" s="7">
        <v>41</v>
      </c>
      <c r="F67" s="7">
        <v>126</v>
      </c>
      <c r="G67" s="8" t="s">
        <v>287</v>
      </c>
      <c r="H67" s="8" t="s">
        <v>296</v>
      </c>
      <c r="I67" s="12">
        <v>9668</v>
      </c>
      <c r="J67" s="12">
        <v>9696</v>
      </c>
      <c r="K67" s="13" t="s">
        <v>49</v>
      </c>
      <c r="L67" s="13">
        <v>46.401499999999999</v>
      </c>
      <c r="M67" s="13">
        <v>6.5909000000000004</v>
      </c>
      <c r="N67" s="13" t="s">
        <v>22</v>
      </c>
      <c r="O67" s="13" t="s">
        <v>21</v>
      </c>
      <c r="P67" s="14">
        <v>48.8566</v>
      </c>
      <c r="Q67" s="14">
        <v>2.3521999999999998</v>
      </c>
      <c r="R67" s="2" t="str">
        <f t="shared" ref="R67:R104" si="3">LEFT(G67,1)</f>
        <v>L</v>
      </c>
      <c r="S67" s="2" t="str">
        <f t="shared" ref="S67:S104" si="4">LEFT(H67,1)</f>
        <v>B</v>
      </c>
      <c r="T67" s="19" t="str">
        <f t="shared" ref="T67:T104" si="5">CONCATENATE(R67,S67)</f>
        <v>LB</v>
      </c>
    </row>
    <row r="68" spans="1:20" x14ac:dyDescent="0.3">
      <c r="A68" s="10">
        <v>1951</v>
      </c>
      <c r="B68" s="11">
        <v>32.950000000000003</v>
      </c>
      <c r="C68" s="7">
        <v>4690</v>
      </c>
      <c r="D68" s="7">
        <v>24</v>
      </c>
      <c r="E68" s="7">
        <v>66</v>
      </c>
      <c r="F68" s="7">
        <v>123</v>
      </c>
      <c r="G68" s="8" t="s">
        <v>297</v>
      </c>
      <c r="H68" s="8" t="s">
        <v>298</v>
      </c>
      <c r="I68" s="12">
        <v>18813</v>
      </c>
      <c r="J68" s="12">
        <v>18838</v>
      </c>
      <c r="K68" s="13" t="s">
        <v>74</v>
      </c>
      <c r="L68" s="14">
        <v>49.119300000000003</v>
      </c>
      <c r="M68" s="14">
        <v>6.1757</v>
      </c>
      <c r="N68" s="13" t="s">
        <v>22</v>
      </c>
      <c r="O68" s="13" t="s">
        <v>21</v>
      </c>
      <c r="P68" s="14">
        <v>48.8566</v>
      </c>
      <c r="Q68" s="14">
        <v>2.3521999999999998</v>
      </c>
      <c r="R68" s="2" t="str">
        <f t="shared" si="3"/>
        <v>H</v>
      </c>
      <c r="S68" s="2" t="str">
        <f t="shared" si="4"/>
        <v>K</v>
      </c>
      <c r="T68" s="19" t="str">
        <f t="shared" si="5"/>
        <v>HK</v>
      </c>
    </row>
    <row r="69" spans="1:20" x14ac:dyDescent="0.3">
      <c r="A69" s="10">
        <v>1921</v>
      </c>
      <c r="B69" s="26">
        <v>24.72</v>
      </c>
      <c r="C69" s="7">
        <v>5485</v>
      </c>
      <c r="D69" s="7">
        <v>15</v>
      </c>
      <c r="E69" s="7">
        <v>38</v>
      </c>
      <c r="F69" s="7">
        <v>123</v>
      </c>
      <c r="G69" s="8" t="s">
        <v>299</v>
      </c>
      <c r="H69" s="8" t="s">
        <v>300</v>
      </c>
      <c r="I69" s="12">
        <v>7848</v>
      </c>
      <c r="J69" s="12">
        <v>7876</v>
      </c>
      <c r="K69" s="13" t="s">
        <v>21</v>
      </c>
      <c r="L69" s="14">
        <v>48.8566</v>
      </c>
      <c r="M69" s="14">
        <v>2.3521999999999998</v>
      </c>
      <c r="N69" s="13" t="s">
        <v>22</v>
      </c>
      <c r="O69" s="13" t="s">
        <v>21</v>
      </c>
      <c r="P69" s="14">
        <v>48.8566</v>
      </c>
      <c r="Q69" s="14">
        <v>2.3521999999999998</v>
      </c>
      <c r="R69" s="2" t="str">
        <f t="shared" si="3"/>
        <v>L</v>
      </c>
      <c r="S69" s="2" t="str">
        <f t="shared" si="4"/>
        <v>S</v>
      </c>
      <c r="T69" s="19" t="str">
        <f t="shared" si="5"/>
        <v>LS</v>
      </c>
    </row>
    <row r="70" spans="1:20" x14ac:dyDescent="0.3">
      <c r="A70" s="10">
        <v>1952</v>
      </c>
      <c r="B70" s="11">
        <v>32.229999999999997</v>
      </c>
      <c r="C70" s="7">
        <v>4898</v>
      </c>
      <c r="D70" s="7">
        <v>23</v>
      </c>
      <c r="E70" s="7">
        <v>78</v>
      </c>
      <c r="F70" s="7">
        <v>122</v>
      </c>
      <c r="G70" s="8" t="s">
        <v>301</v>
      </c>
      <c r="H70" s="8" t="s">
        <v>302</v>
      </c>
      <c r="I70" s="12">
        <v>19170</v>
      </c>
      <c r="J70" s="12">
        <v>19194</v>
      </c>
      <c r="K70" s="13" t="s">
        <v>76</v>
      </c>
      <c r="L70" s="14">
        <v>48.3904</v>
      </c>
      <c r="M70" s="14">
        <v>-4.4861000000000004</v>
      </c>
      <c r="N70" s="13" t="s">
        <v>22</v>
      </c>
      <c r="O70" s="13" t="s">
        <v>21</v>
      </c>
      <c r="P70" s="14">
        <v>48.8566</v>
      </c>
      <c r="Q70" s="14">
        <v>2.3521999999999998</v>
      </c>
      <c r="R70" s="2" t="str">
        <f t="shared" si="3"/>
        <v>F</v>
      </c>
      <c r="S70" s="2" t="str">
        <f t="shared" si="4"/>
        <v>C</v>
      </c>
      <c r="T70" s="19" t="str">
        <f t="shared" si="5"/>
        <v>FC</v>
      </c>
    </row>
    <row r="71" spans="1:20" x14ac:dyDescent="0.3">
      <c r="A71" s="10">
        <v>1922</v>
      </c>
      <c r="B71" s="26">
        <v>24.2</v>
      </c>
      <c r="C71" s="7">
        <v>5375</v>
      </c>
      <c r="D71" s="7">
        <v>15</v>
      </c>
      <c r="E71" s="7">
        <v>38</v>
      </c>
      <c r="F71" s="7">
        <v>121</v>
      </c>
      <c r="G71" s="8" t="s">
        <v>303</v>
      </c>
      <c r="H71" s="8" t="s">
        <v>304</v>
      </c>
      <c r="I71" s="12">
        <v>8212</v>
      </c>
      <c r="J71" s="12">
        <v>8240</v>
      </c>
      <c r="K71" s="13" t="s">
        <v>21</v>
      </c>
      <c r="L71" s="14">
        <v>48.8566</v>
      </c>
      <c r="M71" s="14">
        <v>2.3521999999999998</v>
      </c>
      <c r="N71" s="13" t="s">
        <v>22</v>
      </c>
      <c r="O71" s="13" t="s">
        <v>21</v>
      </c>
      <c r="P71" s="14">
        <v>48.8566</v>
      </c>
      <c r="Q71" s="14">
        <v>2.3521999999999998</v>
      </c>
      <c r="R71" s="2" t="str">
        <f t="shared" si="3"/>
        <v>F</v>
      </c>
      <c r="S71" s="2" t="str">
        <f t="shared" si="4"/>
        <v>L</v>
      </c>
      <c r="T71" s="19" t="str">
        <f t="shared" si="5"/>
        <v>FL</v>
      </c>
    </row>
    <row r="72" spans="1:20" x14ac:dyDescent="0.3">
      <c r="A72" s="10">
        <v>1956</v>
      </c>
      <c r="B72" s="11">
        <v>36.270000000000003</v>
      </c>
      <c r="C72" s="7">
        <v>4498</v>
      </c>
      <c r="D72" s="7">
        <v>22</v>
      </c>
      <c r="E72" s="7">
        <v>88</v>
      </c>
      <c r="F72" s="7">
        <v>120</v>
      </c>
      <c r="G72" s="8" t="s">
        <v>285</v>
      </c>
      <c r="H72" s="8" t="s">
        <v>305</v>
      </c>
      <c r="I72" s="12">
        <v>20641</v>
      </c>
      <c r="J72" s="12">
        <v>20664</v>
      </c>
      <c r="K72" s="13" t="s">
        <v>85</v>
      </c>
      <c r="L72" s="14">
        <v>49.258299999999998</v>
      </c>
      <c r="M72" s="14">
        <v>4.0316999999999998</v>
      </c>
      <c r="N72" s="13" t="s">
        <v>22</v>
      </c>
      <c r="O72" s="13" t="s">
        <v>21</v>
      </c>
      <c r="P72" s="14">
        <v>48.8566</v>
      </c>
      <c r="Q72" s="14">
        <v>2.3521999999999998</v>
      </c>
      <c r="R72" s="2" t="str">
        <f t="shared" si="3"/>
        <v>R</v>
      </c>
      <c r="S72" s="2" t="str">
        <f t="shared" si="4"/>
        <v>W</v>
      </c>
      <c r="T72" s="19" t="str">
        <f t="shared" si="5"/>
        <v>RW</v>
      </c>
    </row>
    <row r="73" spans="1:20" x14ac:dyDescent="0.3">
      <c r="A73" s="10">
        <v>1958</v>
      </c>
      <c r="B73" s="11">
        <v>36.92</v>
      </c>
      <c r="C73" s="7">
        <v>4319</v>
      </c>
      <c r="D73" s="7">
        <v>24</v>
      </c>
      <c r="E73" s="7">
        <v>78</v>
      </c>
      <c r="F73" s="7">
        <v>120</v>
      </c>
      <c r="G73" s="8" t="s">
        <v>306</v>
      </c>
      <c r="H73" s="8" t="s">
        <v>307</v>
      </c>
      <c r="I73" s="12">
        <v>21362</v>
      </c>
      <c r="J73" s="12">
        <v>21385</v>
      </c>
      <c r="K73" s="13" t="s">
        <v>90</v>
      </c>
      <c r="L73" s="14">
        <v>50.850299999999997</v>
      </c>
      <c r="M73" s="14">
        <v>4.3517000000000001</v>
      </c>
      <c r="N73" s="13" t="s">
        <v>60</v>
      </c>
      <c r="O73" s="13" t="s">
        <v>21</v>
      </c>
      <c r="P73" s="14">
        <v>48.8566</v>
      </c>
      <c r="Q73" s="14">
        <v>2.3521999999999998</v>
      </c>
      <c r="R73" s="2" t="str">
        <f t="shared" si="3"/>
        <v>C</v>
      </c>
      <c r="S73" s="2" t="str">
        <f t="shared" si="4"/>
        <v>G</v>
      </c>
      <c r="T73" s="19" t="str">
        <f t="shared" si="5"/>
        <v>CG</v>
      </c>
    </row>
    <row r="74" spans="1:20" x14ac:dyDescent="0.3">
      <c r="A74" s="10">
        <v>1959</v>
      </c>
      <c r="B74" s="11">
        <v>35.47</v>
      </c>
      <c r="C74" s="7">
        <v>4391</v>
      </c>
      <c r="D74" s="7">
        <v>22</v>
      </c>
      <c r="E74" s="7">
        <v>65</v>
      </c>
      <c r="F74" s="7">
        <v>120</v>
      </c>
      <c r="G74" s="8" t="s">
        <v>308</v>
      </c>
      <c r="H74" s="8" t="s">
        <v>309</v>
      </c>
      <c r="I74" s="12">
        <v>21726</v>
      </c>
      <c r="J74" s="12">
        <v>21749</v>
      </c>
      <c r="K74" s="13" t="s">
        <v>94</v>
      </c>
      <c r="L74" s="14">
        <v>47.750799999999998</v>
      </c>
      <c r="M74" s="14">
        <v>7.3358999999999996</v>
      </c>
      <c r="N74" s="13" t="s">
        <v>22</v>
      </c>
      <c r="O74" s="13" t="s">
        <v>21</v>
      </c>
      <c r="P74" s="14">
        <v>48.8566</v>
      </c>
      <c r="Q74" s="14">
        <v>2.3521999999999998</v>
      </c>
      <c r="R74" s="2" t="str">
        <f t="shared" si="3"/>
        <v>F</v>
      </c>
      <c r="S74" s="2" t="str">
        <f t="shared" si="4"/>
        <v>B</v>
      </c>
      <c r="T74" s="19" t="str">
        <f t="shared" si="5"/>
        <v>FB</v>
      </c>
    </row>
    <row r="75" spans="1:20" x14ac:dyDescent="0.3">
      <c r="A75" s="10">
        <v>1957</v>
      </c>
      <c r="B75" s="11">
        <v>34.520000000000003</v>
      </c>
      <c r="C75" s="7">
        <v>4665</v>
      </c>
      <c r="D75" s="7">
        <v>22</v>
      </c>
      <c r="E75" s="7">
        <v>56</v>
      </c>
      <c r="F75" s="7">
        <v>120</v>
      </c>
      <c r="G75" s="8" t="s">
        <v>270</v>
      </c>
      <c r="H75" s="8" t="s">
        <v>271</v>
      </c>
      <c r="I75" s="12">
        <v>20998</v>
      </c>
      <c r="J75" s="12">
        <v>21021</v>
      </c>
      <c r="K75" s="13" t="s">
        <v>87</v>
      </c>
      <c r="L75" s="14">
        <v>47.218400000000003</v>
      </c>
      <c r="M75" s="14">
        <v>-1.5536000000000001</v>
      </c>
      <c r="N75" s="13" t="s">
        <v>22</v>
      </c>
      <c r="O75" s="13" t="s">
        <v>21</v>
      </c>
      <c r="P75" s="14">
        <v>48.8566</v>
      </c>
      <c r="Q75" s="14">
        <v>2.3521999999999998</v>
      </c>
      <c r="R75" s="2" t="str">
        <f t="shared" si="3"/>
        <v>J</v>
      </c>
      <c r="S75" s="2" t="str">
        <f t="shared" si="4"/>
        <v>A</v>
      </c>
      <c r="T75" s="19" t="str">
        <f t="shared" si="5"/>
        <v>JA</v>
      </c>
    </row>
    <row r="76" spans="1:20" x14ac:dyDescent="0.3">
      <c r="A76" s="10">
        <v>1949</v>
      </c>
      <c r="B76" s="11">
        <v>32.119999999999997</v>
      </c>
      <c r="C76" s="7">
        <v>4808</v>
      </c>
      <c r="D76" s="7">
        <v>21</v>
      </c>
      <c r="E76" s="7">
        <v>55</v>
      </c>
      <c r="F76" s="7">
        <v>120</v>
      </c>
      <c r="G76" s="8" t="s">
        <v>301</v>
      </c>
      <c r="H76" s="8" t="s">
        <v>302</v>
      </c>
      <c r="I76" s="12">
        <v>18079</v>
      </c>
      <c r="J76" s="12">
        <v>18103</v>
      </c>
      <c r="K76" s="13" t="s">
        <v>21</v>
      </c>
      <c r="L76" s="14">
        <v>48.8566</v>
      </c>
      <c r="M76" s="14">
        <v>2.3521999999999998</v>
      </c>
      <c r="N76" s="13" t="s">
        <v>22</v>
      </c>
      <c r="O76" s="13" t="s">
        <v>21</v>
      </c>
      <c r="P76" s="14">
        <v>48.8566</v>
      </c>
      <c r="Q76" s="14">
        <v>2.3521999999999998</v>
      </c>
      <c r="R76" s="2" t="str">
        <f t="shared" si="3"/>
        <v>F</v>
      </c>
      <c r="S76" s="2" t="str">
        <f t="shared" si="4"/>
        <v>C</v>
      </c>
      <c r="T76" s="19" t="str">
        <f t="shared" si="5"/>
        <v>FC</v>
      </c>
    </row>
    <row r="77" spans="1:20" x14ac:dyDescent="0.3">
      <c r="A77" s="10">
        <v>1948</v>
      </c>
      <c r="B77" s="11">
        <v>33.44</v>
      </c>
      <c r="C77" s="7">
        <v>4922</v>
      </c>
      <c r="D77" s="7">
        <v>21</v>
      </c>
      <c r="E77" s="7">
        <v>44</v>
      </c>
      <c r="F77" s="7">
        <v>120</v>
      </c>
      <c r="G77" s="8" t="s">
        <v>310</v>
      </c>
      <c r="H77" s="8" t="s">
        <v>311</v>
      </c>
      <c r="I77" s="12">
        <v>17714</v>
      </c>
      <c r="J77" s="12">
        <v>17739</v>
      </c>
      <c r="K77" s="13" t="s">
        <v>21</v>
      </c>
      <c r="L77" s="14">
        <v>48.8566</v>
      </c>
      <c r="M77" s="14">
        <v>2.3521999999999998</v>
      </c>
      <c r="N77" s="13" t="s">
        <v>22</v>
      </c>
      <c r="O77" s="13" t="s">
        <v>21</v>
      </c>
      <c r="P77" s="14">
        <v>48.8566</v>
      </c>
      <c r="Q77" s="14">
        <v>2.3521999999999998</v>
      </c>
      <c r="R77" s="2" t="str">
        <f t="shared" si="3"/>
        <v>G</v>
      </c>
      <c r="S77" s="2" t="str">
        <f t="shared" si="4"/>
        <v>B</v>
      </c>
      <c r="T77" s="19" t="str">
        <f t="shared" si="5"/>
        <v>GB</v>
      </c>
    </row>
    <row r="78" spans="1:20" x14ac:dyDescent="0.3">
      <c r="A78" s="10">
        <v>1953</v>
      </c>
      <c r="B78" s="11">
        <v>34.590000000000003</v>
      </c>
      <c r="C78" s="7">
        <v>4476</v>
      </c>
      <c r="D78" s="7">
        <v>22</v>
      </c>
      <c r="E78" s="7">
        <v>76</v>
      </c>
      <c r="F78" s="7">
        <v>119</v>
      </c>
      <c r="G78" s="8" t="s">
        <v>292</v>
      </c>
      <c r="H78" s="8" t="s">
        <v>293</v>
      </c>
      <c r="I78" s="12">
        <v>19543</v>
      </c>
      <c r="J78" s="12">
        <v>19566</v>
      </c>
      <c r="K78" s="13" t="s">
        <v>78</v>
      </c>
      <c r="L78" s="14">
        <v>48.573399999999999</v>
      </c>
      <c r="M78" s="14">
        <v>7.7521000000000004</v>
      </c>
      <c r="N78" s="13" t="s">
        <v>22</v>
      </c>
      <c r="O78" s="13" t="s">
        <v>21</v>
      </c>
      <c r="P78" s="14">
        <v>48.8566</v>
      </c>
      <c r="Q78" s="14">
        <v>2.3521999999999998</v>
      </c>
      <c r="R78" s="2" t="str">
        <f t="shared" si="3"/>
        <v>L</v>
      </c>
      <c r="S78" s="2" t="str">
        <f t="shared" si="4"/>
        <v>B</v>
      </c>
      <c r="T78" s="19" t="str">
        <f t="shared" si="5"/>
        <v>LB</v>
      </c>
    </row>
    <row r="79" spans="1:20" x14ac:dyDescent="0.3">
      <c r="A79" s="10">
        <v>1950</v>
      </c>
      <c r="B79" s="11">
        <v>32.78</v>
      </c>
      <c r="C79" s="7">
        <v>4773</v>
      </c>
      <c r="D79" s="7">
        <v>22</v>
      </c>
      <c r="E79" s="7">
        <v>51</v>
      </c>
      <c r="F79" s="7">
        <v>116</v>
      </c>
      <c r="G79" s="8" t="s">
        <v>312</v>
      </c>
      <c r="H79" s="8" t="s">
        <v>313</v>
      </c>
      <c r="I79" s="12">
        <v>18457</v>
      </c>
      <c r="J79" s="12">
        <v>18482</v>
      </c>
      <c r="K79" s="13" t="s">
        <v>21</v>
      </c>
      <c r="L79" s="14">
        <v>48.8566</v>
      </c>
      <c r="M79" s="14">
        <v>2.3521999999999998</v>
      </c>
      <c r="N79" s="13" t="s">
        <v>22</v>
      </c>
      <c r="O79" s="13" t="s">
        <v>21</v>
      </c>
      <c r="P79" s="14">
        <v>48.8566</v>
      </c>
      <c r="Q79" s="14">
        <v>2.3521999999999998</v>
      </c>
      <c r="R79" s="2" t="str">
        <f t="shared" si="3"/>
        <v>F</v>
      </c>
      <c r="S79" s="2" t="str">
        <f t="shared" si="4"/>
        <v>K</v>
      </c>
      <c r="T79" s="19" t="str">
        <f t="shared" si="5"/>
        <v>FK</v>
      </c>
    </row>
    <row r="80" spans="1:20" x14ac:dyDescent="0.3">
      <c r="A80" s="10">
        <v>1920</v>
      </c>
      <c r="B80" s="26">
        <v>24.07</v>
      </c>
      <c r="C80" s="7">
        <v>5503</v>
      </c>
      <c r="D80" s="7">
        <v>15</v>
      </c>
      <c r="E80" s="7">
        <v>22</v>
      </c>
      <c r="F80" s="7">
        <v>113</v>
      </c>
      <c r="G80" s="8" t="s">
        <v>274</v>
      </c>
      <c r="H80" s="8" t="s">
        <v>275</v>
      </c>
      <c r="I80" s="12">
        <v>7484</v>
      </c>
      <c r="J80" s="12">
        <v>7514</v>
      </c>
      <c r="K80" s="13" t="s">
        <v>21</v>
      </c>
      <c r="L80" s="14">
        <v>48.8566</v>
      </c>
      <c r="M80" s="14">
        <v>2.3521999999999998</v>
      </c>
      <c r="N80" s="13" t="s">
        <v>22</v>
      </c>
      <c r="O80" s="13" t="s">
        <v>21</v>
      </c>
      <c r="P80" s="14">
        <v>48.8566</v>
      </c>
      <c r="Q80" s="14">
        <v>2.3521999999999998</v>
      </c>
      <c r="R80" s="2" t="str">
        <f t="shared" si="3"/>
        <v>P</v>
      </c>
      <c r="S80" s="2" t="str">
        <f t="shared" si="4"/>
        <v>T</v>
      </c>
      <c r="T80" s="19" t="str">
        <f t="shared" si="5"/>
        <v>PT</v>
      </c>
    </row>
    <row r="81" spans="1:20" x14ac:dyDescent="0.3">
      <c r="A81" s="10">
        <v>1908</v>
      </c>
      <c r="B81" s="11">
        <v>28.74</v>
      </c>
      <c r="C81" s="7">
        <v>4488</v>
      </c>
      <c r="D81" s="7">
        <v>14</v>
      </c>
      <c r="E81" s="7">
        <v>36</v>
      </c>
      <c r="F81" s="7">
        <v>112</v>
      </c>
      <c r="G81" s="8" t="s">
        <v>287</v>
      </c>
      <c r="H81" s="8" t="s">
        <v>314</v>
      </c>
      <c r="I81" s="12">
        <v>3117</v>
      </c>
      <c r="J81" s="12">
        <v>3144</v>
      </c>
      <c r="K81" s="13" t="s">
        <v>21</v>
      </c>
      <c r="L81" s="14">
        <v>48.8566</v>
      </c>
      <c r="M81" s="14">
        <v>2.3521999999999998</v>
      </c>
      <c r="N81" s="13" t="s">
        <v>22</v>
      </c>
      <c r="O81" s="13" t="s">
        <v>21</v>
      </c>
      <c r="P81" s="14">
        <v>48.8566</v>
      </c>
      <c r="Q81" s="14">
        <v>2.3521999999999998</v>
      </c>
      <c r="R81" s="2" t="str">
        <f t="shared" si="3"/>
        <v>L</v>
      </c>
      <c r="S81" s="2" t="str">
        <f t="shared" si="4"/>
        <v>P</v>
      </c>
      <c r="T81" s="19" t="str">
        <f t="shared" si="5"/>
        <v>LP</v>
      </c>
    </row>
    <row r="82" spans="1:20" x14ac:dyDescent="0.3">
      <c r="A82" s="10">
        <v>1968</v>
      </c>
      <c r="B82" s="11">
        <v>33.56</v>
      </c>
      <c r="C82" s="7">
        <v>4492</v>
      </c>
      <c r="D82" s="7">
        <v>22</v>
      </c>
      <c r="E82" s="7">
        <v>88</v>
      </c>
      <c r="F82" s="7">
        <v>110</v>
      </c>
      <c r="G82" s="8" t="s">
        <v>242</v>
      </c>
      <c r="H82" s="8" t="s">
        <v>315</v>
      </c>
      <c r="I82" s="12">
        <v>25016</v>
      </c>
      <c r="J82" s="12">
        <v>25040</v>
      </c>
      <c r="K82" s="13" t="s">
        <v>113</v>
      </c>
      <c r="L82" s="14">
        <v>48.202500000000001</v>
      </c>
      <c r="M82" s="14">
        <v>5.9435000000000002</v>
      </c>
      <c r="N82" s="13" t="s">
        <v>22</v>
      </c>
      <c r="O82" s="13" t="s">
        <v>21</v>
      </c>
      <c r="P82" s="14">
        <v>48.8566</v>
      </c>
      <c r="Q82" s="14">
        <v>2.3521999999999998</v>
      </c>
      <c r="R82" s="2" t="str">
        <f t="shared" si="3"/>
        <v>J</v>
      </c>
      <c r="S82" s="2" t="str">
        <f t="shared" si="4"/>
        <v>J</v>
      </c>
      <c r="T82" s="19" t="str">
        <f t="shared" si="5"/>
        <v>JJ</v>
      </c>
    </row>
    <row r="83" spans="1:20" x14ac:dyDescent="0.3">
      <c r="A83" s="10">
        <v>1978</v>
      </c>
      <c r="B83" s="11">
        <v>36.08</v>
      </c>
      <c r="C83" s="7">
        <v>3914</v>
      </c>
      <c r="D83" s="7">
        <v>22</v>
      </c>
      <c r="E83" s="7">
        <v>78</v>
      </c>
      <c r="F83" s="7">
        <v>110</v>
      </c>
      <c r="G83" s="8" t="s">
        <v>256</v>
      </c>
      <c r="H83" s="8" t="s">
        <v>257</v>
      </c>
      <c r="I83" s="12">
        <v>28670</v>
      </c>
      <c r="J83" s="12">
        <v>28694</v>
      </c>
      <c r="K83" s="13" t="s">
        <v>134</v>
      </c>
      <c r="L83" s="14">
        <v>52.1601</v>
      </c>
      <c r="M83" s="14">
        <v>4.4969999999999999</v>
      </c>
      <c r="N83" s="13" t="s">
        <v>81</v>
      </c>
      <c r="O83" s="13" t="s">
        <v>21</v>
      </c>
      <c r="P83" s="14">
        <v>48.8566</v>
      </c>
      <c r="Q83" s="14">
        <v>2.3521999999999998</v>
      </c>
      <c r="R83" s="2" t="str">
        <f t="shared" si="3"/>
        <v>B</v>
      </c>
      <c r="S83" s="2" t="str">
        <f t="shared" si="4"/>
        <v>H</v>
      </c>
      <c r="T83" s="19" t="str">
        <f t="shared" si="5"/>
        <v>BH</v>
      </c>
    </row>
    <row r="84" spans="1:20" x14ac:dyDescent="0.3">
      <c r="A84" s="10">
        <v>1954</v>
      </c>
      <c r="B84" s="11">
        <v>33.229999999999997</v>
      </c>
      <c r="C84" s="7">
        <v>4656</v>
      </c>
      <c r="D84" s="7">
        <v>23</v>
      </c>
      <c r="E84" s="7">
        <v>69</v>
      </c>
      <c r="F84" s="7">
        <v>110</v>
      </c>
      <c r="G84" s="8" t="s">
        <v>292</v>
      </c>
      <c r="H84" s="8" t="s">
        <v>293</v>
      </c>
      <c r="I84" s="12">
        <v>19913</v>
      </c>
      <c r="J84" s="12">
        <v>19937</v>
      </c>
      <c r="K84" s="13" t="s">
        <v>80</v>
      </c>
      <c r="L84" s="14">
        <v>52.370199999999997</v>
      </c>
      <c r="M84" s="14">
        <v>4.8952</v>
      </c>
      <c r="N84" s="13" t="s">
        <v>81</v>
      </c>
      <c r="O84" s="13" t="s">
        <v>21</v>
      </c>
      <c r="P84" s="14">
        <v>48.8566</v>
      </c>
      <c r="Q84" s="14">
        <v>2.3521999999999998</v>
      </c>
      <c r="R84" s="2" t="str">
        <f t="shared" si="3"/>
        <v>L</v>
      </c>
      <c r="S84" s="2" t="str">
        <f t="shared" si="4"/>
        <v>B</v>
      </c>
      <c r="T84" s="19" t="str">
        <f t="shared" si="5"/>
        <v>LB</v>
      </c>
    </row>
    <row r="85" spans="1:20" x14ac:dyDescent="0.3">
      <c r="A85" s="10">
        <v>1910</v>
      </c>
      <c r="B85" s="11">
        <v>29.1</v>
      </c>
      <c r="C85" s="7">
        <v>4737</v>
      </c>
      <c r="D85" s="7">
        <v>15</v>
      </c>
      <c r="E85" s="7">
        <v>41</v>
      </c>
      <c r="F85" s="7">
        <v>110</v>
      </c>
      <c r="G85" s="8" t="s">
        <v>316</v>
      </c>
      <c r="H85" s="8" t="s">
        <v>317</v>
      </c>
      <c r="I85" s="12">
        <v>3837</v>
      </c>
      <c r="J85" s="12">
        <v>3865</v>
      </c>
      <c r="K85" s="13" t="s">
        <v>21</v>
      </c>
      <c r="L85" s="14">
        <v>48.8566</v>
      </c>
      <c r="M85" s="14">
        <v>2.3521999999999998</v>
      </c>
      <c r="N85" s="13" t="s">
        <v>22</v>
      </c>
      <c r="O85" s="13" t="s">
        <v>21</v>
      </c>
      <c r="P85" s="14">
        <v>48.8566</v>
      </c>
      <c r="Q85" s="14">
        <v>2.3521999999999998</v>
      </c>
      <c r="R85" s="2" t="str">
        <f t="shared" si="3"/>
        <v>O</v>
      </c>
      <c r="S85" s="2" t="str">
        <f t="shared" si="4"/>
        <v>L</v>
      </c>
      <c r="T85" s="19" t="str">
        <f t="shared" si="5"/>
        <v>OL</v>
      </c>
    </row>
    <row r="86" spans="1:20" x14ac:dyDescent="0.3">
      <c r="A86" s="10">
        <v>1930</v>
      </c>
      <c r="B86" s="11">
        <v>28</v>
      </c>
      <c r="C86" s="7">
        <v>4822</v>
      </c>
      <c r="D86" s="7">
        <v>21</v>
      </c>
      <c r="E86" s="7">
        <v>59</v>
      </c>
      <c r="F86" s="7">
        <v>100</v>
      </c>
      <c r="G86" s="8" t="s">
        <v>318</v>
      </c>
      <c r="H86" s="8" t="s">
        <v>319</v>
      </c>
      <c r="I86" s="12">
        <v>11141</v>
      </c>
      <c r="J86" s="12">
        <v>11166</v>
      </c>
      <c r="K86" s="13" t="s">
        <v>21</v>
      </c>
      <c r="L86" s="14">
        <v>48.8566</v>
      </c>
      <c r="M86" s="14">
        <v>2.3521999999999998</v>
      </c>
      <c r="N86" s="13" t="s">
        <v>22</v>
      </c>
      <c r="O86" s="13" t="s">
        <v>21</v>
      </c>
      <c r="P86" s="14">
        <v>48.8566</v>
      </c>
      <c r="Q86" s="14">
        <v>2.3521999999999998</v>
      </c>
      <c r="R86" s="2" t="str">
        <f t="shared" si="3"/>
        <v>A</v>
      </c>
      <c r="S86" s="2" t="str">
        <f t="shared" si="4"/>
        <v>L</v>
      </c>
      <c r="T86" s="19" t="str">
        <f t="shared" si="5"/>
        <v>AL</v>
      </c>
    </row>
    <row r="87" spans="1:20" x14ac:dyDescent="0.3">
      <c r="A87" s="10">
        <v>1977</v>
      </c>
      <c r="B87" s="11">
        <v>35.42</v>
      </c>
      <c r="C87" s="7">
        <v>4092</v>
      </c>
      <c r="D87" s="7">
        <v>22</v>
      </c>
      <c r="E87" s="7">
        <v>53</v>
      </c>
      <c r="F87" s="7">
        <v>100</v>
      </c>
      <c r="G87" s="8" t="s">
        <v>256</v>
      </c>
      <c r="H87" s="8" t="s">
        <v>276</v>
      </c>
      <c r="I87" s="12">
        <v>28296</v>
      </c>
      <c r="J87" s="12">
        <v>28330</v>
      </c>
      <c r="K87" s="13" t="s">
        <v>131</v>
      </c>
      <c r="L87" s="14">
        <v>43.849499999999999</v>
      </c>
      <c r="M87" s="14">
        <v>0.66320000000000001</v>
      </c>
      <c r="N87" s="13" t="s">
        <v>22</v>
      </c>
      <c r="O87" s="13" t="s">
        <v>21</v>
      </c>
      <c r="P87" s="14">
        <v>48.8566</v>
      </c>
      <c r="Q87" s="14">
        <v>2.3521999999999998</v>
      </c>
      <c r="R87" s="2" t="str">
        <f t="shared" si="3"/>
        <v>B</v>
      </c>
      <c r="S87" s="2" t="str">
        <f t="shared" si="4"/>
        <v>T</v>
      </c>
      <c r="T87" s="19" t="str">
        <f t="shared" si="5"/>
        <v>BT</v>
      </c>
    </row>
    <row r="88" spans="1:20" x14ac:dyDescent="0.3">
      <c r="A88" s="10">
        <v>1947</v>
      </c>
      <c r="B88" s="11">
        <v>31.41</v>
      </c>
      <c r="C88" s="7">
        <v>4640</v>
      </c>
      <c r="D88" s="7">
        <v>21</v>
      </c>
      <c r="E88" s="7">
        <v>53</v>
      </c>
      <c r="F88" s="7">
        <v>99</v>
      </c>
      <c r="G88" s="8" t="s">
        <v>320</v>
      </c>
      <c r="H88" s="8" t="s">
        <v>321</v>
      </c>
      <c r="I88" s="12">
        <v>17343</v>
      </c>
      <c r="J88" s="12">
        <v>17368</v>
      </c>
      <c r="K88" s="13" t="s">
        <v>21</v>
      </c>
      <c r="L88" s="14">
        <v>48.8566</v>
      </c>
      <c r="M88" s="14">
        <v>2.3521999999999998</v>
      </c>
      <c r="N88" s="13" t="s">
        <v>22</v>
      </c>
      <c r="O88" s="13" t="s">
        <v>21</v>
      </c>
      <c r="P88" s="14">
        <v>48.8566</v>
      </c>
      <c r="Q88" s="14">
        <v>2.3521999999999998</v>
      </c>
      <c r="R88" s="2" t="str">
        <f t="shared" si="3"/>
        <v>J</v>
      </c>
      <c r="S88" s="2" t="str">
        <f t="shared" si="4"/>
        <v>R</v>
      </c>
      <c r="T88" s="19" t="str">
        <f t="shared" si="5"/>
        <v>JR</v>
      </c>
    </row>
    <row r="89" spans="1:20" x14ac:dyDescent="0.3">
      <c r="A89" s="10">
        <v>1937</v>
      </c>
      <c r="B89" s="11">
        <v>31.77</v>
      </c>
      <c r="C89" s="7">
        <v>4415</v>
      </c>
      <c r="D89" s="7">
        <v>20</v>
      </c>
      <c r="E89" s="7">
        <v>46</v>
      </c>
      <c r="F89" s="7">
        <v>98</v>
      </c>
      <c r="G89" s="8" t="s">
        <v>285</v>
      </c>
      <c r="H89" s="8" t="s">
        <v>322</v>
      </c>
      <c r="I89" s="12">
        <v>13696</v>
      </c>
      <c r="J89" s="12">
        <v>13721</v>
      </c>
      <c r="K89" s="13" t="s">
        <v>21</v>
      </c>
      <c r="L89" s="14">
        <v>48.8566</v>
      </c>
      <c r="M89" s="14">
        <v>2.3521999999999998</v>
      </c>
      <c r="N89" s="13" t="s">
        <v>22</v>
      </c>
      <c r="O89" s="13" t="s">
        <v>21</v>
      </c>
      <c r="P89" s="14">
        <v>48.8566</v>
      </c>
      <c r="Q89" s="14">
        <v>2.3521999999999998</v>
      </c>
      <c r="R89" s="2" t="str">
        <f t="shared" si="3"/>
        <v>R</v>
      </c>
      <c r="S89" s="2" t="str">
        <f t="shared" si="4"/>
        <v>L</v>
      </c>
      <c r="T89" s="19" t="str">
        <f t="shared" si="5"/>
        <v>RL</v>
      </c>
    </row>
    <row r="90" spans="1:20" x14ac:dyDescent="0.3">
      <c r="A90" s="10">
        <v>1938</v>
      </c>
      <c r="B90" s="11">
        <v>31.57</v>
      </c>
      <c r="C90" s="7">
        <v>4694</v>
      </c>
      <c r="D90" s="7">
        <v>21</v>
      </c>
      <c r="E90" s="7">
        <v>55</v>
      </c>
      <c r="F90" s="7">
        <v>96</v>
      </c>
      <c r="G90" s="8" t="s">
        <v>310</v>
      </c>
      <c r="H90" s="8" t="s">
        <v>311</v>
      </c>
      <c r="I90" s="12">
        <v>14066</v>
      </c>
      <c r="J90" s="12">
        <v>14092</v>
      </c>
      <c r="K90" s="13" t="s">
        <v>21</v>
      </c>
      <c r="L90" s="14">
        <v>48.8566</v>
      </c>
      <c r="M90" s="14">
        <v>2.3521999999999998</v>
      </c>
      <c r="N90" s="13" t="s">
        <v>22</v>
      </c>
      <c r="O90" s="13" t="s">
        <v>21</v>
      </c>
      <c r="P90" s="14">
        <v>48.8566</v>
      </c>
      <c r="Q90" s="14">
        <v>2.3521999999999998</v>
      </c>
      <c r="R90" s="2" t="str">
        <f t="shared" si="3"/>
        <v>G</v>
      </c>
      <c r="S90" s="2" t="str">
        <f t="shared" si="4"/>
        <v>B</v>
      </c>
      <c r="T90" s="19" t="str">
        <f t="shared" si="5"/>
        <v>GB</v>
      </c>
    </row>
    <row r="91" spans="1:20" x14ac:dyDescent="0.3">
      <c r="A91" s="10">
        <v>1935</v>
      </c>
      <c r="B91" s="11">
        <v>30.65</v>
      </c>
      <c r="C91" s="7">
        <v>4338</v>
      </c>
      <c r="D91" s="7">
        <v>21</v>
      </c>
      <c r="E91" s="7">
        <v>46</v>
      </c>
      <c r="F91" s="7">
        <v>93</v>
      </c>
      <c r="G91" s="8" t="s">
        <v>323</v>
      </c>
      <c r="H91" s="8" t="s">
        <v>324</v>
      </c>
      <c r="I91" s="12">
        <v>12969</v>
      </c>
      <c r="J91" s="12">
        <v>12993</v>
      </c>
      <c r="K91" s="13" t="s">
        <v>21</v>
      </c>
      <c r="L91" s="14">
        <v>48.8566</v>
      </c>
      <c r="M91" s="14">
        <v>2.3521999999999998</v>
      </c>
      <c r="N91" s="13" t="s">
        <v>22</v>
      </c>
      <c r="O91" s="13" t="s">
        <v>21</v>
      </c>
      <c r="P91" s="14">
        <v>48.8566</v>
      </c>
      <c r="Q91" s="14">
        <v>2.3521999999999998</v>
      </c>
      <c r="R91" s="2" t="str">
        <f t="shared" si="3"/>
        <v>R</v>
      </c>
      <c r="S91" s="2" t="str">
        <f t="shared" si="4"/>
        <v>M</v>
      </c>
      <c r="T91" s="19" t="str">
        <f t="shared" si="5"/>
        <v>RM</v>
      </c>
    </row>
    <row r="92" spans="1:20" x14ac:dyDescent="0.3">
      <c r="A92" s="10">
        <v>1907</v>
      </c>
      <c r="B92" s="11">
        <v>28.47</v>
      </c>
      <c r="C92" s="7">
        <v>4488</v>
      </c>
      <c r="D92" s="7">
        <v>14</v>
      </c>
      <c r="E92" s="7">
        <v>33</v>
      </c>
      <c r="F92" s="7">
        <v>93</v>
      </c>
      <c r="G92" s="8" t="s">
        <v>287</v>
      </c>
      <c r="H92" s="8" t="s">
        <v>314</v>
      </c>
      <c r="I92" s="12">
        <v>2746</v>
      </c>
      <c r="J92" s="12">
        <v>2773</v>
      </c>
      <c r="K92" s="13" t="s">
        <v>21</v>
      </c>
      <c r="L92" s="14">
        <v>48.8566</v>
      </c>
      <c r="M92" s="14">
        <v>2.3521999999999998</v>
      </c>
      <c r="N92" s="13" t="s">
        <v>22</v>
      </c>
      <c r="O92" s="13" t="s">
        <v>21</v>
      </c>
      <c r="P92" s="14">
        <v>48.8566</v>
      </c>
      <c r="Q92" s="14">
        <v>2.3521999999999998</v>
      </c>
      <c r="R92" s="2" t="str">
        <f t="shared" si="3"/>
        <v>L</v>
      </c>
      <c r="S92" s="2" t="str">
        <f t="shared" si="4"/>
        <v>P</v>
      </c>
      <c r="T92" s="19" t="str">
        <f t="shared" si="5"/>
        <v>LP</v>
      </c>
    </row>
    <row r="93" spans="1:20" x14ac:dyDescent="0.3">
      <c r="A93" s="10">
        <v>1936</v>
      </c>
      <c r="B93" s="11">
        <v>31.11</v>
      </c>
      <c r="C93" s="7">
        <v>4418</v>
      </c>
      <c r="D93" s="7">
        <v>21</v>
      </c>
      <c r="E93" s="7">
        <v>43</v>
      </c>
      <c r="F93" s="7">
        <v>90</v>
      </c>
      <c r="G93" s="8" t="s">
        <v>325</v>
      </c>
      <c r="H93" s="8" t="s">
        <v>324</v>
      </c>
      <c r="I93" s="12">
        <v>13338</v>
      </c>
      <c r="J93" s="12">
        <v>13364</v>
      </c>
      <c r="K93" s="13" t="s">
        <v>21</v>
      </c>
      <c r="L93" s="14">
        <v>48.8566</v>
      </c>
      <c r="M93" s="14">
        <v>2.3521999999999998</v>
      </c>
      <c r="N93" s="13" t="s">
        <v>22</v>
      </c>
      <c r="O93" s="13" t="s">
        <v>21</v>
      </c>
      <c r="P93" s="14">
        <v>48.8566</v>
      </c>
      <c r="Q93" s="14">
        <v>2.3521999999999998</v>
      </c>
      <c r="R93" s="2" t="str">
        <f t="shared" si="3"/>
        <v>S</v>
      </c>
      <c r="S93" s="2" t="str">
        <f t="shared" si="4"/>
        <v>M</v>
      </c>
      <c r="T93" s="19" t="str">
        <f t="shared" si="5"/>
        <v>SM</v>
      </c>
    </row>
    <row r="94" spans="1:20" x14ac:dyDescent="0.3">
      <c r="A94" s="10">
        <v>1904</v>
      </c>
      <c r="B94" s="11">
        <v>25.27</v>
      </c>
      <c r="C94" s="7">
        <v>2420</v>
      </c>
      <c r="D94" s="7">
        <v>6</v>
      </c>
      <c r="E94" s="7">
        <v>27</v>
      </c>
      <c r="F94" s="7">
        <v>88</v>
      </c>
      <c r="G94" s="8" t="s">
        <v>277</v>
      </c>
      <c r="H94" s="8" t="s">
        <v>326</v>
      </c>
      <c r="I94" s="12">
        <v>1645</v>
      </c>
      <c r="J94" s="12">
        <v>1667</v>
      </c>
      <c r="K94" s="13" t="s">
        <v>21</v>
      </c>
      <c r="L94" s="14">
        <v>48.8566</v>
      </c>
      <c r="M94" s="14">
        <v>2.3521999999999998</v>
      </c>
      <c r="N94" s="13" t="s">
        <v>22</v>
      </c>
      <c r="O94" s="13" t="s">
        <v>21</v>
      </c>
      <c r="P94" s="14">
        <v>48.8566</v>
      </c>
      <c r="Q94" s="14">
        <v>2.3521999999999998</v>
      </c>
      <c r="R94" s="2" t="str">
        <f t="shared" si="3"/>
        <v>H</v>
      </c>
      <c r="S94" s="2" t="str">
        <f t="shared" si="4"/>
        <v>C</v>
      </c>
      <c r="T94" s="19" t="str">
        <f t="shared" si="5"/>
        <v>HC</v>
      </c>
    </row>
    <row r="95" spans="1:20" x14ac:dyDescent="0.3">
      <c r="A95" s="10">
        <v>1911</v>
      </c>
      <c r="B95" s="11">
        <v>27.32</v>
      </c>
      <c r="C95" s="7">
        <v>5344</v>
      </c>
      <c r="D95" s="7">
        <v>15</v>
      </c>
      <c r="E95" s="7">
        <v>28</v>
      </c>
      <c r="F95" s="7">
        <v>84</v>
      </c>
      <c r="G95" s="8" t="s">
        <v>327</v>
      </c>
      <c r="H95" s="8" t="s">
        <v>328</v>
      </c>
      <c r="I95" s="12">
        <v>4201</v>
      </c>
      <c r="J95" s="12">
        <v>4229</v>
      </c>
      <c r="K95" s="13" t="s">
        <v>21</v>
      </c>
      <c r="L95" s="14">
        <v>48.8566</v>
      </c>
      <c r="M95" s="14">
        <v>2.3521999999999998</v>
      </c>
      <c r="N95" s="13" t="s">
        <v>22</v>
      </c>
      <c r="O95" s="13" t="s">
        <v>21</v>
      </c>
      <c r="P95" s="14">
        <v>48.8566</v>
      </c>
      <c r="Q95" s="14">
        <v>2.3521999999999998</v>
      </c>
      <c r="R95" s="2" t="str">
        <f t="shared" si="3"/>
        <v>G</v>
      </c>
      <c r="S95" s="2" t="str">
        <f t="shared" si="4"/>
        <v>G</v>
      </c>
      <c r="T95" s="19" t="str">
        <f t="shared" si="5"/>
        <v>GG</v>
      </c>
    </row>
    <row r="96" spans="1:20" x14ac:dyDescent="0.3">
      <c r="A96" s="10">
        <v>1906</v>
      </c>
      <c r="B96" s="26">
        <v>24.46</v>
      </c>
      <c r="C96" s="7">
        <v>4545</v>
      </c>
      <c r="D96" s="7">
        <v>13</v>
      </c>
      <c r="E96" s="7">
        <v>14</v>
      </c>
      <c r="F96" s="7">
        <v>82</v>
      </c>
      <c r="G96" s="8" t="s">
        <v>329</v>
      </c>
      <c r="H96" s="8" t="s">
        <v>330</v>
      </c>
      <c r="I96" s="12">
        <v>2377</v>
      </c>
      <c r="J96" s="12">
        <v>2402</v>
      </c>
      <c r="K96" s="13" t="s">
        <v>21</v>
      </c>
      <c r="L96" s="14">
        <v>48.8566</v>
      </c>
      <c r="M96" s="14">
        <v>2.3521999999999998</v>
      </c>
      <c r="N96" s="13" t="s">
        <v>22</v>
      </c>
      <c r="O96" s="13" t="s">
        <v>21</v>
      </c>
      <c r="P96" s="14">
        <v>48.8566</v>
      </c>
      <c r="Q96" s="14">
        <v>2.3521999999999998</v>
      </c>
      <c r="R96" s="2" t="str">
        <f t="shared" si="3"/>
        <v>R</v>
      </c>
      <c r="S96" s="2" t="str">
        <f t="shared" si="4"/>
        <v>P</v>
      </c>
      <c r="T96" s="19" t="str">
        <f t="shared" si="5"/>
        <v>RP</v>
      </c>
    </row>
    <row r="97" spans="1:20" x14ac:dyDescent="0.3">
      <c r="A97" s="10">
        <v>1931</v>
      </c>
      <c r="B97" s="11">
        <v>28.74</v>
      </c>
      <c r="C97" s="7">
        <v>5091</v>
      </c>
      <c r="D97" s="7">
        <v>24</v>
      </c>
      <c r="E97" s="7">
        <v>35</v>
      </c>
      <c r="F97" s="7">
        <v>81</v>
      </c>
      <c r="G97" s="8" t="s">
        <v>331</v>
      </c>
      <c r="H97" s="8" t="s">
        <v>332</v>
      </c>
      <c r="I97" s="12">
        <v>11504</v>
      </c>
      <c r="J97" s="12">
        <v>11530</v>
      </c>
      <c r="K97" s="13" t="s">
        <v>21</v>
      </c>
      <c r="L97" s="14">
        <v>48.8566</v>
      </c>
      <c r="M97" s="14">
        <v>2.3521999999999998</v>
      </c>
      <c r="N97" s="13" t="s">
        <v>22</v>
      </c>
      <c r="O97" s="13" t="s">
        <v>21</v>
      </c>
      <c r="P97" s="14">
        <v>48.8566</v>
      </c>
      <c r="Q97" s="14">
        <v>2.3521999999999998</v>
      </c>
      <c r="R97" s="2" t="str">
        <f t="shared" si="3"/>
        <v>A</v>
      </c>
      <c r="S97" s="2" t="str">
        <f t="shared" si="4"/>
        <v>M</v>
      </c>
      <c r="T97" s="19" t="str">
        <f t="shared" si="5"/>
        <v>AM</v>
      </c>
    </row>
    <row r="98" spans="1:20" x14ac:dyDescent="0.3">
      <c r="A98" s="10">
        <v>1932</v>
      </c>
      <c r="B98" s="11">
        <v>29.05</v>
      </c>
      <c r="C98" s="7">
        <v>4479</v>
      </c>
      <c r="D98" s="7">
        <v>21</v>
      </c>
      <c r="E98" s="7">
        <v>57</v>
      </c>
      <c r="F98" s="7">
        <v>80</v>
      </c>
      <c r="G98" s="8" t="s">
        <v>318</v>
      </c>
      <c r="H98" s="8" t="s">
        <v>319</v>
      </c>
      <c r="I98" s="12">
        <v>11876</v>
      </c>
      <c r="J98" s="12">
        <v>11901</v>
      </c>
      <c r="K98" s="13" t="s">
        <v>21</v>
      </c>
      <c r="L98" s="14">
        <v>48.8566</v>
      </c>
      <c r="M98" s="14">
        <v>2.3521999999999998</v>
      </c>
      <c r="N98" s="13" t="s">
        <v>22</v>
      </c>
      <c r="O98" s="13" t="s">
        <v>21</v>
      </c>
      <c r="P98" s="14">
        <v>48.8566</v>
      </c>
      <c r="Q98" s="14">
        <v>2.3521999999999998</v>
      </c>
      <c r="R98" s="2" t="str">
        <f t="shared" si="3"/>
        <v>A</v>
      </c>
      <c r="S98" s="2" t="str">
        <f t="shared" si="4"/>
        <v>L</v>
      </c>
      <c r="T98" s="19" t="str">
        <f t="shared" si="5"/>
        <v>AL</v>
      </c>
    </row>
    <row r="99" spans="1:20" x14ac:dyDescent="0.3">
      <c r="A99" s="10">
        <v>1933</v>
      </c>
      <c r="B99" s="11">
        <v>29.82</v>
      </c>
      <c r="C99" s="7">
        <v>4395</v>
      </c>
      <c r="D99" s="7">
        <v>23</v>
      </c>
      <c r="E99" s="7">
        <v>40</v>
      </c>
      <c r="F99" s="7">
        <v>80</v>
      </c>
      <c r="G99" s="8" t="s">
        <v>333</v>
      </c>
      <c r="H99" s="8" t="s">
        <v>334</v>
      </c>
      <c r="I99" s="12">
        <v>12232</v>
      </c>
      <c r="J99" s="12">
        <v>12258</v>
      </c>
      <c r="K99" s="13" t="s">
        <v>21</v>
      </c>
      <c r="L99" s="14">
        <v>48.8566</v>
      </c>
      <c r="M99" s="14">
        <v>2.3521999999999998</v>
      </c>
      <c r="N99" s="13" t="s">
        <v>22</v>
      </c>
      <c r="O99" s="13" t="s">
        <v>21</v>
      </c>
      <c r="P99" s="14">
        <v>48.8566</v>
      </c>
      <c r="Q99" s="14">
        <v>2.3521999999999998</v>
      </c>
      <c r="R99" s="2" t="str">
        <f t="shared" si="3"/>
        <v>G</v>
      </c>
      <c r="S99" s="2" t="str">
        <f t="shared" si="4"/>
        <v>S</v>
      </c>
      <c r="T99" s="19" t="str">
        <f t="shared" si="5"/>
        <v>GS</v>
      </c>
    </row>
    <row r="100" spans="1:20" x14ac:dyDescent="0.3">
      <c r="A100" s="10">
        <v>1939</v>
      </c>
      <c r="B100" s="11">
        <v>31.99</v>
      </c>
      <c r="C100" s="7">
        <v>4224</v>
      </c>
      <c r="D100" s="7">
        <v>18</v>
      </c>
      <c r="E100" s="7">
        <v>49</v>
      </c>
      <c r="F100" s="7">
        <v>79</v>
      </c>
      <c r="G100" s="8" t="s">
        <v>325</v>
      </c>
      <c r="H100" s="8" t="s">
        <v>324</v>
      </c>
      <c r="I100" s="12">
        <v>14436</v>
      </c>
      <c r="J100" s="12">
        <v>14456</v>
      </c>
      <c r="K100" s="13" t="s">
        <v>21</v>
      </c>
      <c r="L100" s="14">
        <v>48.8566</v>
      </c>
      <c r="M100" s="14">
        <v>2.3521999999999998</v>
      </c>
      <c r="N100" s="13" t="s">
        <v>22</v>
      </c>
      <c r="O100" s="13" t="s">
        <v>21</v>
      </c>
      <c r="P100" s="14">
        <v>48.8566</v>
      </c>
      <c r="Q100" s="14">
        <v>2.3521999999999998</v>
      </c>
      <c r="R100" s="2" t="str">
        <f t="shared" si="3"/>
        <v>S</v>
      </c>
      <c r="S100" s="2" t="str">
        <f t="shared" si="4"/>
        <v>M</v>
      </c>
      <c r="T100" s="19" t="str">
        <f t="shared" si="5"/>
        <v>SM</v>
      </c>
    </row>
    <row r="101" spans="1:20" x14ac:dyDescent="0.3">
      <c r="A101" s="10">
        <v>1919</v>
      </c>
      <c r="B101" s="26">
        <v>24.06</v>
      </c>
      <c r="C101" s="7">
        <v>5560</v>
      </c>
      <c r="D101" s="7">
        <v>15</v>
      </c>
      <c r="E101" s="7">
        <v>10</v>
      </c>
      <c r="F101" s="7">
        <v>69</v>
      </c>
      <c r="G101" s="8" t="s">
        <v>303</v>
      </c>
      <c r="H101" s="8" t="s">
        <v>304</v>
      </c>
      <c r="I101" s="12">
        <v>7120</v>
      </c>
      <c r="J101" s="12">
        <v>7148</v>
      </c>
      <c r="K101" s="13" t="s">
        <v>21</v>
      </c>
      <c r="L101" s="14">
        <v>48.8566</v>
      </c>
      <c r="M101" s="14">
        <v>2.3521999999999998</v>
      </c>
      <c r="N101" s="13" t="s">
        <v>22</v>
      </c>
      <c r="O101" s="13" t="s">
        <v>21</v>
      </c>
      <c r="P101" s="14">
        <v>48.8566</v>
      </c>
      <c r="Q101" s="14">
        <v>2.3521999999999998</v>
      </c>
      <c r="R101" s="2" t="str">
        <f t="shared" si="3"/>
        <v>F</v>
      </c>
      <c r="S101" s="2" t="str">
        <f t="shared" si="4"/>
        <v>L</v>
      </c>
      <c r="T101" s="19" t="str">
        <f t="shared" si="5"/>
        <v>FL</v>
      </c>
    </row>
    <row r="102" spans="1:20" x14ac:dyDescent="0.3">
      <c r="A102" s="10">
        <v>1934</v>
      </c>
      <c r="B102" s="11">
        <v>30.36</v>
      </c>
      <c r="C102" s="7">
        <v>4470</v>
      </c>
      <c r="D102" s="7">
        <v>23</v>
      </c>
      <c r="E102" s="7">
        <v>39</v>
      </c>
      <c r="F102" s="7">
        <v>60</v>
      </c>
      <c r="G102" s="8" t="s">
        <v>331</v>
      </c>
      <c r="H102" s="8" t="s">
        <v>332</v>
      </c>
      <c r="I102" s="12">
        <v>12603</v>
      </c>
      <c r="J102" s="12">
        <v>12629</v>
      </c>
      <c r="K102" s="13" t="s">
        <v>21</v>
      </c>
      <c r="L102" s="14">
        <v>48.8566</v>
      </c>
      <c r="M102" s="14">
        <v>2.3521999999999998</v>
      </c>
      <c r="N102" s="13" t="s">
        <v>22</v>
      </c>
      <c r="O102" s="13" t="s">
        <v>21</v>
      </c>
      <c r="P102" s="14">
        <v>48.8566</v>
      </c>
      <c r="Q102" s="14">
        <v>2.3521999999999998</v>
      </c>
      <c r="R102" s="2" t="str">
        <f t="shared" si="3"/>
        <v>A</v>
      </c>
      <c r="S102" s="2" t="str">
        <f t="shared" si="4"/>
        <v>M</v>
      </c>
      <c r="T102" s="19" t="str">
        <f t="shared" si="5"/>
        <v>AM</v>
      </c>
    </row>
    <row r="103" spans="1:20" x14ac:dyDescent="0.3">
      <c r="A103" s="10">
        <v>1905</v>
      </c>
      <c r="B103" s="11">
        <v>27.11</v>
      </c>
      <c r="C103" s="7">
        <v>2994</v>
      </c>
      <c r="D103" s="7">
        <v>11</v>
      </c>
      <c r="E103" s="7">
        <v>24</v>
      </c>
      <c r="F103" s="7">
        <v>60</v>
      </c>
      <c r="G103" s="8" t="s">
        <v>335</v>
      </c>
      <c r="H103" s="8" t="s">
        <v>336</v>
      </c>
      <c r="I103" s="12">
        <v>2017</v>
      </c>
      <c r="J103" s="12">
        <v>2038</v>
      </c>
      <c r="K103" s="13" t="s">
        <v>21</v>
      </c>
      <c r="L103" s="14">
        <v>48.8566</v>
      </c>
      <c r="M103" s="14">
        <v>2.3521999999999998</v>
      </c>
      <c r="N103" s="13" t="s">
        <v>22</v>
      </c>
      <c r="O103" s="13" t="s">
        <v>21</v>
      </c>
      <c r="P103" s="14">
        <v>48.8566</v>
      </c>
      <c r="Q103" s="14">
        <v>2.3521999999999998</v>
      </c>
      <c r="R103" s="2" t="str">
        <f t="shared" si="3"/>
        <v>L</v>
      </c>
      <c r="S103" s="2" t="str">
        <f t="shared" si="4"/>
        <v>T</v>
      </c>
      <c r="T103" s="19" t="str">
        <f t="shared" si="5"/>
        <v>LT</v>
      </c>
    </row>
    <row r="104" spans="1:20" x14ac:dyDescent="0.3">
      <c r="A104" s="10">
        <v>1903</v>
      </c>
      <c r="B104" s="11">
        <v>25.68</v>
      </c>
      <c r="C104" s="7">
        <v>2428</v>
      </c>
      <c r="D104" s="7">
        <v>6</v>
      </c>
      <c r="E104" s="7">
        <v>21</v>
      </c>
      <c r="F104" s="7">
        <v>60</v>
      </c>
      <c r="G104" s="8" t="s">
        <v>266</v>
      </c>
      <c r="H104" s="8" t="s">
        <v>337</v>
      </c>
      <c r="I104" s="12">
        <v>1278</v>
      </c>
      <c r="J104" s="12">
        <v>1298</v>
      </c>
      <c r="K104" s="13" t="s">
        <v>21</v>
      </c>
      <c r="L104" s="14">
        <v>48.8566</v>
      </c>
      <c r="M104" s="14">
        <v>2.3521999999999998</v>
      </c>
      <c r="N104" s="13" t="s">
        <v>22</v>
      </c>
      <c r="O104" s="13" t="s">
        <v>21</v>
      </c>
      <c r="P104" s="14">
        <v>48.8566</v>
      </c>
      <c r="Q104" s="14">
        <v>2.3521999999999998</v>
      </c>
      <c r="R104" s="2" t="str">
        <f t="shared" si="3"/>
        <v>M</v>
      </c>
      <c r="S104" s="2" t="str">
        <f t="shared" si="4"/>
        <v>G</v>
      </c>
      <c r="T104" s="19" t="str">
        <f t="shared" si="5"/>
        <v>MG</v>
      </c>
    </row>
    <row r="105" spans="1:20" x14ac:dyDescent="0.3">
      <c r="R105" s="3"/>
    </row>
    <row r="107" spans="1:20" x14ac:dyDescent="0.3">
      <c r="R107" s="3"/>
    </row>
    <row r="109" spans="1:20" x14ac:dyDescent="0.3">
      <c r="R109" s="3"/>
    </row>
    <row r="111" spans="1:20" x14ac:dyDescent="0.3">
      <c r="R111" s="3"/>
    </row>
    <row r="113" spans="18:18" x14ac:dyDescent="0.3">
      <c r="R113" s="3"/>
    </row>
    <row r="115" spans="18:18" x14ac:dyDescent="0.3">
      <c r="R115" s="3"/>
    </row>
    <row r="119" spans="18:18" x14ac:dyDescent="0.3">
      <c r="R119" s="3"/>
    </row>
    <row r="121" spans="18:18" x14ac:dyDescent="0.3">
      <c r="R121" s="3"/>
    </row>
    <row r="123" spans="18:18" x14ac:dyDescent="0.3">
      <c r="R123" s="3"/>
    </row>
    <row r="125" spans="18:18" x14ac:dyDescent="0.3">
      <c r="R125" s="3"/>
    </row>
    <row r="127" spans="18:18" x14ac:dyDescent="0.3">
      <c r="R127" s="3"/>
    </row>
    <row r="129" spans="18:18" x14ac:dyDescent="0.3">
      <c r="R129" s="3"/>
    </row>
    <row r="131" spans="18:18" x14ac:dyDescent="0.3">
      <c r="R131" s="3"/>
    </row>
    <row r="133" spans="18:18" x14ac:dyDescent="0.3">
      <c r="R133" s="3"/>
    </row>
    <row r="135" spans="18:18" x14ac:dyDescent="0.3">
      <c r="R135" s="3"/>
    </row>
    <row r="139" spans="18:18" x14ac:dyDescent="0.3">
      <c r="R139" s="3"/>
    </row>
    <row r="141" spans="18:18" x14ac:dyDescent="0.3">
      <c r="R141" s="3"/>
    </row>
    <row r="143" spans="18:18" x14ac:dyDescent="0.3">
      <c r="R143" s="3"/>
    </row>
    <row r="145" spans="18:18" x14ac:dyDescent="0.3">
      <c r="R145" s="3"/>
    </row>
    <row r="147" spans="18:18" x14ac:dyDescent="0.3">
      <c r="R147" s="3"/>
    </row>
    <row r="149" spans="18:18" x14ac:dyDescent="0.3">
      <c r="R149" s="3"/>
    </row>
    <row r="151" spans="18:18" x14ac:dyDescent="0.3">
      <c r="R151" s="3"/>
    </row>
    <row r="154" spans="18:18" x14ac:dyDescent="0.3">
      <c r="R154" s="3"/>
    </row>
    <row r="156" spans="18:18" x14ac:dyDescent="0.3">
      <c r="R156" s="3"/>
    </row>
    <row r="160" spans="18:18" x14ac:dyDescent="0.3">
      <c r="R160" s="3"/>
    </row>
    <row r="162" spans="18:18" x14ac:dyDescent="0.3">
      <c r="R162" s="3"/>
    </row>
    <row r="164" spans="18:18" x14ac:dyDescent="0.3">
      <c r="R164" s="3"/>
    </row>
    <row r="166" spans="18:18" x14ac:dyDescent="0.3">
      <c r="R166" s="3"/>
    </row>
    <row r="168" spans="18:18" x14ac:dyDescent="0.3">
      <c r="R168" s="3"/>
    </row>
    <row r="170" spans="18:18" x14ac:dyDescent="0.3">
      <c r="R170" s="3"/>
    </row>
    <row r="172" spans="18:18" x14ac:dyDescent="0.3">
      <c r="R172" s="3"/>
    </row>
    <row r="174" spans="18:18" x14ac:dyDescent="0.3">
      <c r="R174" s="3"/>
    </row>
    <row r="176" spans="18:18" x14ac:dyDescent="0.3">
      <c r="R176" s="3"/>
    </row>
    <row r="180" spans="18:18" x14ac:dyDescent="0.3">
      <c r="R180" s="3"/>
    </row>
    <row r="182" spans="18:18" x14ac:dyDescent="0.3">
      <c r="R182" s="3"/>
    </row>
    <row r="184" spans="18:18" x14ac:dyDescent="0.3">
      <c r="R184" s="3"/>
    </row>
    <row r="186" spans="18:18" x14ac:dyDescent="0.3">
      <c r="R186" s="4"/>
    </row>
    <row r="188" spans="18:18" x14ac:dyDescent="0.3">
      <c r="R188" s="3"/>
    </row>
    <row r="190" spans="18:18" x14ac:dyDescent="0.3">
      <c r="R190" s="4"/>
    </row>
    <row r="192" spans="18:18" x14ac:dyDescent="0.3">
      <c r="R192" s="3"/>
    </row>
    <row r="194" spans="18:18" x14ac:dyDescent="0.3">
      <c r="R194" s="4"/>
    </row>
    <row r="196" spans="18:18" x14ac:dyDescent="0.3">
      <c r="R196" s="4"/>
    </row>
    <row r="198" spans="18:18" x14ac:dyDescent="0.3">
      <c r="R198" s="4"/>
    </row>
    <row r="201" spans="18:18" x14ac:dyDescent="0.3">
      <c r="R201" s="3"/>
    </row>
    <row r="204" spans="18:18" x14ac:dyDescent="0.3">
      <c r="R204" s="3"/>
    </row>
    <row r="207" spans="18:18" x14ac:dyDescent="0.3">
      <c r="R207" s="4"/>
    </row>
    <row r="210" spans="18:18" x14ac:dyDescent="0.3">
      <c r="R210" s="4"/>
    </row>
    <row r="213" spans="18:18" x14ac:dyDescent="0.3">
      <c r="R213" s="4"/>
    </row>
    <row r="215" spans="18:18" x14ac:dyDescent="0.3">
      <c r="R215" s="3"/>
    </row>
  </sheetData>
  <sortState xmlns:xlrd2="http://schemas.microsoft.com/office/spreadsheetml/2017/richdata2" ref="A2:Q104">
    <sortCondition descending="1" ref="F2:F104"/>
    <sortCondition descending="1" ref="E2:E104"/>
  </sortState>
  <conditionalFormatting sqref="E1:E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{1B66BBAF-9349-480D-A4E5-9EFB23616FD2}</x14:id>
        </ext>
      </extLst>
    </cfRule>
  </conditionalFormatting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66BBAF-9349-480D-A4E5-9EFB23616F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65A7-70D2-4D57-A900-94EDF5E696F0}">
  <dimension ref="A1:U215"/>
  <sheetViews>
    <sheetView workbookViewId="0">
      <selection activeCell="D3" sqref="A2:R104"/>
    </sheetView>
  </sheetViews>
  <sheetFormatPr defaultRowHeight="14.4" x14ac:dyDescent="0.3"/>
  <cols>
    <col min="1" max="2" width="8.88671875" style="2"/>
    <col min="3" max="3" width="17.6640625" style="2" bestFit="1" customWidth="1"/>
    <col min="4" max="5" width="8.88671875" style="2"/>
    <col min="6" max="6" width="9.21875" style="2" bestFit="1" customWidth="1"/>
    <col min="7" max="9" width="8.88671875" style="2"/>
    <col min="10" max="11" width="9.5546875" style="2" bestFit="1" customWidth="1"/>
    <col min="12" max="16384" width="8.88671875" style="2"/>
  </cols>
  <sheetData>
    <row r="1" spans="1:19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9" x14ac:dyDescent="0.3">
      <c r="A2" s="10">
        <v>1903</v>
      </c>
      <c r="B2" s="11">
        <v>25.68</v>
      </c>
      <c r="C2" s="7">
        <v>2428</v>
      </c>
      <c r="D2" s="7">
        <v>6</v>
      </c>
      <c r="E2" s="7">
        <v>21</v>
      </c>
      <c r="F2" s="7">
        <v>60</v>
      </c>
      <c r="G2" s="8" t="s">
        <v>18</v>
      </c>
      <c r="H2" s="8" t="s">
        <v>19</v>
      </c>
      <c r="I2" s="8" t="s">
        <v>20</v>
      </c>
      <c r="J2" s="12">
        <v>1278</v>
      </c>
      <c r="K2" s="12">
        <v>1298</v>
      </c>
      <c r="L2" s="13" t="s">
        <v>21</v>
      </c>
      <c r="M2" s="14">
        <v>48.8566</v>
      </c>
      <c r="N2" s="14">
        <v>2.3521999999999998</v>
      </c>
      <c r="O2" s="13" t="s">
        <v>22</v>
      </c>
      <c r="P2" s="13" t="s">
        <v>21</v>
      </c>
      <c r="Q2" s="14">
        <v>48.8566</v>
      </c>
      <c r="R2" s="14">
        <v>2.3521999999999998</v>
      </c>
    </row>
    <row r="3" spans="1:19" x14ac:dyDescent="0.3">
      <c r="A3" s="10">
        <v>1904</v>
      </c>
      <c r="B3" s="11">
        <v>25.27</v>
      </c>
      <c r="C3" s="7">
        <v>2420</v>
      </c>
      <c r="D3" s="7">
        <v>6</v>
      </c>
      <c r="E3" s="7">
        <v>27</v>
      </c>
      <c r="F3" s="7">
        <v>88</v>
      </c>
      <c r="G3" s="8" t="s">
        <v>23</v>
      </c>
      <c r="H3" s="8" t="s">
        <v>19</v>
      </c>
      <c r="I3" s="8" t="s">
        <v>24</v>
      </c>
      <c r="J3" s="12">
        <v>1645</v>
      </c>
      <c r="K3" s="12">
        <v>1667</v>
      </c>
      <c r="L3" s="13" t="s">
        <v>21</v>
      </c>
      <c r="M3" s="14">
        <v>48.8566</v>
      </c>
      <c r="N3" s="14">
        <v>2.3521999999999998</v>
      </c>
      <c r="O3" s="13" t="s">
        <v>22</v>
      </c>
      <c r="P3" s="13" t="s">
        <v>21</v>
      </c>
      <c r="Q3" s="14">
        <v>48.8566</v>
      </c>
      <c r="R3" s="14">
        <v>2.3521999999999998</v>
      </c>
    </row>
    <row r="4" spans="1:19" x14ac:dyDescent="0.3">
      <c r="A4" s="10">
        <v>1905</v>
      </c>
      <c r="B4" s="11">
        <v>27.11</v>
      </c>
      <c r="C4" s="7">
        <v>2994</v>
      </c>
      <c r="D4" s="7">
        <v>11</v>
      </c>
      <c r="E4" s="7">
        <v>24</v>
      </c>
      <c r="F4" s="7">
        <v>60</v>
      </c>
      <c r="G4" s="8" t="s">
        <v>25</v>
      </c>
      <c r="H4" s="8" t="s">
        <v>19</v>
      </c>
      <c r="I4" s="8" t="s">
        <v>26</v>
      </c>
      <c r="J4" s="12">
        <v>2017</v>
      </c>
      <c r="K4" s="12">
        <v>2038</v>
      </c>
      <c r="L4" s="13" t="s">
        <v>21</v>
      </c>
      <c r="M4" s="14">
        <v>48.8566</v>
      </c>
      <c r="N4" s="14">
        <v>2.3521999999999998</v>
      </c>
      <c r="O4" s="13" t="s">
        <v>22</v>
      </c>
      <c r="P4" s="13" t="s">
        <v>21</v>
      </c>
      <c r="Q4" s="14">
        <v>48.8566</v>
      </c>
      <c r="R4" s="14">
        <v>2.3521999999999998</v>
      </c>
      <c r="S4" s="3"/>
    </row>
    <row r="5" spans="1:19" x14ac:dyDescent="0.3">
      <c r="A5" s="10">
        <v>1906</v>
      </c>
      <c r="B5" s="11">
        <v>24.46</v>
      </c>
      <c r="C5" s="7">
        <v>4545</v>
      </c>
      <c r="D5" s="7">
        <v>13</v>
      </c>
      <c r="E5" s="7">
        <v>14</v>
      </c>
      <c r="F5" s="7">
        <v>82</v>
      </c>
      <c r="G5" s="8" t="s">
        <v>27</v>
      </c>
      <c r="H5" s="8" t="s">
        <v>19</v>
      </c>
      <c r="I5" s="8" t="s">
        <v>26</v>
      </c>
      <c r="J5" s="12">
        <v>2377</v>
      </c>
      <c r="K5" s="12">
        <v>2402</v>
      </c>
      <c r="L5" s="13" t="s">
        <v>21</v>
      </c>
      <c r="M5" s="14">
        <v>48.8566</v>
      </c>
      <c r="N5" s="14">
        <v>2.3521999999999998</v>
      </c>
      <c r="O5" s="13" t="s">
        <v>22</v>
      </c>
      <c r="P5" s="13" t="s">
        <v>21</v>
      </c>
      <c r="Q5" s="14">
        <v>48.8566</v>
      </c>
      <c r="R5" s="14">
        <v>2.3521999999999998</v>
      </c>
    </row>
    <row r="6" spans="1:19" x14ac:dyDescent="0.3">
      <c r="A6" s="10">
        <v>1907</v>
      </c>
      <c r="B6" s="11">
        <v>28.47</v>
      </c>
      <c r="C6" s="7">
        <v>4488</v>
      </c>
      <c r="D6" s="7">
        <v>14</v>
      </c>
      <c r="E6" s="7">
        <v>33</v>
      </c>
      <c r="F6" s="7">
        <v>93</v>
      </c>
      <c r="G6" s="8" t="s">
        <v>28</v>
      </c>
      <c r="H6" s="8" t="s">
        <v>19</v>
      </c>
      <c r="I6" s="8" t="s">
        <v>26</v>
      </c>
      <c r="J6" s="12">
        <v>2746</v>
      </c>
      <c r="K6" s="12">
        <v>2773</v>
      </c>
      <c r="L6" s="13" t="s">
        <v>21</v>
      </c>
      <c r="M6" s="14">
        <v>48.8566</v>
      </c>
      <c r="N6" s="14">
        <v>2.3521999999999998</v>
      </c>
      <c r="O6" s="13" t="s">
        <v>22</v>
      </c>
      <c r="P6" s="13" t="s">
        <v>21</v>
      </c>
      <c r="Q6" s="14">
        <v>48.8566</v>
      </c>
      <c r="R6" s="14">
        <v>2.3521999999999998</v>
      </c>
      <c r="S6" s="3"/>
    </row>
    <row r="7" spans="1:19" x14ac:dyDescent="0.3">
      <c r="A7" s="10">
        <v>1908</v>
      </c>
      <c r="B7" s="11">
        <v>28.74</v>
      </c>
      <c r="C7" s="7">
        <v>4488</v>
      </c>
      <c r="D7" s="7">
        <v>14</v>
      </c>
      <c r="E7" s="7">
        <v>36</v>
      </c>
      <c r="F7" s="7">
        <v>112</v>
      </c>
      <c r="G7" s="8" t="s">
        <v>29</v>
      </c>
      <c r="H7" s="8" t="s">
        <v>19</v>
      </c>
      <c r="I7" s="8" t="s">
        <v>26</v>
      </c>
      <c r="J7" s="12">
        <v>3117</v>
      </c>
      <c r="K7" s="12">
        <v>3144</v>
      </c>
      <c r="L7" s="13" t="s">
        <v>21</v>
      </c>
      <c r="M7" s="14">
        <v>48.8566</v>
      </c>
      <c r="N7" s="14">
        <v>2.3521999999999998</v>
      </c>
      <c r="O7" s="13" t="s">
        <v>22</v>
      </c>
      <c r="P7" s="13" t="s">
        <v>21</v>
      </c>
      <c r="Q7" s="14">
        <v>48.8566</v>
      </c>
      <c r="R7" s="14">
        <v>2.3521999999999998</v>
      </c>
    </row>
    <row r="8" spans="1:19" x14ac:dyDescent="0.3">
      <c r="A8" s="10">
        <v>1909</v>
      </c>
      <c r="B8" s="11">
        <v>28.66</v>
      </c>
      <c r="C8" s="7">
        <v>4497</v>
      </c>
      <c r="D8" s="7">
        <v>14</v>
      </c>
      <c r="E8" s="7">
        <v>55</v>
      </c>
      <c r="F8" s="7">
        <v>150</v>
      </c>
      <c r="G8" s="8" t="s">
        <v>30</v>
      </c>
      <c r="H8" s="8" t="s">
        <v>31</v>
      </c>
      <c r="I8" s="8" t="s">
        <v>32</v>
      </c>
      <c r="J8" s="12">
        <v>3474</v>
      </c>
      <c r="K8" s="12">
        <v>3501</v>
      </c>
      <c r="L8" s="13" t="s">
        <v>21</v>
      </c>
      <c r="M8" s="14">
        <v>48.8566</v>
      </c>
      <c r="N8" s="14">
        <v>2.3521999999999998</v>
      </c>
      <c r="O8" s="13" t="s">
        <v>22</v>
      </c>
      <c r="P8" s="13" t="s">
        <v>21</v>
      </c>
      <c r="Q8" s="14">
        <v>48.8566</v>
      </c>
      <c r="R8" s="14">
        <v>2.3521999999999998</v>
      </c>
      <c r="S8" s="3"/>
    </row>
    <row r="9" spans="1:19" x14ac:dyDescent="0.3">
      <c r="A9" s="10">
        <v>1910</v>
      </c>
      <c r="B9" s="11">
        <v>29.1</v>
      </c>
      <c r="C9" s="7">
        <v>4737</v>
      </c>
      <c r="D9" s="7">
        <v>15</v>
      </c>
      <c r="E9" s="7">
        <v>41</v>
      </c>
      <c r="F9" s="7">
        <v>110</v>
      </c>
      <c r="G9" s="8" t="s">
        <v>33</v>
      </c>
      <c r="H9" s="8" t="s">
        <v>19</v>
      </c>
      <c r="I9" s="8" t="s">
        <v>32</v>
      </c>
      <c r="J9" s="12">
        <v>3837</v>
      </c>
      <c r="K9" s="12">
        <v>3865</v>
      </c>
      <c r="L9" s="13" t="s">
        <v>21</v>
      </c>
      <c r="M9" s="14">
        <v>48.8566</v>
      </c>
      <c r="N9" s="14">
        <v>2.3521999999999998</v>
      </c>
      <c r="O9" s="13" t="s">
        <v>22</v>
      </c>
      <c r="P9" s="13" t="s">
        <v>21</v>
      </c>
      <c r="Q9" s="14">
        <v>48.8566</v>
      </c>
      <c r="R9" s="14">
        <v>2.3521999999999998</v>
      </c>
    </row>
    <row r="10" spans="1:19" x14ac:dyDescent="0.3">
      <c r="A10" s="10">
        <v>1911</v>
      </c>
      <c r="B10" s="11">
        <v>27.32</v>
      </c>
      <c r="C10" s="7">
        <v>5344</v>
      </c>
      <c r="D10" s="7">
        <v>15</v>
      </c>
      <c r="E10" s="7">
        <v>28</v>
      </c>
      <c r="F10" s="7">
        <v>84</v>
      </c>
      <c r="G10" s="8" t="s">
        <v>34</v>
      </c>
      <c r="H10" s="8" t="s">
        <v>19</v>
      </c>
      <c r="I10" s="8" t="s">
        <v>32</v>
      </c>
      <c r="J10" s="12">
        <v>4201</v>
      </c>
      <c r="K10" s="12">
        <v>4229</v>
      </c>
      <c r="L10" s="13" t="s">
        <v>21</v>
      </c>
      <c r="M10" s="14">
        <v>48.8566</v>
      </c>
      <c r="N10" s="14">
        <v>2.3521999999999998</v>
      </c>
      <c r="O10" s="13" t="s">
        <v>22</v>
      </c>
      <c r="P10" s="13" t="s">
        <v>21</v>
      </c>
      <c r="Q10" s="14">
        <v>48.8566</v>
      </c>
      <c r="R10" s="14">
        <v>2.3521999999999998</v>
      </c>
      <c r="S10" s="3"/>
    </row>
    <row r="11" spans="1:19" x14ac:dyDescent="0.3">
      <c r="A11" s="10">
        <v>1912</v>
      </c>
      <c r="B11" s="11">
        <v>27.76</v>
      </c>
      <c r="C11" s="7">
        <v>5289</v>
      </c>
      <c r="D11" s="7">
        <v>15</v>
      </c>
      <c r="E11" s="7">
        <v>41</v>
      </c>
      <c r="F11" s="7">
        <v>131</v>
      </c>
      <c r="G11" s="8" t="s">
        <v>35</v>
      </c>
      <c r="H11" s="8" t="s">
        <v>36</v>
      </c>
      <c r="I11" s="8" t="s">
        <v>32</v>
      </c>
      <c r="J11" s="12">
        <v>4565</v>
      </c>
      <c r="K11" s="12">
        <v>4593</v>
      </c>
      <c r="L11" s="13" t="s">
        <v>21</v>
      </c>
      <c r="M11" s="14">
        <v>48.8566</v>
      </c>
      <c r="N11" s="14">
        <v>2.3521999999999998</v>
      </c>
      <c r="O11" s="13" t="s">
        <v>22</v>
      </c>
      <c r="P11" s="13" t="s">
        <v>21</v>
      </c>
      <c r="Q11" s="14">
        <v>48.8566</v>
      </c>
      <c r="R11" s="14">
        <v>2.3521999999999998</v>
      </c>
    </row>
    <row r="12" spans="1:19" x14ac:dyDescent="0.3">
      <c r="A12" s="10">
        <v>1913</v>
      </c>
      <c r="B12" s="11">
        <v>26.72</v>
      </c>
      <c r="C12" s="7">
        <v>5287</v>
      </c>
      <c r="D12" s="7">
        <v>15</v>
      </c>
      <c r="E12" s="7">
        <v>25</v>
      </c>
      <c r="F12" s="7">
        <v>140</v>
      </c>
      <c r="G12" s="8" t="s">
        <v>37</v>
      </c>
      <c r="H12" s="8" t="s">
        <v>36</v>
      </c>
      <c r="I12" s="8" t="s">
        <v>26</v>
      </c>
      <c r="J12" s="12">
        <v>4929</v>
      </c>
      <c r="K12" s="12">
        <v>4957</v>
      </c>
      <c r="L12" s="13" t="s">
        <v>21</v>
      </c>
      <c r="M12" s="14">
        <v>48.8566</v>
      </c>
      <c r="N12" s="14">
        <v>2.3521999999999998</v>
      </c>
      <c r="O12" s="13" t="s">
        <v>22</v>
      </c>
      <c r="P12" s="13" t="s">
        <v>21</v>
      </c>
      <c r="Q12" s="14">
        <v>48.8566</v>
      </c>
      <c r="R12" s="14">
        <v>2.3521999999999998</v>
      </c>
      <c r="S12" s="3"/>
    </row>
    <row r="13" spans="1:19" x14ac:dyDescent="0.3">
      <c r="A13" s="10">
        <v>1914</v>
      </c>
      <c r="B13" s="11">
        <v>26.84</v>
      </c>
      <c r="C13" s="7">
        <v>5380</v>
      </c>
      <c r="D13" s="7">
        <v>15</v>
      </c>
      <c r="E13" s="7">
        <v>54</v>
      </c>
      <c r="F13" s="7">
        <v>145</v>
      </c>
      <c r="G13" s="8" t="s">
        <v>38</v>
      </c>
      <c r="H13" s="8" t="s">
        <v>36</v>
      </c>
      <c r="I13" s="8" t="s">
        <v>26</v>
      </c>
      <c r="J13" s="12">
        <v>5293</v>
      </c>
      <c r="K13" s="12">
        <v>5321</v>
      </c>
      <c r="L13" s="13" t="s">
        <v>21</v>
      </c>
      <c r="M13" s="14">
        <v>48.8566</v>
      </c>
      <c r="N13" s="14">
        <v>2.3521999999999998</v>
      </c>
      <c r="O13" s="13" t="s">
        <v>22</v>
      </c>
      <c r="P13" s="13" t="s">
        <v>21</v>
      </c>
      <c r="Q13" s="14">
        <v>48.8566</v>
      </c>
      <c r="R13" s="14">
        <v>2.3521999999999998</v>
      </c>
    </row>
    <row r="14" spans="1:19" x14ac:dyDescent="0.3">
      <c r="A14" s="10">
        <v>1919</v>
      </c>
      <c r="B14" s="11">
        <v>24.06</v>
      </c>
      <c r="C14" s="7">
        <v>5560</v>
      </c>
      <c r="D14" s="7">
        <v>15</v>
      </c>
      <c r="E14" s="7">
        <v>10</v>
      </c>
      <c r="F14" s="7">
        <v>69</v>
      </c>
      <c r="G14" s="8" t="s">
        <v>39</v>
      </c>
      <c r="H14" s="8" t="s">
        <v>36</v>
      </c>
      <c r="I14" s="8" t="s">
        <v>40</v>
      </c>
      <c r="J14" s="12">
        <v>7120</v>
      </c>
      <c r="K14" s="12">
        <v>7148</v>
      </c>
      <c r="L14" s="13" t="s">
        <v>21</v>
      </c>
      <c r="M14" s="14">
        <v>48.8566</v>
      </c>
      <c r="N14" s="14">
        <v>2.3521999999999998</v>
      </c>
      <c r="O14" s="13" t="s">
        <v>22</v>
      </c>
      <c r="P14" s="13" t="s">
        <v>21</v>
      </c>
      <c r="Q14" s="14">
        <v>48.8566</v>
      </c>
      <c r="R14" s="14">
        <v>2.3521999999999998</v>
      </c>
      <c r="S14" s="3"/>
    </row>
    <row r="15" spans="1:19" x14ac:dyDescent="0.3">
      <c r="A15" s="10">
        <v>1920</v>
      </c>
      <c r="B15" s="11">
        <v>24.07</v>
      </c>
      <c r="C15" s="7">
        <v>5503</v>
      </c>
      <c r="D15" s="7">
        <v>15</v>
      </c>
      <c r="E15" s="7">
        <v>22</v>
      </c>
      <c r="F15" s="7">
        <v>113</v>
      </c>
      <c r="G15" s="8" t="s">
        <v>38</v>
      </c>
      <c r="H15" s="8" t="s">
        <v>36</v>
      </c>
      <c r="I15" s="8" t="s">
        <v>40</v>
      </c>
      <c r="J15" s="12">
        <v>7484</v>
      </c>
      <c r="K15" s="12">
        <v>7514</v>
      </c>
      <c r="L15" s="13" t="s">
        <v>21</v>
      </c>
      <c r="M15" s="14">
        <v>48.8566</v>
      </c>
      <c r="N15" s="14">
        <v>2.3521999999999998</v>
      </c>
      <c r="O15" s="13" t="s">
        <v>22</v>
      </c>
      <c r="P15" s="13" t="s">
        <v>21</v>
      </c>
      <c r="Q15" s="14">
        <v>48.8566</v>
      </c>
      <c r="R15" s="14">
        <v>2.3521999999999998</v>
      </c>
    </row>
    <row r="16" spans="1:19" x14ac:dyDescent="0.3">
      <c r="A16" s="10">
        <v>1921</v>
      </c>
      <c r="B16" s="11">
        <v>24.72</v>
      </c>
      <c r="C16" s="7">
        <v>5485</v>
      </c>
      <c r="D16" s="7">
        <v>15</v>
      </c>
      <c r="E16" s="7">
        <v>38</v>
      </c>
      <c r="F16" s="7">
        <v>123</v>
      </c>
      <c r="G16" s="8" t="s">
        <v>41</v>
      </c>
      <c r="H16" s="8" t="s">
        <v>36</v>
      </c>
      <c r="I16" s="8" t="s">
        <v>40</v>
      </c>
      <c r="J16" s="12">
        <v>7848</v>
      </c>
      <c r="K16" s="12">
        <v>7876</v>
      </c>
      <c r="L16" s="13" t="s">
        <v>21</v>
      </c>
      <c r="M16" s="14">
        <v>48.8566</v>
      </c>
      <c r="N16" s="14">
        <v>2.3521999999999998</v>
      </c>
      <c r="O16" s="13" t="s">
        <v>22</v>
      </c>
      <c r="P16" s="13" t="s">
        <v>21</v>
      </c>
      <c r="Q16" s="14">
        <v>48.8566</v>
      </c>
      <c r="R16" s="14">
        <v>2.3521999999999998</v>
      </c>
      <c r="S16" s="3"/>
    </row>
    <row r="17" spans="1:21" x14ac:dyDescent="0.3">
      <c r="A17" s="10">
        <v>1922</v>
      </c>
      <c r="B17" s="11">
        <v>24.2</v>
      </c>
      <c r="C17" s="7">
        <v>5375</v>
      </c>
      <c r="D17" s="7">
        <v>15</v>
      </c>
      <c r="E17" s="7">
        <v>38</v>
      </c>
      <c r="F17" s="7">
        <v>121</v>
      </c>
      <c r="G17" s="8" t="s">
        <v>42</v>
      </c>
      <c r="H17" s="8" t="s">
        <v>36</v>
      </c>
      <c r="I17" s="8" t="s">
        <v>26</v>
      </c>
      <c r="J17" s="12">
        <v>8212</v>
      </c>
      <c r="K17" s="12">
        <v>8240</v>
      </c>
      <c r="L17" s="13" t="s">
        <v>21</v>
      </c>
      <c r="M17" s="14">
        <v>48.8566</v>
      </c>
      <c r="N17" s="14">
        <v>2.3521999999999998</v>
      </c>
      <c r="O17" s="13" t="s">
        <v>22</v>
      </c>
      <c r="P17" s="13" t="s">
        <v>21</v>
      </c>
      <c r="Q17" s="14">
        <v>48.8566</v>
      </c>
      <c r="R17" s="14">
        <v>2.3521999999999998</v>
      </c>
    </row>
    <row r="18" spans="1:21" x14ac:dyDescent="0.3">
      <c r="A18" s="10">
        <v>1923</v>
      </c>
      <c r="B18" s="11">
        <v>24.23</v>
      </c>
      <c r="C18" s="7">
        <v>5386</v>
      </c>
      <c r="D18" s="7">
        <v>15</v>
      </c>
      <c r="E18" s="7">
        <v>48</v>
      </c>
      <c r="F18" s="7">
        <v>139</v>
      </c>
      <c r="G18" s="8" t="s">
        <v>43</v>
      </c>
      <c r="H18" s="8" t="s">
        <v>19</v>
      </c>
      <c r="I18" s="8" t="s">
        <v>44</v>
      </c>
      <c r="J18" s="12">
        <v>8576</v>
      </c>
      <c r="K18" s="12">
        <v>8604</v>
      </c>
      <c r="L18" s="13" t="s">
        <v>21</v>
      </c>
      <c r="M18" s="14">
        <v>48.8566</v>
      </c>
      <c r="N18" s="14">
        <v>2.3521999999999998</v>
      </c>
      <c r="O18" s="13" t="s">
        <v>22</v>
      </c>
      <c r="P18" s="13" t="s">
        <v>21</v>
      </c>
      <c r="Q18" s="14">
        <v>48.8566</v>
      </c>
      <c r="R18" s="14">
        <v>2.3521999999999998</v>
      </c>
    </row>
    <row r="19" spans="1:21" x14ac:dyDescent="0.3">
      <c r="A19" s="10">
        <v>1924</v>
      </c>
      <c r="B19" s="11">
        <v>24.25</v>
      </c>
      <c r="C19" s="7">
        <v>5425</v>
      </c>
      <c r="D19" s="7">
        <v>15</v>
      </c>
      <c r="E19" s="7">
        <v>60</v>
      </c>
      <c r="F19" s="7">
        <v>157</v>
      </c>
      <c r="G19" s="8" t="s">
        <v>45</v>
      </c>
      <c r="H19" s="8" t="s">
        <v>46</v>
      </c>
      <c r="I19" s="8" t="s">
        <v>44</v>
      </c>
      <c r="J19" s="12">
        <v>8940</v>
      </c>
      <c r="K19" s="12">
        <v>8968</v>
      </c>
      <c r="L19" s="13" t="s">
        <v>21</v>
      </c>
      <c r="M19" s="14">
        <v>48.8566</v>
      </c>
      <c r="N19" s="14">
        <v>2.3521999999999998</v>
      </c>
      <c r="O19" s="13" t="s">
        <v>22</v>
      </c>
      <c r="P19" s="13" t="s">
        <v>21</v>
      </c>
      <c r="Q19" s="14">
        <v>48.8566</v>
      </c>
      <c r="R19" s="14">
        <v>2.3521999999999998</v>
      </c>
    </row>
    <row r="20" spans="1:21" x14ac:dyDescent="0.3">
      <c r="A20" s="10">
        <v>1925</v>
      </c>
      <c r="B20" s="11">
        <v>24.82</v>
      </c>
      <c r="C20" s="7">
        <v>5440</v>
      </c>
      <c r="D20" s="7">
        <v>18</v>
      </c>
      <c r="E20" s="7">
        <v>49</v>
      </c>
      <c r="F20" s="7">
        <v>130</v>
      </c>
      <c r="G20" s="8" t="s">
        <v>47</v>
      </c>
      <c r="H20" s="8" t="s">
        <v>46</v>
      </c>
      <c r="I20" s="8" t="s">
        <v>44</v>
      </c>
      <c r="J20" s="12">
        <v>9304</v>
      </c>
      <c r="K20" s="12">
        <v>9332</v>
      </c>
      <c r="L20" s="13" t="s">
        <v>21</v>
      </c>
      <c r="M20" s="14">
        <v>48.8566</v>
      </c>
      <c r="N20" s="14">
        <v>2.3521999999999998</v>
      </c>
      <c r="O20" s="13" t="s">
        <v>22</v>
      </c>
      <c r="P20" s="13" t="s">
        <v>21</v>
      </c>
      <c r="Q20" s="14">
        <v>48.8566</v>
      </c>
      <c r="R20" s="14">
        <v>2.3521999999999998</v>
      </c>
      <c r="S20" s="3"/>
      <c r="U20" s="3"/>
    </row>
    <row r="21" spans="1:21" x14ac:dyDescent="0.3">
      <c r="A21" s="10">
        <v>1926</v>
      </c>
      <c r="B21" s="11">
        <v>24.28</v>
      </c>
      <c r="C21" s="7">
        <v>5745</v>
      </c>
      <c r="D21" s="7">
        <v>17</v>
      </c>
      <c r="E21" s="7">
        <v>41</v>
      </c>
      <c r="F21" s="7">
        <v>126</v>
      </c>
      <c r="G21" s="8" t="s">
        <v>48</v>
      </c>
      <c r="H21" s="8" t="s">
        <v>36</v>
      </c>
      <c r="I21" s="8" t="s">
        <v>44</v>
      </c>
      <c r="J21" s="12">
        <v>9668</v>
      </c>
      <c r="K21" s="12">
        <v>9696</v>
      </c>
      <c r="L21" s="13" t="s">
        <v>49</v>
      </c>
      <c r="M21" s="13">
        <v>46.401499999999999</v>
      </c>
      <c r="N21" s="13">
        <v>6.5909000000000004</v>
      </c>
      <c r="O21" s="13" t="s">
        <v>22</v>
      </c>
      <c r="P21" s="13" t="s">
        <v>21</v>
      </c>
      <c r="Q21" s="14">
        <v>48.8566</v>
      </c>
      <c r="R21" s="14">
        <v>2.3521999999999998</v>
      </c>
    </row>
    <row r="22" spans="1:21" x14ac:dyDescent="0.3">
      <c r="A22" s="10">
        <v>1927</v>
      </c>
      <c r="B22" s="11">
        <v>27.22</v>
      </c>
      <c r="C22" s="7">
        <v>5340</v>
      </c>
      <c r="D22" s="7">
        <v>24</v>
      </c>
      <c r="E22" s="7">
        <v>39</v>
      </c>
      <c r="F22" s="7">
        <v>142</v>
      </c>
      <c r="G22" s="8" t="s">
        <v>50</v>
      </c>
      <c r="H22" s="8" t="s">
        <v>31</v>
      </c>
      <c r="I22" s="8" t="s">
        <v>51</v>
      </c>
      <c r="J22" s="12">
        <v>10032</v>
      </c>
      <c r="K22" s="12">
        <v>10060</v>
      </c>
      <c r="L22" s="13" t="s">
        <v>21</v>
      </c>
      <c r="M22" s="14">
        <v>48.8566</v>
      </c>
      <c r="N22" s="14">
        <v>2.3521999999999998</v>
      </c>
      <c r="O22" s="13" t="s">
        <v>22</v>
      </c>
      <c r="P22" s="13" t="s">
        <v>21</v>
      </c>
      <c r="Q22" s="14">
        <v>48.8566</v>
      </c>
      <c r="R22" s="14">
        <v>2.3521999999999998</v>
      </c>
      <c r="S22" s="3"/>
    </row>
    <row r="23" spans="1:21" x14ac:dyDescent="0.3">
      <c r="A23" s="10">
        <v>1928</v>
      </c>
      <c r="B23" s="11">
        <v>28.4</v>
      </c>
      <c r="C23" s="7">
        <v>5476</v>
      </c>
      <c r="D23" s="7">
        <v>22</v>
      </c>
      <c r="E23" s="7">
        <v>41</v>
      </c>
      <c r="F23" s="7">
        <v>162</v>
      </c>
      <c r="G23" s="8" t="s">
        <v>52</v>
      </c>
      <c r="H23" s="8" t="s">
        <v>31</v>
      </c>
      <c r="I23" s="8" t="s">
        <v>51</v>
      </c>
      <c r="J23" s="12">
        <v>10396</v>
      </c>
      <c r="K23" s="12">
        <v>10424</v>
      </c>
      <c r="L23" s="13" t="s">
        <v>21</v>
      </c>
      <c r="M23" s="14">
        <v>48.8566</v>
      </c>
      <c r="N23" s="14">
        <v>2.3521999999999998</v>
      </c>
      <c r="O23" s="13" t="s">
        <v>22</v>
      </c>
      <c r="P23" s="13" t="s">
        <v>21</v>
      </c>
      <c r="Q23" s="14">
        <v>48.8566</v>
      </c>
      <c r="R23" s="14">
        <v>2.3521999999999998</v>
      </c>
    </row>
    <row r="24" spans="1:21" x14ac:dyDescent="0.3">
      <c r="A24" s="10">
        <v>1929</v>
      </c>
      <c r="B24" s="11">
        <v>28.32</v>
      </c>
      <c r="C24" s="7">
        <v>5257</v>
      </c>
      <c r="D24" s="7">
        <v>22</v>
      </c>
      <c r="E24" s="7">
        <v>60</v>
      </c>
      <c r="F24" s="7">
        <v>155</v>
      </c>
      <c r="G24" s="8" t="s">
        <v>53</v>
      </c>
      <c r="H24" s="8" t="s">
        <v>36</v>
      </c>
      <c r="I24" s="8" t="s">
        <v>51</v>
      </c>
      <c r="J24" s="12">
        <v>10774</v>
      </c>
      <c r="K24" s="12">
        <v>10802</v>
      </c>
      <c r="L24" s="13" t="s">
        <v>21</v>
      </c>
      <c r="M24" s="14">
        <v>48.8566</v>
      </c>
      <c r="N24" s="14">
        <v>2.3521999999999998</v>
      </c>
      <c r="O24" s="13" t="s">
        <v>22</v>
      </c>
      <c r="P24" s="13" t="s">
        <v>21</v>
      </c>
      <c r="Q24" s="14">
        <v>48.8566</v>
      </c>
      <c r="R24" s="14">
        <v>2.3521999999999998</v>
      </c>
      <c r="S24" s="3"/>
    </row>
    <row r="25" spans="1:21" x14ac:dyDescent="0.3">
      <c r="A25" s="10">
        <v>1930</v>
      </c>
      <c r="B25" s="11">
        <v>28</v>
      </c>
      <c r="C25" s="7">
        <v>4822</v>
      </c>
      <c r="D25" s="7">
        <v>21</v>
      </c>
      <c r="E25" s="7">
        <v>59</v>
      </c>
      <c r="F25" s="7">
        <v>100</v>
      </c>
      <c r="G25" s="8" t="s">
        <v>54</v>
      </c>
      <c r="H25" s="8" t="s">
        <v>19</v>
      </c>
      <c r="I25" s="8" t="s">
        <v>22</v>
      </c>
      <c r="J25" s="12">
        <v>11141</v>
      </c>
      <c r="K25" s="12">
        <v>11166</v>
      </c>
      <c r="L25" s="13" t="s">
        <v>21</v>
      </c>
      <c r="M25" s="14">
        <v>48.8566</v>
      </c>
      <c r="N25" s="14">
        <v>2.3521999999999998</v>
      </c>
      <c r="O25" s="13" t="s">
        <v>22</v>
      </c>
      <c r="P25" s="13" t="s">
        <v>21</v>
      </c>
      <c r="Q25" s="14">
        <v>48.8566</v>
      </c>
      <c r="R25" s="14">
        <v>2.3521999999999998</v>
      </c>
    </row>
    <row r="26" spans="1:21" x14ac:dyDescent="0.3">
      <c r="A26" s="10">
        <v>1931</v>
      </c>
      <c r="B26" s="11">
        <v>28.74</v>
      </c>
      <c r="C26" s="7">
        <v>5091</v>
      </c>
      <c r="D26" s="7">
        <v>24</v>
      </c>
      <c r="E26" s="7">
        <v>35</v>
      </c>
      <c r="F26" s="7">
        <v>81</v>
      </c>
      <c r="G26" s="8" t="s">
        <v>55</v>
      </c>
      <c r="H26" s="8" t="s">
        <v>19</v>
      </c>
      <c r="I26" s="8" t="s">
        <v>22</v>
      </c>
      <c r="J26" s="12">
        <v>11504</v>
      </c>
      <c r="K26" s="12">
        <v>11530</v>
      </c>
      <c r="L26" s="13" t="s">
        <v>21</v>
      </c>
      <c r="M26" s="14">
        <v>48.8566</v>
      </c>
      <c r="N26" s="14">
        <v>2.3521999999999998</v>
      </c>
      <c r="O26" s="13" t="s">
        <v>22</v>
      </c>
      <c r="P26" s="13" t="s">
        <v>21</v>
      </c>
      <c r="Q26" s="14">
        <v>48.8566</v>
      </c>
      <c r="R26" s="14">
        <v>2.3521999999999998</v>
      </c>
      <c r="S26" s="3"/>
    </row>
    <row r="27" spans="1:21" x14ac:dyDescent="0.3">
      <c r="A27" s="10">
        <v>1932</v>
      </c>
      <c r="B27" s="11">
        <v>29.05</v>
      </c>
      <c r="C27" s="7">
        <v>4479</v>
      </c>
      <c r="D27" s="7">
        <v>21</v>
      </c>
      <c r="E27" s="7">
        <v>57</v>
      </c>
      <c r="F27" s="7">
        <v>80</v>
      </c>
      <c r="G27" s="8" t="s">
        <v>56</v>
      </c>
      <c r="H27" s="8" t="s">
        <v>19</v>
      </c>
      <c r="I27" s="8" t="s">
        <v>22</v>
      </c>
      <c r="J27" s="12">
        <v>11876</v>
      </c>
      <c r="K27" s="12">
        <v>11901</v>
      </c>
      <c r="L27" s="13" t="s">
        <v>21</v>
      </c>
      <c r="M27" s="14">
        <v>48.8566</v>
      </c>
      <c r="N27" s="14">
        <v>2.3521999999999998</v>
      </c>
      <c r="O27" s="13" t="s">
        <v>22</v>
      </c>
      <c r="P27" s="13" t="s">
        <v>21</v>
      </c>
      <c r="Q27" s="14">
        <v>48.8566</v>
      </c>
      <c r="R27" s="14">
        <v>2.3521999999999998</v>
      </c>
    </row>
    <row r="28" spans="1:21" x14ac:dyDescent="0.3">
      <c r="A28" s="10">
        <v>1933</v>
      </c>
      <c r="B28" s="11">
        <v>29.82</v>
      </c>
      <c r="C28" s="7">
        <v>4395</v>
      </c>
      <c r="D28" s="7">
        <v>23</v>
      </c>
      <c r="E28" s="7">
        <v>40</v>
      </c>
      <c r="F28" s="7">
        <v>80</v>
      </c>
      <c r="G28" s="8" t="s">
        <v>57</v>
      </c>
      <c r="H28" s="8" t="s">
        <v>19</v>
      </c>
      <c r="I28" s="8" t="s">
        <v>22</v>
      </c>
      <c r="J28" s="12">
        <v>12232</v>
      </c>
      <c r="K28" s="12">
        <v>12258</v>
      </c>
      <c r="L28" s="13" t="s">
        <v>21</v>
      </c>
      <c r="M28" s="14">
        <v>48.8566</v>
      </c>
      <c r="N28" s="14">
        <v>2.3521999999999998</v>
      </c>
      <c r="O28" s="13" t="s">
        <v>22</v>
      </c>
      <c r="P28" s="13" t="s">
        <v>21</v>
      </c>
      <c r="Q28" s="14">
        <v>48.8566</v>
      </c>
      <c r="R28" s="14">
        <v>2.3521999999999998</v>
      </c>
      <c r="S28" s="3"/>
    </row>
    <row r="29" spans="1:21" x14ac:dyDescent="0.3">
      <c r="A29" s="10">
        <v>1934</v>
      </c>
      <c r="B29" s="11">
        <v>30.36</v>
      </c>
      <c r="C29" s="7">
        <v>4470</v>
      </c>
      <c r="D29" s="7">
        <v>23</v>
      </c>
      <c r="E29" s="7">
        <v>39</v>
      </c>
      <c r="F29" s="7">
        <v>60</v>
      </c>
      <c r="G29" s="8" t="s">
        <v>58</v>
      </c>
      <c r="H29" s="8" t="s">
        <v>19</v>
      </c>
      <c r="I29" s="8" t="s">
        <v>22</v>
      </c>
      <c r="J29" s="12">
        <v>12603</v>
      </c>
      <c r="K29" s="12">
        <v>12629</v>
      </c>
      <c r="L29" s="13" t="s">
        <v>21</v>
      </c>
      <c r="M29" s="14">
        <v>48.8566</v>
      </c>
      <c r="N29" s="14">
        <v>2.3521999999999998</v>
      </c>
      <c r="O29" s="13" t="s">
        <v>22</v>
      </c>
      <c r="P29" s="13" t="s">
        <v>21</v>
      </c>
      <c r="Q29" s="14">
        <v>48.8566</v>
      </c>
      <c r="R29" s="14">
        <v>2.3521999999999998</v>
      </c>
    </row>
    <row r="30" spans="1:21" x14ac:dyDescent="0.3">
      <c r="A30" s="10">
        <v>1935</v>
      </c>
      <c r="B30" s="11">
        <v>30.65</v>
      </c>
      <c r="C30" s="7">
        <v>4338</v>
      </c>
      <c r="D30" s="7">
        <v>21</v>
      </c>
      <c r="E30" s="7">
        <v>46</v>
      </c>
      <c r="F30" s="7">
        <v>93</v>
      </c>
      <c r="G30" s="8" t="s">
        <v>59</v>
      </c>
      <c r="H30" s="8" t="s">
        <v>36</v>
      </c>
      <c r="I30" s="8" t="s">
        <v>60</v>
      </c>
      <c r="J30" s="12">
        <v>12969</v>
      </c>
      <c r="K30" s="12">
        <v>12993</v>
      </c>
      <c r="L30" s="13" t="s">
        <v>21</v>
      </c>
      <c r="M30" s="14">
        <v>48.8566</v>
      </c>
      <c r="N30" s="14">
        <v>2.3521999999999998</v>
      </c>
      <c r="O30" s="13" t="s">
        <v>22</v>
      </c>
      <c r="P30" s="13" t="s">
        <v>21</v>
      </c>
      <c r="Q30" s="14">
        <v>48.8566</v>
      </c>
      <c r="R30" s="14">
        <v>2.3521999999999998</v>
      </c>
    </row>
    <row r="31" spans="1:21" x14ac:dyDescent="0.3">
      <c r="A31" s="10">
        <v>1936</v>
      </c>
      <c r="B31" s="11">
        <v>31.11</v>
      </c>
      <c r="C31" s="7">
        <v>4418</v>
      </c>
      <c r="D31" s="7">
        <v>21</v>
      </c>
      <c r="E31" s="7">
        <v>43</v>
      </c>
      <c r="F31" s="7">
        <v>90</v>
      </c>
      <c r="G31" s="8" t="s">
        <v>61</v>
      </c>
      <c r="H31" s="8" t="s">
        <v>36</v>
      </c>
      <c r="I31" s="8" t="s">
        <v>60</v>
      </c>
      <c r="J31" s="12">
        <v>13338</v>
      </c>
      <c r="K31" s="12">
        <v>13364</v>
      </c>
      <c r="L31" s="13" t="s">
        <v>21</v>
      </c>
      <c r="M31" s="14">
        <v>48.8566</v>
      </c>
      <c r="N31" s="14">
        <v>2.3521999999999998</v>
      </c>
      <c r="O31" s="13" t="s">
        <v>22</v>
      </c>
      <c r="P31" s="13" t="s">
        <v>21</v>
      </c>
      <c r="Q31" s="14">
        <v>48.8566</v>
      </c>
      <c r="R31" s="14">
        <v>2.3521999999999998</v>
      </c>
    </row>
    <row r="32" spans="1:21" x14ac:dyDescent="0.3">
      <c r="A32" s="10">
        <v>1937</v>
      </c>
      <c r="B32" s="11">
        <v>31.77</v>
      </c>
      <c r="C32" s="7">
        <v>4415</v>
      </c>
      <c r="D32" s="7">
        <v>20</v>
      </c>
      <c r="E32" s="7">
        <v>46</v>
      </c>
      <c r="F32" s="7">
        <v>98</v>
      </c>
      <c r="G32" s="8" t="s">
        <v>62</v>
      </c>
      <c r="H32" s="8" t="s">
        <v>19</v>
      </c>
      <c r="I32" s="8" t="s">
        <v>22</v>
      </c>
      <c r="J32" s="12">
        <v>13696</v>
      </c>
      <c r="K32" s="12">
        <v>13721</v>
      </c>
      <c r="L32" s="13" t="s">
        <v>21</v>
      </c>
      <c r="M32" s="14">
        <v>48.8566</v>
      </c>
      <c r="N32" s="14">
        <v>2.3521999999999998</v>
      </c>
      <c r="O32" s="13" t="s">
        <v>22</v>
      </c>
      <c r="P32" s="13" t="s">
        <v>21</v>
      </c>
      <c r="Q32" s="14">
        <v>48.8566</v>
      </c>
      <c r="R32" s="14">
        <v>2.3521999999999998</v>
      </c>
      <c r="S32" s="3"/>
    </row>
    <row r="33" spans="1:19" x14ac:dyDescent="0.3">
      <c r="A33" s="10">
        <v>1938</v>
      </c>
      <c r="B33" s="11">
        <v>31.57</v>
      </c>
      <c r="C33" s="7">
        <v>4694</v>
      </c>
      <c r="D33" s="7">
        <v>21</v>
      </c>
      <c r="E33" s="7">
        <v>55</v>
      </c>
      <c r="F33" s="7">
        <v>96</v>
      </c>
      <c r="G33" s="8" t="s">
        <v>63</v>
      </c>
      <c r="H33" s="8" t="s">
        <v>46</v>
      </c>
      <c r="I33" s="8" t="s">
        <v>64</v>
      </c>
      <c r="J33" s="12">
        <v>14066</v>
      </c>
      <c r="K33" s="12">
        <v>14092</v>
      </c>
      <c r="L33" s="13" t="s">
        <v>21</v>
      </c>
      <c r="M33" s="14">
        <v>48.8566</v>
      </c>
      <c r="N33" s="14">
        <v>2.3521999999999998</v>
      </c>
      <c r="O33" s="13" t="s">
        <v>22</v>
      </c>
      <c r="P33" s="13" t="s">
        <v>21</v>
      </c>
      <c r="Q33" s="14">
        <v>48.8566</v>
      </c>
      <c r="R33" s="14">
        <v>2.3521999999999998</v>
      </c>
    </row>
    <row r="34" spans="1:19" x14ac:dyDescent="0.3">
      <c r="A34" s="10">
        <v>1939</v>
      </c>
      <c r="B34" s="11">
        <v>31.99</v>
      </c>
      <c r="C34" s="7">
        <v>4224</v>
      </c>
      <c r="D34" s="7">
        <v>18</v>
      </c>
      <c r="E34" s="7">
        <v>49</v>
      </c>
      <c r="F34" s="7">
        <v>79</v>
      </c>
      <c r="G34" s="8" t="s">
        <v>65</v>
      </c>
      <c r="H34" s="8" t="s">
        <v>36</v>
      </c>
      <c r="I34" s="8" t="s">
        <v>60</v>
      </c>
      <c r="J34" s="12">
        <v>14436</v>
      </c>
      <c r="K34" s="12">
        <v>14456</v>
      </c>
      <c r="L34" s="13" t="s">
        <v>21</v>
      </c>
      <c r="M34" s="14">
        <v>48.8566</v>
      </c>
      <c r="N34" s="14">
        <v>2.3521999999999998</v>
      </c>
      <c r="O34" s="13" t="s">
        <v>22</v>
      </c>
      <c r="P34" s="13" t="s">
        <v>21</v>
      </c>
      <c r="Q34" s="14">
        <v>48.8566</v>
      </c>
      <c r="R34" s="14">
        <v>2.3521999999999998</v>
      </c>
      <c r="S34" s="3"/>
    </row>
    <row r="35" spans="1:19" x14ac:dyDescent="0.3">
      <c r="A35" s="10">
        <v>1947</v>
      </c>
      <c r="B35" s="11">
        <v>31.41</v>
      </c>
      <c r="C35" s="7">
        <v>4640</v>
      </c>
      <c r="D35" s="7">
        <v>21</v>
      </c>
      <c r="E35" s="7">
        <v>53</v>
      </c>
      <c r="F35" s="7">
        <v>99</v>
      </c>
      <c r="G35" s="8" t="s">
        <v>66</v>
      </c>
      <c r="H35" s="8" t="s">
        <v>19</v>
      </c>
      <c r="I35" s="8" t="s">
        <v>67</v>
      </c>
      <c r="J35" s="12">
        <v>17343</v>
      </c>
      <c r="K35" s="12">
        <v>17368</v>
      </c>
      <c r="L35" s="13" t="s">
        <v>21</v>
      </c>
      <c r="M35" s="14">
        <v>48.8566</v>
      </c>
      <c r="N35" s="14">
        <v>2.3521999999999998</v>
      </c>
      <c r="O35" s="13" t="s">
        <v>22</v>
      </c>
      <c r="P35" s="13" t="s">
        <v>21</v>
      </c>
      <c r="Q35" s="14">
        <v>48.8566</v>
      </c>
      <c r="R35" s="14">
        <v>2.3521999999999998</v>
      </c>
    </row>
    <row r="36" spans="1:19" x14ac:dyDescent="0.3">
      <c r="A36" s="10">
        <v>1948</v>
      </c>
      <c r="B36" s="11">
        <v>33.44</v>
      </c>
      <c r="C36" s="7">
        <v>4922</v>
      </c>
      <c r="D36" s="7">
        <v>21</v>
      </c>
      <c r="E36" s="7">
        <v>44</v>
      </c>
      <c r="F36" s="7">
        <v>120</v>
      </c>
      <c r="G36" s="8" t="s">
        <v>68</v>
      </c>
      <c r="H36" s="8" t="s">
        <v>46</v>
      </c>
      <c r="I36" s="8" t="s">
        <v>64</v>
      </c>
      <c r="J36" s="12">
        <v>17714</v>
      </c>
      <c r="K36" s="12">
        <v>17739</v>
      </c>
      <c r="L36" s="13" t="s">
        <v>21</v>
      </c>
      <c r="M36" s="14">
        <v>48.8566</v>
      </c>
      <c r="N36" s="14">
        <v>2.3521999999999998</v>
      </c>
      <c r="O36" s="13" t="s">
        <v>22</v>
      </c>
      <c r="P36" s="13" t="s">
        <v>21</v>
      </c>
      <c r="Q36" s="14">
        <v>48.8566</v>
      </c>
      <c r="R36" s="14">
        <v>2.3521999999999998</v>
      </c>
      <c r="S36" s="3"/>
    </row>
    <row r="37" spans="1:19" x14ac:dyDescent="0.3">
      <c r="A37" s="10">
        <v>1949</v>
      </c>
      <c r="B37" s="11">
        <v>32.119999999999997</v>
      </c>
      <c r="C37" s="7">
        <v>4808</v>
      </c>
      <c r="D37" s="7">
        <v>21</v>
      </c>
      <c r="E37" s="7">
        <v>55</v>
      </c>
      <c r="F37" s="7">
        <v>120</v>
      </c>
      <c r="G37" s="8" t="s">
        <v>69</v>
      </c>
      <c r="H37" s="8" t="s">
        <v>46</v>
      </c>
      <c r="I37" s="8" t="s">
        <v>64</v>
      </c>
      <c r="J37" s="12">
        <v>18079</v>
      </c>
      <c r="K37" s="12">
        <v>18103</v>
      </c>
      <c r="L37" s="13" t="s">
        <v>21</v>
      </c>
      <c r="M37" s="14">
        <v>48.8566</v>
      </c>
      <c r="N37" s="14">
        <v>2.3521999999999998</v>
      </c>
      <c r="O37" s="13" t="s">
        <v>22</v>
      </c>
      <c r="P37" s="13" t="s">
        <v>21</v>
      </c>
      <c r="Q37" s="14">
        <v>48.8566</v>
      </c>
      <c r="R37" s="14">
        <v>2.3521999999999998</v>
      </c>
    </row>
    <row r="38" spans="1:19" x14ac:dyDescent="0.3">
      <c r="A38" s="10">
        <v>1950</v>
      </c>
      <c r="B38" s="11">
        <v>32.78</v>
      </c>
      <c r="C38" s="7">
        <v>4773</v>
      </c>
      <c r="D38" s="7">
        <v>22</v>
      </c>
      <c r="E38" s="7">
        <v>51</v>
      </c>
      <c r="F38" s="7">
        <v>116</v>
      </c>
      <c r="G38" s="8" t="s">
        <v>70</v>
      </c>
      <c r="H38" s="8" t="s">
        <v>71</v>
      </c>
      <c r="I38" s="8" t="s">
        <v>72</v>
      </c>
      <c r="J38" s="12">
        <v>18457</v>
      </c>
      <c r="K38" s="12">
        <v>18482</v>
      </c>
      <c r="L38" s="13" t="s">
        <v>21</v>
      </c>
      <c r="M38" s="14">
        <v>48.8566</v>
      </c>
      <c r="N38" s="14">
        <v>2.3521999999999998</v>
      </c>
      <c r="O38" s="13" t="s">
        <v>22</v>
      </c>
      <c r="P38" s="13" t="s">
        <v>21</v>
      </c>
      <c r="Q38" s="14">
        <v>48.8566</v>
      </c>
      <c r="R38" s="14">
        <v>2.3521999999999998</v>
      </c>
      <c r="S38" s="3"/>
    </row>
    <row r="39" spans="1:19" x14ac:dyDescent="0.3">
      <c r="A39" s="10">
        <v>1951</v>
      </c>
      <c r="B39" s="11">
        <v>32.950000000000003</v>
      </c>
      <c r="C39" s="7">
        <v>4690</v>
      </c>
      <c r="D39" s="7">
        <v>24</v>
      </c>
      <c r="E39" s="7">
        <v>66</v>
      </c>
      <c r="F39" s="7">
        <v>123</v>
      </c>
      <c r="G39" s="8" t="s">
        <v>73</v>
      </c>
      <c r="H39" s="8" t="s">
        <v>71</v>
      </c>
      <c r="I39" s="8" t="s">
        <v>72</v>
      </c>
      <c r="J39" s="12">
        <v>18813</v>
      </c>
      <c r="K39" s="12">
        <v>18838</v>
      </c>
      <c r="L39" s="13" t="s">
        <v>74</v>
      </c>
      <c r="M39" s="14">
        <v>49.119300000000003</v>
      </c>
      <c r="N39" s="14">
        <v>6.1757</v>
      </c>
      <c r="O39" s="13" t="s">
        <v>22</v>
      </c>
      <c r="P39" s="13" t="s">
        <v>21</v>
      </c>
      <c r="Q39" s="14">
        <v>48.8566</v>
      </c>
      <c r="R39" s="14">
        <v>2.3521999999999998</v>
      </c>
    </row>
    <row r="40" spans="1:19" x14ac:dyDescent="0.3">
      <c r="A40" s="10">
        <v>1952</v>
      </c>
      <c r="B40" s="11">
        <v>32.229999999999997</v>
      </c>
      <c r="C40" s="7">
        <v>4898</v>
      </c>
      <c r="D40" s="7">
        <v>23</v>
      </c>
      <c r="E40" s="7">
        <v>78</v>
      </c>
      <c r="F40" s="7">
        <v>122</v>
      </c>
      <c r="G40" s="8" t="s">
        <v>75</v>
      </c>
      <c r="H40" s="8" t="s">
        <v>46</v>
      </c>
      <c r="I40" s="8" t="s">
        <v>64</v>
      </c>
      <c r="J40" s="12">
        <v>19170</v>
      </c>
      <c r="K40" s="12">
        <v>19194</v>
      </c>
      <c r="L40" s="13" t="s">
        <v>76</v>
      </c>
      <c r="M40" s="14">
        <v>48.3904</v>
      </c>
      <c r="N40" s="14">
        <v>-4.4861000000000004</v>
      </c>
      <c r="O40" s="13" t="s">
        <v>22</v>
      </c>
      <c r="P40" s="13" t="s">
        <v>21</v>
      </c>
      <c r="Q40" s="14">
        <v>48.8566</v>
      </c>
      <c r="R40" s="14">
        <v>2.3521999999999998</v>
      </c>
      <c r="S40" s="3"/>
    </row>
    <row r="41" spans="1:19" x14ac:dyDescent="0.3">
      <c r="A41" s="10">
        <v>1953</v>
      </c>
      <c r="B41" s="11">
        <v>34.590000000000003</v>
      </c>
      <c r="C41" s="7">
        <v>4476</v>
      </c>
      <c r="D41" s="7">
        <v>22</v>
      </c>
      <c r="E41" s="7">
        <v>76</v>
      </c>
      <c r="F41" s="7">
        <v>119</v>
      </c>
      <c r="G41" s="8" t="s">
        <v>77</v>
      </c>
      <c r="H41" s="8" t="s">
        <v>19</v>
      </c>
      <c r="I41" s="8" t="s">
        <v>22</v>
      </c>
      <c r="J41" s="12">
        <v>19543</v>
      </c>
      <c r="K41" s="12">
        <v>19566</v>
      </c>
      <c r="L41" s="13" t="s">
        <v>78</v>
      </c>
      <c r="M41" s="14">
        <v>48.573399999999999</v>
      </c>
      <c r="N41" s="14">
        <v>7.7521000000000004</v>
      </c>
      <c r="O41" s="13" t="s">
        <v>22</v>
      </c>
      <c r="P41" s="13" t="s">
        <v>21</v>
      </c>
      <c r="Q41" s="14">
        <v>48.8566</v>
      </c>
      <c r="R41" s="14">
        <v>2.3521999999999998</v>
      </c>
    </row>
    <row r="42" spans="1:19" x14ac:dyDescent="0.3">
      <c r="A42" s="10">
        <v>1954</v>
      </c>
      <c r="B42" s="11">
        <v>33.229999999999997</v>
      </c>
      <c r="C42" s="7">
        <v>4656</v>
      </c>
      <c r="D42" s="7">
        <v>23</v>
      </c>
      <c r="E42" s="7">
        <v>69</v>
      </c>
      <c r="F42" s="7">
        <v>110</v>
      </c>
      <c r="G42" s="8" t="s">
        <v>79</v>
      </c>
      <c r="H42" s="8" t="s">
        <v>19</v>
      </c>
      <c r="I42" s="8" t="s">
        <v>22</v>
      </c>
      <c r="J42" s="12">
        <v>19913</v>
      </c>
      <c r="K42" s="12">
        <v>19937</v>
      </c>
      <c r="L42" s="13" t="s">
        <v>80</v>
      </c>
      <c r="M42" s="14">
        <v>52.370199999999997</v>
      </c>
      <c r="N42" s="14">
        <v>4.8952</v>
      </c>
      <c r="O42" s="13" t="s">
        <v>81</v>
      </c>
      <c r="P42" s="13" t="s">
        <v>21</v>
      </c>
      <c r="Q42" s="14">
        <v>48.8566</v>
      </c>
      <c r="R42" s="14">
        <v>2.3521999999999998</v>
      </c>
      <c r="S42" s="3"/>
    </row>
    <row r="43" spans="1:19" x14ac:dyDescent="0.3">
      <c r="A43" s="10">
        <v>1955</v>
      </c>
      <c r="B43" s="11">
        <v>34.450000000000003</v>
      </c>
      <c r="C43" s="7">
        <v>4495</v>
      </c>
      <c r="D43" s="7">
        <v>22</v>
      </c>
      <c r="E43" s="7">
        <v>69</v>
      </c>
      <c r="F43" s="7">
        <v>130</v>
      </c>
      <c r="G43" s="8" t="s">
        <v>79</v>
      </c>
      <c r="H43" s="8" t="s">
        <v>19</v>
      </c>
      <c r="I43" s="8" t="s">
        <v>22</v>
      </c>
      <c r="J43" s="12">
        <v>20277</v>
      </c>
      <c r="K43" s="12">
        <v>20300</v>
      </c>
      <c r="L43" s="13" t="s">
        <v>82</v>
      </c>
      <c r="M43" s="14">
        <v>49.494399999999999</v>
      </c>
      <c r="N43" s="14">
        <v>0.1079</v>
      </c>
      <c r="O43" s="13" t="s">
        <v>22</v>
      </c>
      <c r="P43" s="13" t="s">
        <v>21</v>
      </c>
      <c r="Q43" s="14">
        <v>48.8566</v>
      </c>
      <c r="R43" s="14">
        <v>2.3521999999999998</v>
      </c>
    </row>
    <row r="44" spans="1:19" x14ac:dyDescent="0.3">
      <c r="A44" s="10">
        <v>1956</v>
      </c>
      <c r="B44" s="11">
        <v>36.270000000000003</v>
      </c>
      <c r="C44" s="7">
        <v>4498</v>
      </c>
      <c r="D44" s="7">
        <v>22</v>
      </c>
      <c r="E44" s="7">
        <v>88</v>
      </c>
      <c r="F44" s="7">
        <v>120</v>
      </c>
      <c r="G44" s="8" t="s">
        <v>83</v>
      </c>
      <c r="H44" s="8" t="s">
        <v>19</v>
      </c>
      <c r="I44" s="8" t="s">
        <v>84</v>
      </c>
      <c r="J44" s="12">
        <v>20641</v>
      </c>
      <c r="K44" s="12">
        <v>20664</v>
      </c>
      <c r="L44" s="13" t="s">
        <v>85</v>
      </c>
      <c r="M44" s="14">
        <v>49.258299999999998</v>
      </c>
      <c r="N44" s="14">
        <v>4.0316999999999998</v>
      </c>
      <c r="O44" s="13" t="s">
        <v>22</v>
      </c>
      <c r="P44" s="13" t="s">
        <v>21</v>
      </c>
      <c r="Q44" s="14">
        <v>48.8566</v>
      </c>
      <c r="R44" s="14">
        <v>2.3521999999999998</v>
      </c>
      <c r="S44" s="3"/>
    </row>
    <row r="45" spans="1:19" x14ac:dyDescent="0.3">
      <c r="A45" s="10">
        <v>1957</v>
      </c>
      <c r="B45" s="11">
        <v>34.520000000000003</v>
      </c>
      <c r="C45" s="7">
        <v>4665</v>
      </c>
      <c r="D45" s="7">
        <v>22</v>
      </c>
      <c r="E45" s="7">
        <v>56</v>
      </c>
      <c r="F45" s="7">
        <v>120</v>
      </c>
      <c r="G45" s="8" t="s">
        <v>86</v>
      </c>
      <c r="H45" s="8" t="s">
        <v>19</v>
      </c>
      <c r="I45" s="8" t="s">
        <v>22</v>
      </c>
      <c r="J45" s="12">
        <v>20998</v>
      </c>
      <c r="K45" s="12">
        <v>21021</v>
      </c>
      <c r="L45" s="13" t="s">
        <v>87</v>
      </c>
      <c r="M45" s="14">
        <v>47.218400000000003</v>
      </c>
      <c r="N45" s="14">
        <v>-1.5536000000000001</v>
      </c>
      <c r="O45" s="13" t="s">
        <v>22</v>
      </c>
      <c r="P45" s="13" t="s">
        <v>21</v>
      </c>
      <c r="Q45" s="14">
        <v>48.8566</v>
      </c>
      <c r="R45" s="14">
        <v>2.3521999999999998</v>
      </c>
    </row>
    <row r="46" spans="1:19" x14ac:dyDescent="0.3">
      <c r="A46" s="10">
        <v>1958</v>
      </c>
      <c r="B46" s="11">
        <v>36.92</v>
      </c>
      <c r="C46" s="7">
        <v>4319</v>
      </c>
      <c r="D46" s="7">
        <v>24</v>
      </c>
      <c r="E46" s="7">
        <v>78</v>
      </c>
      <c r="F46" s="7">
        <v>120</v>
      </c>
      <c r="G46" s="8" t="s">
        <v>88</v>
      </c>
      <c r="H46" s="8" t="s">
        <v>31</v>
      </c>
      <c r="I46" s="8" t="s">
        <v>89</v>
      </c>
      <c r="J46" s="12">
        <v>21362</v>
      </c>
      <c r="K46" s="12">
        <v>21385</v>
      </c>
      <c r="L46" s="13" t="s">
        <v>90</v>
      </c>
      <c r="M46" s="14">
        <v>50.850299999999997</v>
      </c>
      <c r="N46" s="14">
        <v>4.3517000000000001</v>
      </c>
      <c r="O46" s="13" t="s">
        <v>60</v>
      </c>
      <c r="P46" s="13" t="s">
        <v>21</v>
      </c>
      <c r="Q46" s="14">
        <v>48.8566</v>
      </c>
      <c r="R46" s="14">
        <v>2.3521999999999998</v>
      </c>
      <c r="S46" s="3"/>
    </row>
    <row r="47" spans="1:19" x14ac:dyDescent="0.3">
      <c r="A47" s="10">
        <v>1959</v>
      </c>
      <c r="B47" s="11">
        <v>35.47</v>
      </c>
      <c r="C47" s="7">
        <v>4391</v>
      </c>
      <c r="D47" s="7">
        <v>22</v>
      </c>
      <c r="E47" s="7">
        <v>65</v>
      </c>
      <c r="F47" s="7">
        <v>120</v>
      </c>
      <c r="G47" s="8" t="s">
        <v>91</v>
      </c>
      <c r="H47" s="8" t="s">
        <v>92</v>
      </c>
      <c r="I47" s="8" t="s">
        <v>93</v>
      </c>
      <c r="J47" s="12">
        <v>21726</v>
      </c>
      <c r="K47" s="12">
        <v>21749</v>
      </c>
      <c r="L47" s="13" t="s">
        <v>94</v>
      </c>
      <c r="M47" s="14">
        <v>47.750799999999998</v>
      </c>
      <c r="N47" s="14">
        <v>7.3358999999999996</v>
      </c>
      <c r="O47" s="13" t="s">
        <v>22</v>
      </c>
      <c r="P47" s="13" t="s">
        <v>21</v>
      </c>
      <c r="Q47" s="14">
        <v>48.8566</v>
      </c>
      <c r="R47" s="14">
        <v>2.3521999999999998</v>
      </c>
    </row>
    <row r="48" spans="1:19" x14ac:dyDescent="0.3">
      <c r="A48" s="10">
        <v>1960</v>
      </c>
      <c r="B48" s="11">
        <v>37.21</v>
      </c>
      <c r="C48" s="7">
        <v>4173</v>
      </c>
      <c r="D48" s="7">
        <v>22</v>
      </c>
      <c r="E48" s="7">
        <v>81</v>
      </c>
      <c r="F48" s="7">
        <v>128</v>
      </c>
      <c r="G48" s="8" t="s">
        <v>95</v>
      </c>
      <c r="H48" s="8" t="s">
        <v>46</v>
      </c>
      <c r="I48" s="8" t="s">
        <v>64</v>
      </c>
      <c r="J48" s="12">
        <v>22094</v>
      </c>
      <c r="K48" s="12">
        <v>22114</v>
      </c>
      <c r="L48" s="13" t="s">
        <v>96</v>
      </c>
      <c r="M48" s="14">
        <v>50.629199999999997</v>
      </c>
      <c r="N48" s="14">
        <v>3.0573000000000001</v>
      </c>
      <c r="O48" s="13" t="s">
        <v>22</v>
      </c>
      <c r="P48" s="13" t="s">
        <v>21</v>
      </c>
      <c r="Q48" s="14">
        <v>48.8566</v>
      </c>
      <c r="R48" s="14">
        <v>2.3521999999999998</v>
      </c>
      <c r="S48" s="3"/>
    </row>
    <row r="49" spans="1:19" x14ac:dyDescent="0.3">
      <c r="A49" s="10">
        <v>1961</v>
      </c>
      <c r="B49" s="11">
        <v>36.03</v>
      </c>
      <c r="C49" s="7">
        <v>4397</v>
      </c>
      <c r="D49" s="7">
        <v>21</v>
      </c>
      <c r="E49" s="7">
        <v>72</v>
      </c>
      <c r="F49" s="7">
        <v>132</v>
      </c>
      <c r="G49" s="8" t="s">
        <v>97</v>
      </c>
      <c r="H49" s="8" t="s">
        <v>19</v>
      </c>
      <c r="I49" s="8" t="s">
        <v>22</v>
      </c>
      <c r="J49" s="12">
        <v>22458</v>
      </c>
      <c r="K49" s="12">
        <v>22478</v>
      </c>
      <c r="L49" s="13" t="s">
        <v>98</v>
      </c>
      <c r="M49" s="14">
        <v>49.443199999999997</v>
      </c>
      <c r="N49" s="14">
        <v>1.1000000000000001</v>
      </c>
      <c r="O49" s="13" t="s">
        <v>22</v>
      </c>
      <c r="P49" s="13" t="s">
        <v>21</v>
      </c>
      <c r="Q49" s="14">
        <v>48.8566</v>
      </c>
      <c r="R49" s="14">
        <v>2.3521999999999998</v>
      </c>
    </row>
    <row r="50" spans="1:19" x14ac:dyDescent="0.3">
      <c r="A50" s="10">
        <v>1962</v>
      </c>
      <c r="B50" s="11">
        <v>37.32</v>
      </c>
      <c r="C50" s="7">
        <v>4274</v>
      </c>
      <c r="D50" s="7">
        <v>22</v>
      </c>
      <c r="E50" s="7">
        <v>94</v>
      </c>
      <c r="F50" s="7">
        <v>150</v>
      </c>
      <c r="G50" s="8" t="s">
        <v>97</v>
      </c>
      <c r="H50" s="8" t="s">
        <v>19</v>
      </c>
      <c r="I50" s="8" t="s">
        <v>99</v>
      </c>
      <c r="J50" s="12">
        <v>22822</v>
      </c>
      <c r="K50" s="12">
        <v>22842</v>
      </c>
      <c r="L50" s="13" t="s">
        <v>100</v>
      </c>
      <c r="M50" s="14">
        <v>48.692100000000003</v>
      </c>
      <c r="N50" s="14">
        <v>6.1844000000000001</v>
      </c>
      <c r="O50" s="13" t="s">
        <v>22</v>
      </c>
      <c r="P50" s="13" t="s">
        <v>21</v>
      </c>
      <c r="Q50" s="14">
        <v>48.8566</v>
      </c>
      <c r="R50" s="14">
        <v>2.3521999999999998</v>
      </c>
    </row>
    <row r="51" spans="1:19" x14ac:dyDescent="0.3">
      <c r="A51" s="10">
        <v>1963</v>
      </c>
      <c r="B51" s="11">
        <v>37.090000000000003</v>
      </c>
      <c r="C51" s="7">
        <v>4137</v>
      </c>
      <c r="D51" s="7">
        <v>21</v>
      </c>
      <c r="E51" s="7">
        <v>76</v>
      </c>
      <c r="F51" s="7">
        <v>130</v>
      </c>
      <c r="G51" s="8" t="s">
        <v>97</v>
      </c>
      <c r="H51" s="8" t="s">
        <v>19</v>
      </c>
      <c r="I51" s="8" t="s">
        <v>99</v>
      </c>
      <c r="J51" s="12">
        <v>23185</v>
      </c>
      <c r="K51" s="12">
        <v>23206</v>
      </c>
      <c r="L51" s="13" t="s">
        <v>21</v>
      </c>
      <c r="M51" s="14">
        <v>48.8566</v>
      </c>
      <c r="N51" s="14">
        <v>2.3521999999999998</v>
      </c>
      <c r="O51" s="13" t="s">
        <v>22</v>
      </c>
      <c r="P51" s="13" t="s">
        <v>21</v>
      </c>
      <c r="Q51" s="14">
        <v>48.8566</v>
      </c>
      <c r="R51" s="14">
        <v>2.3521999999999998</v>
      </c>
    </row>
    <row r="52" spans="1:19" x14ac:dyDescent="0.3">
      <c r="A52" s="10">
        <v>1964</v>
      </c>
      <c r="B52" s="11">
        <v>35.42</v>
      </c>
      <c r="C52" s="7">
        <v>4504</v>
      </c>
      <c r="D52" s="7">
        <v>22</v>
      </c>
      <c r="E52" s="7">
        <v>81</v>
      </c>
      <c r="F52" s="7">
        <v>132</v>
      </c>
      <c r="G52" s="8" t="s">
        <v>97</v>
      </c>
      <c r="H52" s="8" t="s">
        <v>19</v>
      </c>
      <c r="I52" s="8" t="s">
        <v>99</v>
      </c>
      <c r="J52" s="12">
        <v>23550</v>
      </c>
      <c r="K52" s="12">
        <v>23570</v>
      </c>
      <c r="L52" s="13" t="s">
        <v>101</v>
      </c>
      <c r="M52" s="14">
        <v>48.1173</v>
      </c>
      <c r="N52" s="14">
        <v>-1.6778</v>
      </c>
      <c r="O52" s="13" t="s">
        <v>22</v>
      </c>
      <c r="P52" s="13" t="s">
        <v>21</v>
      </c>
      <c r="Q52" s="14">
        <v>48.8566</v>
      </c>
      <c r="R52" s="14">
        <v>2.3521999999999998</v>
      </c>
      <c r="S52" s="3"/>
    </row>
    <row r="53" spans="1:19" x14ac:dyDescent="0.3">
      <c r="A53" s="10">
        <v>1965</v>
      </c>
      <c r="B53" s="11">
        <v>35.89</v>
      </c>
      <c r="C53" s="7">
        <v>4177</v>
      </c>
      <c r="D53" s="7">
        <v>22</v>
      </c>
      <c r="E53" s="7">
        <v>96</v>
      </c>
      <c r="F53" s="7">
        <v>130</v>
      </c>
      <c r="G53" s="8" t="s">
        <v>102</v>
      </c>
      <c r="H53" s="8" t="s">
        <v>46</v>
      </c>
      <c r="I53" s="8" t="s">
        <v>103</v>
      </c>
      <c r="J53" s="12">
        <v>23915</v>
      </c>
      <c r="K53" s="12">
        <v>23937</v>
      </c>
      <c r="L53" s="13" t="s">
        <v>104</v>
      </c>
      <c r="M53" s="14">
        <v>50.9375</v>
      </c>
      <c r="N53" s="14">
        <v>6.9603000000000002</v>
      </c>
      <c r="O53" s="13" t="s">
        <v>105</v>
      </c>
      <c r="P53" s="13" t="s">
        <v>21</v>
      </c>
      <c r="Q53" s="14">
        <v>48.8566</v>
      </c>
      <c r="R53" s="14">
        <v>2.3521999999999998</v>
      </c>
    </row>
    <row r="54" spans="1:19" x14ac:dyDescent="0.3">
      <c r="A54" s="10">
        <v>1966</v>
      </c>
      <c r="B54" s="11">
        <v>36.76</v>
      </c>
      <c r="C54" s="7">
        <v>4322</v>
      </c>
      <c r="D54" s="7">
        <v>22</v>
      </c>
      <c r="E54" s="7">
        <v>82</v>
      </c>
      <c r="F54" s="7">
        <v>130</v>
      </c>
      <c r="G54" s="8" t="s">
        <v>106</v>
      </c>
      <c r="H54" s="8" t="s">
        <v>19</v>
      </c>
      <c r="I54" s="8" t="s">
        <v>107</v>
      </c>
      <c r="J54" s="12">
        <v>24279</v>
      </c>
      <c r="K54" s="12">
        <v>24302</v>
      </c>
      <c r="L54" s="13" t="s">
        <v>100</v>
      </c>
      <c r="M54" s="14">
        <v>48.692100000000003</v>
      </c>
      <c r="N54" s="14">
        <v>6.1844000000000001</v>
      </c>
      <c r="O54" s="13" t="s">
        <v>22</v>
      </c>
      <c r="P54" s="13" t="s">
        <v>21</v>
      </c>
      <c r="Q54" s="14">
        <v>48.8566</v>
      </c>
      <c r="R54" s="14">
        <v>2.3521999999999998</v>
      </c>
      <c r="S54" s="3"/>
    </row>
    <row r="55" spans="1:19" x14ac:dyDescent="0.3">
      <c r="A55" s="10">
        <v>1967</v>
      </c>
      <c r="B55" s="11">
        <v>34.76</v>
      </c>
      <c r="C55" s="7">
        <v>4758</v>
      </c>
      <c r="D55" s="7">
        <v>22</v>
      </c>
      <c r="E55" s="7">
        <v>88</v>
      </c>
      <c r="F55" s="7">
        <v>130</v>
      </c>
      <c r="G55" s="8" t="s">
        <v>108</v>
      </c>
      <c r="H55" s="8" t="s">
        <v>19</v>
      </c>
      <c r="I55" s="8" t="s">
        <v>22</v>
      </c>
      <c r="J55" s="12">
        <v>24652</v>
      </c>
      <c r="K55" s="12">
        <v>24676</v>
      </c>
      <c r="L55" s="13" t="s">
        <v>109</v>
      </c>
      <c r="M55" s="14">
        <v>47.478400000000001</v>
      </c>
      <c r="N55" s="14">
        <v>-0.56320000000000003</v>
      </c>
      <c r="O55" s="13" t="s">
        <v>22</v>
      </c>
      <c r="P55" s="13" t="s">
        <v>21</v>
      </c>
      <c r="Q55" s="14">
        <v>48.8566</v>
      </c>
      <c r="R55" s="14">
        <v>2.3521999999999998</v>
      </c>
    </row>
    <row r="56" spans="1:19" x14ac:dyDescent="0.3">
      <c r="A56" s="10">
        <v>1968</v>
      </c>
      <c r="B56" s="11">
        <v>33.56</v>
      </c>
      <c r="C56" s="7">
        <v>4492</v>
      </c>
      <c r="D56" s="7">
        <v>22</v>
      </c>
      <c r="E56" s="7">
        <v>88</v>
      </c>
      <c r="F56" s="7">
        <v>110</v>
      </c>
      <c r="G56" s="8" t="s">
        <v>110</v>
      </c>
      <c r="H56" s="8" t="s">
        <v>111</v>
      </c>
      <c r="I56" s="8" t="s">
        <v>112</v>
      </c>
      <c r="J56" s="12">
        <v>25016</v>
      </c>
      <c r="K56" s="12">
        <v>25040</v>
      </c>
      <c r="L56" s="13" t="s">
        <v>113</v>
      </c>
      <c r="M56" s="14">
        <v>48.202500000000001</v>
      </c>
      <c r="N56" s="14">
        <v>5.9435000000000002</v>
      </c>
      <c r="O56" s="13" t="s">
        <v>22</v>
      </c>
      <c r="P56" s="13" t="s">
        <v>21</v>
      </c>
      <c r="Q56" s="14">
        <v>48.8566</v>
      </c>
      <c r="R56" s="14">
        <v>2.3521999999999998</v>
      </c>
      <c r="S56" s="3"/>
    </row>
    <row r="57" spans="1:19" x14ac:dyDescent="0.3">
      <c r="A57" s="10">
        <v>1969</v>
      </c>
      <c r="B57" s="11">
        <v>35.409999999999997</v>
      </c>
      <c r="C57" s="7">
        <v>4117</v>
      </c>
      <c r="D57" s="7">
        <v>22</v>
      </c>
      <c r="E57" s="7">
        <v>86</v>
      </c>
      <c r="F57" s="7">
        <v>130</v>
      </c>
      <c r="G57" s="8" t="s">
        <v>114</v>
      </c>
      <c r="H57" s="8" t="s">
        <v>36</v>
      </c>
      <c r="I57" s="8" t="s">
        <v>115</v>
      </c>
      <c r="J57" s="12">
        <v>25382</v>
      </c>
      <c r="K57" s="12">
        <v>25404</v>
      </c>
      <c r="L57" s="13" t="s">
        <v>116</v>
      </c>
      <c r="M57" s="14">
        <v>50.692700000000002</v>
      </c>
      <c r="N57" s="14">
        <v>3.1778</v>
      </c>
      <c r="O57" s="13" t="s">
        <v>22</v>
      </c>
      <c r="P57" s="13" t="s">
        <v>21</v>
      </c>
      <c r="Q57" s="14">
        <v>48.8566</v>
      </c>
      <c r="R57" s="14">
        <v>2.3521999999999998</v>
      </c>
    </row>
    <row r="58" spans="1:19" x14ac:dyDescent="0.3">
      <c r="A58" s="10">
        <v>1970</v>
      </c>
      <c r="B58" s="11">
        <v>35.590000000000003</v>
      </c>
      <c r="C58" s="7">
        <v>4254</v>
      </c>
      <c r="D58" s="7">
        <v>23</v>
      </c>
      <c r="E58" s="7">
        <v>100</v>
      </c>
      <c r="F58" s="7">
        <v>150</v>
      </c>
      <c r="G58" s="8" t="s">
        <v>117</v>
      </c>
      <c r="H58" s="8" t="s">
        <v>36</v>
      </c>
      <c r="I58" s="8" t="s">
        <v>118</v>
      </c>
      <c r="J58" s="12">
        <v>25746</v>
      </c>
      <c r="K58" s="12">
        <v>25768</v>
      </c>
      <c r="L58" s="14" t="s">
        <v>119</v>
      </c>
      <c r="M58" s="14">
        <v>45.833599999999997</v>
      </c>
      <c r="N58" s="14">
        <v>1.2611000000000001</v>
      </c>
      <c r="O58" s="13" t="s">
        <v>22</v>
      </c>
      <c r="P58" s="13" t="s">
        <v>21</v>
      </c>
      <c r="Q58" s="14">
        <v>48.8566</v>
      </c>
      <c r="R58" s="14">
        <v>2.3521999999999998</v>
      </c>
      <c r="S58" s="3"/>
    </row>
    <row r="59" spans="1:19" x14ac:dyDescent="0.3">
      <c r="A59" s="10">
        <v>1971</v>
      </c>
      <c r="B59" s="11">
        <v>38.08</v>
      </c>
      <c r="C59" s="7">
        <v>3608</v>
      </c>
      <c r="D59" s="7">
        <v>25</v>
      </c>
      <c r="E59" s="7">
        <v>94</v>
      </c>
      <c r="F59" s="7">
        <v>130</v>
      </c>
      <c r="G59" s="8" t="s">
        <v>117</v>
      </c>
      <c r="H59" s="8" t="s">
        <v>36</v>
      </c>
      <c r="I59" s="8" t="s">
        <v>120</v>
      </c>
      <c r="J59" s="12">
        <v>26110</v>
      </c>
      <c r="K59" s="12">
        <v>26132</v>
      </c>
      <c r="L59" s="13" t="s">
        <v>94</v>
      </c>
      <c r="M59" s="14">
        <v>47.750799999999998</v>
      </c>
      <c r="N59" s="14">
        <v>7.3358999999999996</v>
      </c>
      <c r="O59" s="13" t="s">
        <v>22</v>
      </c>
      <c r="P59" s="13" t="s">
        <v>21</v>
      </c>
      <c r="Q59" s="14">
        <v>48.8566</v>
      </c>
      <c r="R59" s="14">
        <v>2.3521999999999998</v>
      </c>
    </row>
    <row r="60" spans="1:19" x14ac:dyDescent="0.3">
      <c r="A60" s="10">
        <v>1972</v>
      </c>
      <c r="B60" s="11">
        <v>35.51</v>
      </c>
      <c r="C60" s="7">
        <v>3846</v>
      </c>
      <c r="D60" s="7">
        <v>20</v>
      </c>
      <c r="E60" s="7">
        <v>88</v>
      </c>
      <c r="F60" s="7">
        <v>132</v>
      </c>
      <c r="G60" s="8" t="s">
        <v>117</v>
      </c>
      <c r="H60" s="8" t="s">
        <v>36</v>
      </c>
      <c r="I60" s="8" t="s">
        <v>120</v>
      </c>
      <c r="J60" s="12">
        <v>26481</v>
      </c>
      <c r="K60" s="12">
        <v>26503</v>
      </c>
      <c r="L60" s="13" t="s">
        <v>109</v>
      </c>
      <c r="M60" s="14">
        <v>47.478400000000001</v>
      </c>
      <c r="N60" s="14">
        <v>-0.56320000000000003</v>
      </c>
      <c r="O60" s="13" t="s">
        <v>22</v>
      </c>
      <c r="P60" s="13" t="s">
        <v>21</v>
      </c>
      <c r="Q60" s="14">
        <v>48.8566</v>
      </c>
      <c r="R60" s="14">
        <v>2.3521999999999998</v>
      </c>
      <c r="S60" s="3"/>
    </row>
    <row r="61" spans="1:19" x14ac:dyDescent="0.3">
      <c r="A61" s="10">
        <v>1973</v>
      </c>
      <c r="B61" s="11">
        <v>33.409999999999997</v>
      </c>
      <c r="C61" s="7">
        <v>4090</v>
      </c>
      <c r="D61" s="7">
        <v>20</v>
      </c>
      <c r="E61" s="7">
        <v>87</v>
      </c>
      <c r="F61" s="7">
        <v>132</v>
      </c>
      <c r="G61" s="8" t="s">
        <v>121</v>
      </c>
      <c r="H61" s="8" t="s">
        <v>92</v>
      </c>
      <c r="I61" s="8" t="s">
        <v>122</v>
      </c>
      <c r="J61" s="12">
        <v>26845</v>
      </c>
      <c r="K61" s="12">
        <v>26867</v>
      </c>
      <c r="L61" s="13" t="s">
        <v>123</v>
      </c>
      <c r="M61" s="14">
        <v>52.102400000000003</v>
      </c>
      <c r="N61" s="14">
        <v>4.3022</v>
      </c>
      <c r="O61" s="13" t="s">
        <v>81</v>
      </c>
      <c r="P61" s="13" t="s">
        <v>21</v>
      </c>
      <c r="Q61" s="14">
        <v>48.8566</v>
      </c>
      <c r="R61" s="14">
        <v>2.3521999999999998</v>
      </c>
    </row>
    <row r="62" spans="1:19" x14ac:dyDescent="0.3">
      <c r="A62" s="10">
        <v>1974</v>
      </c>
      <c r="B62" s="11">
        <v>35.24</v>
      </c>
      <c r="C62" s="7">
        <v>4098</v>
      </c>
      <c r="D62" s="7">
        <v>22</v>
      </c>
      <c r="E62" s="7">
        <v>105</v>
      </c>
      <c r="F62" s="7">
        <v>130</v>
      </c>
      <c r="G62" s="8" t="s">
        <v>117</v>
      </c>
      <c r="H62" s="8" t="s">
        <v>36</v>
      </c>
      <c r="I62" s="8" t="s">
        <v>120</v>
      </c>
      <c r="J62" s="12">
        <v>27207</v>
      </c>
      <c r="K62" s="12">
        <v>27231</v>
      </c>
      <c r="L62" s="13" t="s">
        <v>76</v>
      </c>
      <c r="M62" s="14">
        <v>48.3904</v>
      </c>
      <c r="N62" s="14">
        <v>-4.4861000000000004</v>
      </c>
      <c r="O62" s="13" t="s">
        <v>22</v>
      </c>
      <c r="P62" s="13" t="s">
        <v>21</v>
      </c>
      <c r="Q62" s="14">
        <v>48.8566</v>
      </c>
      <c r="R62" s="14">
        <v>2.3521999999999998</v>
      </c>
      <c r="S62" s="3"/>
    </row>
    <row r="63" spans="1:19" x14ac:dyDescent="0.3">
      <c r="A63" s="10">
        <v>1975</v>
      </c>
      <c r="B63" s="11">
        <v>34.909999999999997</v>
      </c>
      <c r="C63" s="7">
        <v>3999</v>
      </c>
      <c r="D63" s="7">
        <v>22</v>
      </c>
      <c r="E63" s="7">
        <v>86</v>
      </c>
      <c r="F63" s="7">
        <v>140</v>
      </c>
      <c r="G63" s="8" t="s">
        <v>124</v>
      </c>
      <c r="H63" s="8" t="s">
        <v>19</v>
      </c>
      <c r="I63" s="8" t="s">
        <v>125</v>
      </c>
      <c r="J63" s="12">
        <v>27571</v>
      </c>
      <c r="K63" s="12">
        <v>27595</v>
      </c>
      <c r="L63" s="13" t="s">
        <v>126</v>
      </c>
      <c r="M63" s="14">
        <v>50.410800000000002</v>
      </c>
      <c r="N63" s="14">
        <v>4.4446000000000003</v>
      </c>
      <c r="O63" s="13" t="s">
        <v>22</v>
      </c>
      <c r="P63" s="13" t="s">
        <v>21</v>
      </c>
      <c r="Q63" s="14">
        <v>48.8566</v>
      </c>
      <c r="R63" s="14">
        <v>2.3521999999999998</v>
      </c>
    </row>
    <row r="64" spans="1:19" x14ac:dyDescent="0.3">
      <c r="A64" s="10">
        <v>1976</v>
      </c>
      <c r="B64" s="11">
        <v>34.520000000000003</v>
      </c>
      <c r="C64" s="7">
        <v>4016</v>
      </c>
      <c r="D64" s="7">
        <v>22</v>
      </c>
      <c r="E64" s="7">
        <v>87</v>
      </c>
      <c r="F64" s="7">
        <v>130</v>
      </c>
      <c r="G64" s="8" t="s">
        <v>127</v>
      </c>
      <c r="H64" s="8" t="s">
        <v>36</v>
      </c>
      <c r="I64" s="8" t="s">
        <v>128</v>
      </c>
      <c r="J64" s="12">
        <v>27935</v>
      </c>
      <c r="K64" s="12">
        <v>27959</v>
      </c>
      <c r="L64" s="13" t="s">
        <v>129</v>
      </c>
      <c r="M64" s="14">
        <v>46.793500000000002</v>
      </c>
      <c r="N64" s="14">
        <v>-2.0617999999999999</v>
      </c>
      <c r="O64" s="13" t="s">
        <v>22</v>
      </c>
      <c r="P64" s="13" t="s">
        <v>21</v>
      </c>
      <c r="Q64" s="14">
        <v>48.8566</v>
      </c>
      <c r="R64" s="14">
        <v>2.3521999999999998</v>
      </c>
      <c r="S64" s="3"/>
    </row>
    <row r="65" spans="1:19" x14ac:dyDescent="0.3">
      <c r="A65" s="10">
        <v>1977</v>
      </c>
      <c r="B65" s="11">
        <v>35.42</v>
      </c>
      <c r="C65" s="7">
        <v>4092</v>
      </c>
      <c r="D65" s="7">
        <v>22</v>
      </c>
      <c r="E65" s="7">
        <v>53</v>
      </c>
      <c r="F65" s="7">
        <v>100</v>
      </c>
      <c r="G65" s="8" t="s">
        <v>130</v>
      </c>
      <c r="H65" s="8" t="s">
        <v>19</v>
      </c>
      <c r="I65" s="8" t="s">
        <v>125</v>
      </c>
      <c r="J65" s="12">
        <v>28296</v>
      </c>
      <c r="K65" s="12">
        <v>28330</v>
      </c>
      <c r="L65" s="13" t="s">
        <v>131</v>
      </c>
      <c r="M65" s="14">
        <v>43.849499999999999</v>
      </c>
      <c r="N65" s="14">
        <v>0.66320000000000001</v>
      </c>
      <c r="O65" s="13" t="s">
        <v>22</v>
      </c>
      <c r="P65" s="13" t="s">
        <v>21</v>
      </c>
      <c r="Q65" s="14">
        <v>48.8566</v>
      </c>
      <c r="R65" s="14">
        <v>2.3521999999999998</v>
      </c>
    </row>
    <row r="66" spans="1:19" x14ac:dyDescent="0.3">
      <c r="A66" s="10">
        <v>1978</v>
      </c>
      <c r="B66" s="11">
        <v>36.08</v>
      </c>
      <c r="C66" s="7">
        <v>3914</v>
      </c>
      <c r="D66" s="7">
        <v>22</v>
      </c>
      <c r="E66" s="7">
        <v>78</v>
      </c>
      <c r="F66" s="7">
        <v>110</v>
      </c>
      <c r="G66" s="8" t="s">
        <v>132</v>
      </c>
      <c r="H66" s="8" t="s">
        <v>19</v>
      </c>
      <c r="I66" s="8" t="s">
        <v>133</v>
      </c>
      <c r="J66" s="12">
        <v>28670</v>
      </c>
      <c r="K66" s="12">
        <v>28694</v>
      </c>
      <c r="L66" s="13" t="s">
        <v>134</v>
      </c>
      <c r="M66" s="14">
        <v>52.1601</v>
      </c>
      <c r="N66" s="14">
        <v>4.4969999999999999</v>
      </c>
      <c r="O66" s="13" t="s">
        <v>81</v>
      </c>
      <c r="P66" s="13" t="s">
        <v>21</v>
      </c>
      <c r="Q66" s="14">
        <v>48.8566</v>
      </c>
      <c r="R66" s="14">
        <v>2.3521999999999998</v>
      </c>
      <c r="S66" s="3"/>
    </row>
    <row r="67" spans="1:19" x14ac:dyDescent="0.3">
      <c r="A67" s="10">
        <v>1979</v>
      </c>
      <c r="B67" s="11">
        <v>36.51</v>
      </c>
      <c r="C67" s="7">
        <v>3720</v>
      </c>
      <c r="D67" s="7">
        <v>24</v>
      </c>
      <c r="E67" s="7">
        <v>90</v>
      </c>
      <c r="F67" s="7">
        <v>150</v>
      </c>
      <c r="G67" s="8" t="s">
        <v>135</v>
      </c>
      <c r="H67" s="8" t="s">
        <v>19</v>
      </c>
      <c r="I67" s="8" t="s">
        <v>133</v>
      </c>
      <c r="J67" s="12">
        <v>29033</v>
      </c>
      <c r="K67" s="12">
        <v>29058</v>
      </c>
      <c r="L67" s="13" t="s">
        <v>131</v>
      </c>
      <c r="M67" s="14">
        <v>43.849499999999999</v>
      </c>
      <c r="N67" s="14">
        <v>0.66320000000000001</v>
      </c>
      <c r="O67" s="13" t="s">
        <v>22</v>
      </c>
      <c r="P67" s="13" t="s">
        <v>21</v>
      </c>
      <c r="Q67" s="14">
        <v>48.8566</v>
      </c>
      <c r="R67" s="14">
        <v>2.3521999999999998</v>
      </c>
    </row>
    <row r="68" spans="1:19" x14ac:dyDescent="0.3">
      <c r="A68" s="10">
        <v>1980</v>
      </c>
      <c r="B68" s="11">
        <v>35.14</v>
      </c>
      <c r="C68" s="7">
        <v>3946</v>
      </c>
      <c r="D68" s="7">
        <v>22</v>
      </c>
      <c r="E68" s="7">
        <v>85</v>
      </c>
      <c r="F68" s="7">
        <v>130</v>
      </c>
      <c r="G68" s="8" t="s">
        <v>136</v>
      </c>
      <c r="H68" s="8" t="s">
        <v>111</v>
      </c>
      <c r="I68" s="8" t="s">
        <v>137</v>
      </c>
      <c r="J68" s="12">
        <v>29398</v>
      </c>
      <c r="K68" s="12">
        <v>29423</v>
      </c>
      <c r="L68" s="13" t="s">
        <v>138</v>
      </c>
      <c r="M68" s="14">
        <v>50.110900000000001</v>
      </c>
      <c r="N68" s="14">
        <v>8.6821000000000002</v>
      </c>
      <c r="O68" s="13" t="s">
        <v>105</v>
      </c>
      <c r="P68" s="13" t="s">
        <v>21</v>
      </c>
      <c r="Q68" s="14">
        <v>48.8566</v>
      </c>
      <c r="R68" s="14">
        <v>2.3521999999999998</v>
      </c>
    </row>
    <row r="69" spans="1:19" x14ac:dyDescent="0.3">
      <c r="A69" s="10">
        <v>1981</v>
      </c>
      <c r="B69" s="11">
        <v>38.96</v>
      </c>
      <c r="C69" s="7">
        <v>3757</v>
      </c>
      <c r="D69" s="7">
        <v>24</v>
      </c>
      <c r="E69" s="7">
        <v>121</v>
      </c>
      <c r="F69" s="7">
        <v>150</v>
      </c>
      <c r="G69" s="8" t="s">
        <v>135</v>
      </c>
      <c r="H69" s="8" t="s">
        <v>19</v>
      </c>
      <c r="I69" s="8" t="s">
        <v>133</v>
      </c>
      <c r="J69" s="12">
        <v>29762</v>
      </c>
      <c r="K69" s="12">
        <v>29786</v>
      </c>
      <c r="L69" s="13" t="s">
        <v>139</v>
      </c>
      <c r="M69" s="14">
        <v>43.7102</v>
      </c>
      <c r="N69" s="14">
        <v>7.2619999999999996</v>
      </c>
      <c r="O69" s="13" t="s">
        <v>22</v>
      </c>
      <c r="P69" s="13" t="s">
        <v>21</v>
      </c>
      <c r="Q69" s="14">
        <v>48.8566</v>
      </c>
      <c r="R69" s="14">
        <v>2.3521999999999998</v>
      </c>
      <c r="S69" s="3"/>
    </row>
    <row r="70" spans="1:19" x14ac:dyDescent="0.3">
      <c r="A70" s="10">
        <v>1982</v>
      </c>
      <c r="B70" s="11">
        <v>38.06</v>
      </c>
      <c r="C70" s="7">
        <v>3512</v>
      </c>
      <c r="D70" s="7">
        <v>21</v>
      </c>
      <c r="E70" s="7">
        <v>125</v>
      </c>
      <c r="F70" s="7">
        <v>169</v>
      </c>
      <c r="G70" s="8" t="s">
        <v>135</v>
      </c>
      <c r="H70" s="8" t="s">
        <v>19</v>
      </c>
      <c r="I70" s="8" t="s">
        <v>133</v>
      </c>
      <c r="J70" s="12">
        <v>30134</v>
      </c>
      <c r="K70" s="12">
        <v>30157</v>
      </c>
      <c r="L70" s="13" t="s">
        <v>140</v>
      </c>
      <c r="M70" s="14">
        <v>47.559600000000003</v>
      </c>
      <c r="N70" s="14">
        <v>7.5885999999999996</v>
      </c>
      <c r="O70" s="13" t="s">
        <v>72</v>
      </c>
      <c r="P70" s="13" t="s">
        <v>21</v>
      </c>
      <c r="Q70" s="14">
        <v>48.8566</v>
      </c>
      <c r="R70" s="14">
        <v>2.3521999999999998</v>
      </c>
    </row>
    <row r="71" spans="1:19" x14ac:dyDescent="0.3">
      <c r="A71" s="10">
        <v>1983</v>
      </c>
      <c r="B71" s="11">
        <v>36.229999999999997</v>
      </c>
      <c r="C71" s="7">
        <v>3962</v>
      </c>
      <c r="D71" s="7">
        <v>22</v>
      </c>
      <c r="E71" s="7">
        <v>88</v>
      </c>
      <c r="F71" s="7">
        <v>140</v>
      </c>
      <c r="G71" s="8" t="s">
        <v>141</v>
      </c>
      <c r="H71" s="8" t="s">
        <v>19</v>
      </c>
      <c r="I71" s="8" t="s">
        <v>133</v>
      </c>
      <c r="J71" s="12">
        <v>30498</v>
      </c>
      <c r="K71" s="12">
        <v>30521</v>
      </c>
      <c r="L71" s="13" t="s">
        <v>142</v>
      </c>
      <c r="M71" s="14">
        <v>48.851500000000001</v>
      </c>
      <c r="N71" s="14">
        <v>2.4759000000000002</v>
      </c>
      <c r="O71" s="13" t="s">
        <v>22</v>
      </c>
      <c r="P71" s="13" t="s">
        <v>21</v>
      </c>
      <c r="Q71" s="14">
        <v>48.8566</v>
      </c>
      <c r="R71" s="14">
        <v>2.3521999999999998</v>
      </c>
      <c r="S71" s="3"/>
    </row>
    <row r="72" spans="1:19" x14ac:dyDescent="0.3">
      <c r="A72" s="10">
        <v>1984</v>
      </c>
      <c r="B72" s="11">
        <v>35.880000000000003</v>
      </c>
      <c r="C72" s="7">
        <v>4021</v>
      </c>
      <c r="D72" s="7">
        <v>23</v>
      </c>
      <c r="E72" s="7">
        <v>124</v>
      </c>
      <c r="F72" s="7">
        <v>170</v>
      </c>
      <c r="G72" s="8" t="s">
        <v>143</v>
      </c>
      <c r="H72" s="8" t="s">
        <v>19</v>
      </c>
      <c r="I72" s="8" t="s">
        <v>133</v>
      </c>
      <c r="J72" s="12">
        <v>30862</v>
      </c>
      <c r="K72" s="12">
        <v>30885</v>
      </c>
      <c r="L72" s="13" t="s">
        <v>144</v>
      </c>
      <c r="M72" s="14">
        <v>48.863799999999998</v>
      </c>
      <c r="N72" s="14">
        <v>2.4485000000000001</v>
      </c>
      <c r="O72" s="13" t="s">
        <v>22</v>
      </c>
      <c r="P72" s="13" t="s">
        <v>21</v>
      </c>
      <c r="Q72" s="14">
        <v>48.8566</v>
      </c>
      <c r="R72" s="14">
        <v>2.3521999999999998</v>
      </c>
    </row>
    <row r="73" spans="1:19" x14ac:dyDescent="0.3">
      <c r="A73" s="10">
        <v>1985</v>
      </c>
      <c r="B73" s="11">
        <v>36.229999999999997</v>
      </c>
      <c r="C73" s="7">
        <v>4127</v>
      </c>
      <c r="D73" s="7">
        <v>22</v>
      </c>
      <c r="E73" s="7">
        <v>144</v>
      </c>
      <c r="F73" s="7">
        <v>180</v>
      </c>
      <c r="G73" s="8" t="s">
        <v>135</v>
      </c>
      <c r="H73" s="8" t="s">
        <v>19</v>
      </c>
      <c r="I73" s="8" t="s">
        <v>145</v>
      </c>
      <c r="J73" s="12">
        <v>31226</v>
      </c>
      <c r="K73" s="12">
        <v>31249</v>
      </c>
      <c r="L73" s="13" t="s">
        <v>146</v>
      </c>
      <c r="M73" s="14">
        <v>47.837699999999998</v>
      </c>
      <c r="N73" s="14">
        <v>-2.6394000000000002</v>
      </c>
      <c r="O73" s="13" t="s">
        <v>22</v>
      </c>
      <c r="P73" s="13" t="s">
        <v>21</v>
      </c>
      <c r="Q73" s="14">
        <v>48.8566</v>
      </c>
      <c r="R73" s="14">
        <v>2.3521999999999998</v>
      </c>
      <c r="S73" s="3"/>
    </row>
    <row r="74" spans="1:19" x14ac:dyDescent="0.3">
      <c r="A74" s="10">
        <v>1986</v>
      </c>
      <c r="B74" s="11">
        <v>37.020000000000003</v>
      </c>
      <c r="C74" s="7">
        <v>4083</v>
      </c>
      <c r="D74" s="7">
        <v>23</v>
      </c>
      <c r="E74" s="7">
        <v>132</v>
      </c>
      <c r="F74" s="7">
        <v>210</v>
      </c>
      <c r="G74" s="8" t="s">
        <v>147</v>
      </c>
      <c r="H74" s="8" t="s">
        <v>148</v>
      </c>
      <c r="I74" s="8" t="s">
        <v>145</v>
      </c>
      <c r="J74" s="12">
        <v>31597</v>
      </c>
      <c r="K74" s="12">
        <v>31620</v>
      </c>
      <c r="L74" s="13" t="s">
        <v>149</v>
      </c>
      <c r="M74" s="14">
        <v>48.839700000000001</v>
      </c>
      <c r="N74" s="14">
        <v>2.2399</v>
      </c>
      <c r="O74" s="13" t="s">
        <v>22</v>
      </c>
      <c r="P74" s="13" t="s">
        <v>21</v>
      </c>
      <c r="Q74" s="14">
        <v>48.8566</v>
      </c>
      <c r="R74" s="14">
        <v>2.3521999999999998</v>
      </c>
    </row>
    <row r="75" spans="1:19" x14ac:dyDescent="0.3">
      <c r="A75" s="10">
        <v>1987</v>
      </c>
      <c r="B75" s="11">
        <v>36.65</v>
      </c>
      <c r="C75" s="7">
        <v>4231</v>
      </c>
      <c r="D75" s="7">
        <v>25</v>
      </c>
      <c r="E75" s="7">
        <v>135</v>
      </c>
      <c r="F75" s="7">
        <v>207</v>
      </c>
      <c r="G75" s="8" t="s">
        <v>150</v>
      </c>
      <c r="H75" s="8" t="s">
        <v>151</v>
      </c>
      <c r="I75" s="8" t="s">
        <v>152</v>
      </c>
      <c r="J75" s="12">
        <v>31959</v>
      </c>
      <c r="K75" s="12">
        <v>31984</v>
      </c>
      <c r="L75" s="13" t="s">
        <v>153</v>
      </c>
      <c r="M75" s="14">
        <v>52.52</v>
      </c>
      <c r="N75" s="14">
        <v>13.404999999999999</v>
      </c>
      <c r="O75" s="13" t="s">
        <v>105</v>
      </c>
      <c r="P75" s="13" t="s">
        <v>21</v>
      </c>
      <c r="Q75" s="14">
        <v>48.8566</v>
      </c>
      <c r="R75" s="14">
        <v>2.3521999999999998</v>
      </c>
      <c r="S75" s="3"/>
    </row>
    <row r="76" spans="1:19" x14ac:dyDescent="0.3">
      <c r="A76" s="10">
        <v>1988</v>
      </c>
      <c r="B76" s="11">
        <v>38.909999999999997</v>
      </c>
      <c r="C76" s="7">
        <v>3286</v>
      </c>
      <c r="D76" s="7">
        <v>22</v>
      </c>
      <c r="E76" s="7">
        <v>151</v>
      </c>
      <c r="F76" s="7">
        <v>198</v>
      </c>
      <c r="G76" s="8" t="s">
        <v>154</v>
      </c>
      <c r="H76" s="8" t="s">
        <v>92</v>
      </c>
      <c r="I76" s="8" t="s">
        <v>155</v>
      </c>
      <c r="J76" s="12">
        <v>32328</v>
      </c>
      <c r="K76" s="12">
        <v>32348</v>
      </c>
      <c r="L76" s="13" t="s">
        <v>156</v>
      </c>
      <c r="M76" s="14">
        <v>47.263399999999997</v>
      </c>
      <c r="N76" s="14">
        <v>-2.3405999999999998</v>
      </c>
      <c r="O76" s="13" t="s">
        <v>22</v>
      </c>
      <c r="P76" s="13" t="s">
        <v>21</v>
      </c>
      <c r="Q76" s="14">
        <v>48.8566</v>
      </c>
      <c r="R76" s="14">
        <v>2.3521999999999998</v>
      </c>
    </row>
    <row r="77" spans="1:19" x14ac:dyDescent="0.3">
      <c r="A77" s="10">
        <v>1989</v>
      </c>
      <c r="B77" s="11">
        <v>37.49</v>
      </c>
      <c r="C77" s="7">
        <v>3285</v>
      </c>
      <c r="D77" s="7">
        <v>21</v>
      </c>
      <c r="E77" s="7">
        <v>138</v>
      </c>
      <c r="F77" s="7">
        <v>198</v>
      </c>
      <c r="G77" s="8" t="s">
        <v>157</v>
      </c>
      <c r="H77" s="8" t="s">
        <v>148</v>
      </c>
      <c r="I77" s="8" t="s">
        <v>158</v>
      </c>
      <c r="J77" s="12">
        <v>32690</v>
      </c>
      <c r="K77" s="12">
        <v>32712</v>
      </c>
      <c r="L77" s="13" t="s">
        <v>159</v>
      </c>
      <c r="M77" s="14">
        <v>49.611600000000003</v>
      </c>
      <c r="N77" s="14">
        <v>6.1318999999999999</v>
      </c>
      <c r="O77" s="13" t="s">
        <v>159</v>
      </c>
      <c r="P77" s="13" t="s">
        <v>21</v>
      </c>
      <c r="Q77" s="14">
        <v>48.8566</v>
      </c>
      <c r="R77" s="14">
        <v>2.3521999999999998</v>
      </c>
    </row>
    <row r="78" spans="1:19" x14ac:dyDescent="0.3">
      <c r="A78" s="10">
        <v>1990</v>
      </c>
      <c r="B78" s="11">
        <v>38.26</v>
      </c>
      <c r="C78" s="7">
        <v>3504</v>
      </c>
      <c r="D78" s="7">
        <v>21</v>
      </c>
      <c r="E78" s="7">
        <v>156</v>
      </c>
      <c r="F78" s="7">
        <v>198</v>
      </c>
      <c r="G78" s="8" t="s">
        <v>157</v>
      </c>
      <c r="H78" s="8" t="s">
        <v>148</v>
      </c>
      <c r="I78" s="8" t="s">
        <v>160</v>
      </c>
      <c r="J78" s="12">
        <v>33054</v>
      </c>
      <c r="K78" s="12">
        <v>33076</v>
      </c>
      <c r="L78" s="13" t="s">
        <v>161</v>
      </c>
      <c r="M78" s="14">
        <v>46.669899999999998</v>
      </c>
      <c r="N78" s="14">
        <v>0.36980000000000002</v>
      </c>
      <c r="O78" s="13" t="s">
        <v>22</v>
      </c>
      <c r="P78" s="13" t="s">
        <v>21</v>
      </c>
      <c r="Q78" s="14">
        <v>48.8566</v>
      </c>
      <c r="R78" s="14">
        <v>2.3521999999999998</v>
      </c>
    </row>
    <row r="79" spans="1:19" x14ac:dyDescent="0.3">
      <c r="A79" s="10">
        <v>1991</v>
      </c>
      <c r="B79" s="11">
        <v>38.75</v>
      </c>
      <c r="C79" s="7">
        <v>3914</v>
      </c>
      <c r="D79" s="7">
        <v>22</v>
      </c>
      <c r="E79" s="7">
        <v>158</v>
      </c>
      <c r="F79" s="7">
        <v>198</v>
      </c>
      <c r="G79" s="8" t="s">
        <v>162</v>
      </c>
      <c r="H79" s="8" t="s">
        <v>92</v>
      </c>
      <c r="I79" s="8" t="s">
        <v>163</v>
      </c>
      <c r="J79" s="12">
        <v>33425</v>
      </c>
      <c r="K79" s="12">
        <v>33447</v>
      </c>
      <c r="L79" s="13" t="s">
        <v>164</v>
      </c>
      <c r="M79" s="14">
        <v>45.764000000000003</v>
      </c>
      <c r="N79" s="14">
        <v>4.8357000000000001</v>
      </c>
      <c r="O79" s="13" t="s">
        <v>22</v>
      </c>
      <c r="P79" s="13" t="s">
        <v>21</v>
      </c>
      <c r="Q79" s="14">
        <v>48.8566</v>
      </c>
      <c r="R79" s="14">
        <v>2.3521999999999998</v>
      </c>
      <c r="S79" s="3"/>
    </row>
    <row r="80" spans="1:19" x14ac:dyDescent="0.3">
      <c r="A80" s="10">
        <v>1992</v>
      </c>
      <c r="B80" s="11">
        <v>39.5</v>
      </c>
      <c r="C80" s="7">
        <v>3983</v>
      </c>
      <c r="D80" s="7">
        <v>21</v>
      </c>
      <c r="E80" s="7">
        <v>130</v>
      </c>
      <c r="F80" s="7">
        <v>198</v>
      </c>
      <c r="G80" s="8" t="s">
        <v>165</v>
      </c>
      <c r="H80" s="8" t="s">
        <v>92</v>
      </c>
      <c r="I80" s="8" t="s">
        <v>163</v>
      </c>
      <c r="J80" s="12">
        <v>33789</v>
      </c>
      <c r="K80" s="12">
        <v>33811</v>
      </c>
      <c r="L80" s="13" t="s">
        <v>166</v>
      </c>
      <c r="M80" s="14">
        <v>43.318300000000001</v>
      </c>
      <c r="N80" s="14">
        <v>-1.9812000000000001</v>
      </c>
      <c r="O80" s="13" t="s">
        <v>93</v>
      </c>
      <c r="P80" s="13" t="s">
        <v>21</v>
      </c>
      <c r="Q80" s="14">
        <v>48.8566</v>
      </c>
      <c r="R80" s="14">
        <v>2.3521999999999998</v>
      </c>
    </row>
    <row r="81" spans="1:19" x14ac:dyDescent="0.3">
      <c r="A81" s="10">
        <v>1993</v>
      </c>
      <c r="B81" s="11">
        <v>38.71</v>
      </c>
      <c r="C81" s="7">
        <v>3714</v>
      </c>
      <c r="D81" s="7">
        <v>20</v>
      </c>
      <c r="E81" s="7">
        <v>136</v>
      </c>
      <c r="F81" s="7">
        <v>180</v>
      </c>
      <c r="G81" s="8" t="s">
        <v>165</v>
      </c>
      <c r="H81" s="8" t="s">
        <v>92</v>
      </c>
      <c r="I81" s="8" t="s">
        <v>163</v>
      </c>
      <c r="J81" s="12">
        <v>34153</v>
      </c>
      <c r="K81" s="12">
        <v>34175</v>
      </c>
      <c r="L81" s="13" t="s">
        <v>167</v>
      </c>
      <c r="M81" s="14">
        <v>46.889600000000002</v>
      </c>
      <c r="N81" s="14">
        <v>-0.92810000000000004</v>
      </c>
      <c r="O81" s="13" t="s">
        <v>22</v>
      </c>
      <c r="P81" s="13" t="s">
        <v>21</v>
      </c>
      <c r="Q81" s="14">
        <v>48.8566</v>
      </c>
      <c r="R81" s="14">
        <v>2.3521999999999998</v>
      </c>
      <c r="S81" s="3"/>
    </row>
    <row r="82" spans="1:19" x14ac:dyDescent="0.3">
      <c r="A82" s="10">
        <v>1994</v>
      </c>
      <c r="B82" s="11">
        <v>38.380000000000003</v>
      </c>
      <c r="C82" s="7">
        <v>3978</v>
      </c>
      <c r="D82" s="7">
        <v>21</v>
      </c>
      <c r="E82" s="7">
        <v>117</v>
      </c>
      <c r="F82" s="7">
        <v>189</v>
      </c>
      <c r="G82" s="8" t="s">
        <v>165</v>
      </c>
      <c r="H82" s="8" t="s">
        <v>92</v>
      </c>
      <c r="I82" s="8" t="s">
        <v>163</v>
      </c>
      <c r="J82" s="12">
        <v>34517</v>
      </c>
      <c r="K82" s="12">
        <v>34539</v>
      </c>
      <c r="L82" s="13" t="s">
        <v>96</v>
      </c>
      <c r="M82" s="14">
        <v>50.629199999999997</v>
      </c>
      <c r="N82" s="14">
        <v>3.0573000000000001</v>
      </c>
      <c r="O82" s="13" t="s">
        <v>22</v>
      </c>
      <c r="P82" s="13" t="s">
        <v>21</v>
      </c>
      <c r="Q82" s="14">
        <v>48.8566</v>
      </c>
      <c r="R82" s="14">
        <v>2.3521999999999998</v>
      </c>
    </row>
    <row r="83" spans="1:19" x14ac:dyDescent="0.3">
      <c r="A83" s="10">
        <v>1995</v>
      </c>
      <c r="B83" s="11">
        <v>39.19</v>
      </c>
      <c r="C83" s="7">
        <v>3653</v>
      </c>
      <c r="D83" s="7">
        <v>20</v>
      </c>
      <c r="E83" s="7">
        <v>115</v>
      </c>
      <c r="F83" s="7">
        <v>189</v>
      </c>
      <c r="G83" s="8" t="s">
        <v>165</v>
      </c>
      <c r="H83" s="8" t="s">
        <v>92</v>
      </c>
      <c r="I83" s="8" t="s">
        <v>163</v>
      </c>
      <c r="J83" s="12">
        <v>34881</v>
      </c>
      <c r="K83" s="12">
        <v>34903</v>
      </c>
      <c r="L83" s="13" t="s">
        <v>168</v>
      </c>
      <c r="M83" s="14">
        <v>48.514200000000002</v>
      </c>
      <c r="N83" s="14">
        <v>-2.7658</v>
      </c>
      <c r="O83" s="13" t="s">
        <v>22</v>
      </c>
      <c r="P83" s="13" t="s">
        <v>21</v>
      </c>
      <c r="Q83" s="14">
        <v>48.8566</v>
      </c>
      <c r="R83" s="14">
        <v>2.3521999999999998</v>
      </c>
      <c r="S83" s="3"/>
    </row>
    <row r="84" spans="1:19" x14ac:dyDescent="0.3">
      <c r="A84" s="10">
        <v>1996</v>
      </c>
      <c r="B84" s="11">
        <v>39.229999999999997</v>
      </c>
      <c r="C84" s="7">
        <v>3907</v>
      </c>
      <c r="D84" s="7">
        <v>21</v>
      </c>
      <c r="E84" s="7">
        <v>129</v>
      </c>
      <c r="F84" s="7">
        <v>189</v>
      </c>
      <c r="G84" s="8" t="s">
        <v>169</v>
      </c>
      <c r="H84" s="8" t="s">
        <v>170</v>
      </c>
      <c r="I84" s="8" t="s">
        <v>171</v>
      </c>
      <c r="J84" s="12">
        <v>35245</v>
      </c>
      <c r="K84" s="12">
        <v>35267</v>
      </c>
      <c r="L84" s="15" t="s">
        <v>172</v>
      </c>
      <c r="M84" s="14">
        <v>51.697800000000001</v>
      </c>
      <c r="N84" s="14">
        <v>5.3037000000000001</v>
      </c>
      <c r="O84" s="13" t="s">
        <v>81</v>
      </c>
      <c r="P84" s="13" t="s">
        <v>21</v>
      </c>
      <c r="Q84" s="14">
        <v>48.8566</v>
      </c>
      <c r="R84" s="14">
        <v>2.3521999999999998</v>
      </c>
    </row>
    <row r="85" spans="1:19" x14ac:dyDescent="0.3">
      <c r="A85" s="10">
        <v>1997</v>
      </c>
      <c r="B85" s="11">
        <v>39.229999999999997</v>
      </c>
      <c r="C85" s="7">
        <v>3950</v>
      </c>
      <c r="D85" s="7">
        <v>21</v>
      </c>
      <c r="E85" s="7">
        <v>139</v>
      </c>
      <c r="F85" s="7">
        <v>198</v>
      </c>
      <c r="G85" s="8" t="s">
        <v>173</v>
      </c>
      <c r="H85" s="8" t="s">
        <v>174</v>
      </c>
      <c r="I85" s="8" t="s">
        <v>171</v>
      </c>
      <c r="J85" s="12">
        <v>35616</v>
      </c>
      <c r="K85" s="12">
        <v>35638</v>
      </c>
      <c r="L85" s="13" t="s">
        <v>98</v>
      </c>
      <c r="M85" s="14">
        <v>49.443199999999997</v>
      </c>
      <c r="N85" s="14">
        <v>1.1000000000000001</v>
      </c>
      <c r="O85" s="13" t="s">
        <v>22</v>
      </c>
      <c r="P85" s="13" t="s">
        <v>21</v>
      </c>
      <c r="Q85" s="14">
        <v>48.8566</v>
      </c>
      <c r="R85" s="14">
        <v>2.3521999999999998</v>
      </c>
      <c r="S85" s="3"/>
    </row>
    <row r="86" spans="1:19" x14ac:dyDescent="0.3">
      <c r="A86" s="10">
        <v>1998</v>
      </c>
      <c r="B86" s="11">
        <v>39.979999999999997</v>
      </c>
      <c r="C86" s="7">
        <v>3875</v>
      </c>
      <c r="D86" s="7">
        <v>21</v>
      </c>
      <c r="E86" s="7">
        <v>96</v>
      </c>
      <c r="F86" s="7">
        <v>189</v>
      </c>
      <c r="G86" s="8" t="s">
        <v>175</v>
      </c>
      <c r="H86" s="8" t="s">
        <v>46</v>
      </c>
      <c r="I86" s="8" t="s">
        <v>176</v>
      </c>
      <c r="J86" s="12">
        <v>35987</v>
      </c>
      <c r="K86" s="12">
        <v>36009</v>
      </c>
      <c r="L86" s="13" t="s">
        <v>177</v>
      </c>
      <c r="M86" s="14">
        <v>53.349800000000002</v>
      </c>
      <c r="N86" s="14">
        <v>-6.2603</v>
      </c>
      <c r="O86" s="13" t="s">
        <v>178</v>
      </c>
      <c r="P86" s="13" t="s">
        <v>21</v>
      </c>
      <c r="Q86" s="14">
        <v>48.8566</v>
      </c>
      <c r="R86" s="14">
        <v>2.3521999999999998</v>
      </c>
    </row>
    <row r="87" spans="1:19" x14ac:dyDescent="0.3">
      <c r="A87" s="10">
        <v>1999</v>
      </c>
      <c r="B87" s="11">
        <v>40.270000000000003</v>
      </c>
      <c r="C87" s="7">
        <v>3686</v>
      </c>
      <c r="D87" s="7">
        <v>20</v>
      </c>
      <c r="E87" s="7">
        <v>141</v>
      </c>
      <c r="F87" s="7">
        <v>180</v>
      </c>
      <c r="G87" s="8" t="s">
        <v>179</v>
      </c>
      <c r="H87" s="8" t="s">
        <v>179</v>
      </c>
      <c r="I87" s="8" t="s">
        <v>179</v>
      </c>
      <c r="J87" s="12">
        <v>36344</v>
      </c>
      <c r="K87" s="12">
        <v>36366</v>
      </c>
      <c r="L87" s="13" t="s">
        <v>167</v>
      </c>
      <c r="M87" s="14">
        <v>46.889600000000002</v>
      </c>
      <c r="N87" s="14">
        <v>-0.92810000000000004</v>
      </c>
      <c r="O87" s="13" t="s">
        <v>22</v>
      </c>
      <c r="P87" s="13" t="s">
        <v>21</v>
      </c>
      <c r="Q87" s="14">
        <v>48.8566</v>
      </c>
      <c r="R87" s="14">
        <v>2.3521999999999998</v>
      </c>
      <c r="S87" s="3"/>
    </row>
    <row r="88" spans="1:19" x14ac:dyDescent="0.3">
      <c r="A88" s="10">
        <v>2000</v>
      </c>
      <c r="B88" s="11">
        <v>39.56</v>
      </c>
      <c r="C88" s="7">
        <v>3662</v>
      </c>
      <c r="D88" s="7">
        <v>21</v>
      </c>
      <c r="E88" s="7">
        <v>128</v>
      </c>
      <c r="F88" s="7">
        <v>180</v>
      </c>
      <c r="G88" s="8" t="s">
        <v>179</v>
      </c>
      <c r="H88" s="8" t="s">
        <v>179</v>
      </c>
      <c r="I88" s="8" t="s">
        <v>179</v>
      </c>
      <c r="J88" s="12">
        <v>36708</v>
      </c>
      <c r="K88" s="12">
        <v>36730</v>
      </c>
      <c r="L88" s="13" t="s">
        <v>180</v>
      </c>
      <c r="M88" s="14">
        <v>46.669899999999998</v>
      </c>
      <c r="N88" s="14">
        <v>0.36980000000000002</v>
      </c>
      <c r="O88" s="13" t="s">
        <v>22</v>
      </c>
      <c r="P88" s="13" t="s">
        <v>21</v>
      </c>
      <c r="Q88" s="14">
        <v>48.8566</v>
      </c>
      <c r="R88" s="14">
        <v>2.3521999999999998</v>
      </c>
    </row>
    <row r="89" spans="1:19" x14ac:dyDescent="0.3">
      <c r="A89" s="10">
        <v>2001</v>
      </c>
      <c r="B89" s="11">
        <v>40.020000000000003</v>
      </c>
      <c r="C89" s="7">
        <v>3446</v>
      </c>
      <c r="D89" s="7">
        <v>20</v>
      </c>
      <c r="E89" s="7">
        <v>144</v>
      </c>
      <c r="F89" s="7">
        <v>189</v>
      </c>
      <c r="G89" s="8" t="s">
        <v>179</v>
      </c>
      <c r="H89" s="8" t="s">
        <v>179</v>
      </c>
      <c r="I89" s="8" t="s">
        <v>179</v>
      </c>
      <c r="J89" s="12">
        <v>37079</v>
      </c>
      <c r="K89" s="12">
        <v>37101</v>
      </c>
      <c r="L89" s="13" t="s">
        <v>181</v>
      </c>
      <c r="M89" s="14">
        <v>51.034399999999998</v>
      </c>
      <c r="N89" s="14">
        <v>2.3767999999999998</v>
      </c>
      <c r="O89" s="13" t="s">
        <v>22</v>
      </c>
      <c r="P89" s="13" t="s">
        <v>21</v>
      </c>
      <c r="Q89" s="14">
        <v>48.8566</v>
      </c>
      <c r="R89" s="14">
        <v>2.3521999999999998</v>
      </c>
      <c r="S89" s="3"/>
    </row>
    <row r="90" spans="1:19" x14ac:dyDescent="0.3">
      <c r="A90" s="10">
        <v>2002</v>
      </c>
      <c r="B90" s="11">
        <v>39.93</v>
      </c>
      <c r="C90" s="7">
        <v>3282</v>
      </c>
      <c r="D90" s="7">
        <v>20</v>
      </c>
      <c r="E90" s="7">
        <v>153</v>
      </c>
      <c r="F90" s="7">
        <v>189</v>
      </c>
      <c r="G90" s="8" t="s">
        <v>179</v>
      </c>
      <c r="H90" s="8" t="s">
        <v>179</v>
      </c>
      <c r="I90" s="8" t="s">
        <v>179</v>
      </c>
      <c r="J90" s="12">
        <v>37444</v>
      </c>
      <c r="K90" s="12">
        <v>37466</v>
      </c>
      <c r="L90" s="13" t="s">
        <v>159</v>
      </c>
      <c r="M90" s="14">
        <v>49.611600000000003</v>
      </c>
      <c r="N90" s="14">
        <v>6.1318999999999999</v>
      </c>
      <c r="O90" s="13" t="s">
        <v>22</v>
      </c>
      <c r="P90" s="13" t="s">
        <v>21</v>
      </c>
      <c r="Q90" s="14">
        <v>48.8566</v>
      </c>
      <c r="R90" s="14">
        <v>2.3521999999999998</v>
      </c>
    </row>
    <row r="91" spans="1:19" x14ac:dyDescent="0.3">
      <c r="A91" s="10">
        <v>2003</v>
      </c>
      <c r="B91" s="11">
        <v>40.94</v>
      </c>
      <c r="C91" s="7">
        <v>3427</v>
      </c>
      <c r="D91" s="7">
        <v>20</v>
      </c>
      <c r="E91" s="7">
        <v>147</v>
      </c>
      <c r="F91" s="7">
        <v>189</v>
      </c>
      <c r="G91" s="8" t="s">
        <v>179</v>
      </c>
      <c r="H91" s="8" t="s">
        <v>179</v>
      </c>
      <c r="I91" s="8" t="s">
        <v>179</v>
      </c>
      <c r="J91" s="12">
        <v>37807</v>
      </c>
      <c r="K91" s="12">
        <v>37829</v>
      </c>
      <c r="L91" s="13" t="s">
        <v>21</v>
      </c>
      <c r="M91" s="14">
        <v>48.8566</v>
      </c>
      <c r="N91" s="14">
        <v>2.3521999999999998</v>
      </c>
      <c r="O91" s="13" t="s">
        <v>22</v>
      </c>
      <c r="P91" s="13" t="s">
        <v>21</v>
      </c>
      <c r="Q91" s="14">
        <v>48.8566</v>
      </c>
      <c r="R91" s="14">
        <v>2.3521999999999998</v>
      </c>
      <c r="S91" s="3"/>
    </row>
    <row r="92" spans="1:19" x14ac:dyDescent="0.3">
      <c r="A92" s="10">
        <v>2004</v>
      </c>
      <c r="B92" s="11">
        <v>40.549999999999997</v>
      </c>
      <c r="C92" s="7">
        <v>3391.1</v>
      </c>
      <c r="D92" s="7">
        <v>20</v>
      </c>
      <c r="E92" s="7">
        <v>147</v>
      </c>
      <c r="F92" s="7">
        <v>188</v>
      </c>
      <c r="G92" s="8" t="s">
        <v>179</v>
      </c>
      <c r="H92" s="8" t="s">
        <v>179</v>
      </c>
      <c r="I92" s="8" t="s">
        <v>179</v>
      </c>
      <c r="J92" s="12">
        <v>38171</v>
      </c>
      <c r="K92" s="12">
        <v>38193</v>
      </c>
      <c r="L92" s="13" t="s">
        <v>182</v>
      </c>
      <c r="M92" s="14">
        <v>50.632599999999996</v>
      </c>
      <c r="N92" s="14">
        <v>5.5796999999999999</v>
      </c>
      <c r="O92" s="13" t="s">
        <v>60</v>
      </c>
      <c r="P92" s="13" t="s">
        <v>21</v>
      </c>
      <c r="Q92" s="14">
        <v>48.8566</v>
      </c>
      <c r="R92" s="14">
        <v>2.3521999999999998</v>
      </c>
    </row>
    <row r="93" spans="1:19" x14ac:dyDescent="0.3">
      <c r="A93" s="10">
        <v>2005</v>
      </c>
      <c r="B93" s="11">
        <v>41.65</v>
      </c>
      <c r="C93" s="7">
        <v>3608</v>
      </c>
      <c r="D93" s="7">
        <v>21</v>
      </c>
      <c r="E93" s="7">
        <v>155</v>
      </c>
      <c r="F93" s="7">
        <v>189</v>
      </c>
      <c r="G93" s="8" t="s">
        <v>179</v>
      </c>
      <c r="H93" s="8" t="s">
        <v>179</v>
      </c>
      <c r="I93" s="8" t="s">
        <v>179</v>
      </c>
      <c r="J93" s="12">
        <v>38535</v>
      </c>
      <c r="K93" s="12">
        <v>38557</v>
      </c>
      <c r="L93" s="13" t="s">
        <v>183</v>
      </c>
      <c r="M93" s="14">
        <v>46.889200000000002</v>
      </c>
      <c r="N93" s="14">
        <v>-2.14</v>
      </c>
      <c r="O93" s="13" t="s">
        <v>22</v>
      </c>
      <c r="P93" s="13" t="s">
        <v>21</v>
      </c>
      <c r="Q93" s="14">
        <v>48.8566</v>
      </c>
      <c r="R93" s="14">
        <v>2.3521999999999998</v>
      </c>
      <c r="S93" s="3"/>
    </row>
    <row r="94" spans="1:19" x14ac:dyDescent="0.3">
      <c r="A94" s="10">
        <v>2006</v>
      </c>
      <c r="B94" s="11">
        <v>40.78</v>
      </c>
      <c r="C94" s="7">
        <v>3657.1</v>
      </c>
      <c r="D94" s="7">
        <v>20</v>
      </c>
      <c r="E94" s="7">
        <v>139</v>
      </c>
      <c r="F94" s="7">
        <v>176</v>
      </c>
      <c r="G94" s="8" t="s">
        <v>184</v>
      </c>
      <c r="H94" s="8" t="s">
        <v>92</v>
      </c>
      <c r="I94" s="8" t="s">
        <v>185</v>
      </c>
      <c r="J94" s="12">
        <v>38899</v>
      </c>
      <c r="K94" s="12">
        <v>38921</v>
      </c>
      <c r="L94" s="13" t="s">
        <v>78</v>
      </c>
      <c r="M94" s="14">
        <v>48.573399999999999</v>
      </c>
      <c r="N94" s="14">
        <v>7.7521000000000004</v>
      </c>
      <c r="O94" s="13" t="s">
        <v>22</v>
      </c>
      <c r="P94" s="13" t="s">
        <v>21</v>
      </c>
      <c r="Q94" s="14">
        <v>48.8566</v>
      </c>
      <c r="R94" s="14">
        <v>2.3521999999999998</v>
      </c>
    </row>
    <row r="95" spans="1:19" x14ac:dyDescent="0.3">
      <c r="A95" s="10">
        <v>2007</v>
      </c>
      <c r="B95" s="11">
        <v>38.979999999999997</v>
      </c>
      <c r="C95" s="7">
        <v>3547</v>
      </c>
      <c r="D95" s="7">
        <v>20</v>
      </c>
      <c r="E95" s="7">
        <v>141</v>
      </c>
      <c r="F95" s="7">
        <v>189</v>
      </c>
      <c r="G95" s="8" t="s">
        <v>186</v>
      </c>
      <c r="H95" s="8" t="s">
        <v>92</v>
      </c>
      <c r="I95" s="8" t="s">
        <v>187</v>
      </c>
      <c r="J95" s="12">
        <v>39270</v>
      </c>
      <c r="K95" s="12">
        <v>39292</v>
      </c>
      <c r="L95" s="13" t="s">
        <v>188</v>
      </c>
      <c r="M95" s="14">
        <v>51.507399999999997</v>
      </c>
      <c r="N95" s="14">
        <v>0.1278</v>
      </c>
      <c r="O95" s="13" t="s">
        <v>22</v>
      </c>
      <c r="P95" s="13" t="s">
        <v>21</v>
      </c>
      <c r="Q95" s="14">
        <v>48.8566</v>
      </c>
      <c r="R95" s="14">
        <v>2.3521999999999998</v>
      </c>
      <c r="S95" s="3"/>
    </row>
    <row r="96" spans="1:19" x14ac:dyDescent="0.3">
      <c r="A96" s="10">
        <v>2008</v>
      </c>
      <c r="B96" s="11">
        <v>40.5</v>
      </c>
      <c r="C96" s="7">
        <v>3559.5</v>
      </c>
      <c r="D96" s="7">
        <v>21</v>
      </c>
      <c r="E96" s="7">
        <v>145</v>
      </c>
      <c r="F96" s="7">
        <v>180</v>
      </c>
      <c r="G96" s="8" t="s">
        <v>189</v>
      </c>
      <c r="H96" s="8" t="s">
        <v>92</v>
      </c>
      <c r="I96" s="8" t="s">
        <v>190</v>
      </c>
      <c r="J96" s="12">
        <v>39634</v>
      </c>
      <c r="K96" s="12">
        <v>39656</v>
      </c>
      <c r="L96" s="13" t="s">
        <v>76</v>
      </c>
      <c r="M96" s="14">
        <v>48.3904</v>
      </c>
      <c r="N96" s="14">
        <v>-4.4861000000000004</v>
      </c>
      <c r="O96" s="13" t="s">
        <v>22</v>
      </c>
      <c r="P96" s="13" t="s">
        <v>21</v>
      </c>
      <c r="Q96" s="14">
        <v>48.8566</v>
      </c>
      <c r="R96" s="14">
        <v>2.3521999999999998</v>
      </c>
    </row>
    <row r="97" spans="1:19" x14ac:dyDescent="0.3">
      <c r="A97" s="10">
        <v>2009</v>
      </c>
      <c r="B97" s="11">
        <v>40.31</v>
      </c>
      <c r="C97" s="7">
        <v>3459.5</v>
      </c>
      <c r="D97" s="7">
        <v>21</v>
      </c>
      <c r="E97" s="7">
        <v>156</v>
      </c>
      <c r="F97" s="7">
        <v>180</v>
      </c>
      <c r="G97" s="8" t="s">
        <v>191</v>
      </c>
      <c r="H97" s="8" t="s">
        <v>92</v>
      </c>
      <c r="I97" s="8" t="s">
        <v>192</v>
      </c>
      <c r="J97" s="12">
        <v>39998</v>
      </c>
      <c r="K97" s="12">
        <v>40020</v>
      </c>
      <c r="L97" s="13" t="s">
        <v>193</v>
      </c>
      <c r="M97" s="14">
        <v>43.738399999999999</v>
      </c>
      <c r="N97" s="14">
        <v>7.4245999999999999</v>
      </c>
      <c r="O97" s="13" t="s">
        <v>22</v>
      </c>
      <c r="P97" s="13" t="s">
        <v>21</v>
      </c>
      <c r="Q97" s="14">
        <v>48.8566</v>
      </c>
      <c r="R97" s="14">
        <v>2.3521999999999998</v>
      </c>
    </row>
    <row r="98" spans="1:19" x14ac:dyDescent="0.3">
      <c r="A98" s="10">
        <v>2010</v>
      </c>
      <c r="B98" s="11">
        <v>39.590000000000003</v>
      </c>
      <c r="C98" s="7">
        <v>3641.9</v>
      </c>
      <c r="D98" s="7">
        <v>20</v>
      </c>
      <c r="E98" s="7">
        <v>170</v>
      </c>
      <c r="F98" s="7">
        <v>197</v>
      </c>
      <c r="G98" s="8" t="s">
        <v>194</v>
      </c>
      <c r="H98" s="8" t="s">
        <v>31</v>
      </c>
      <c r="I98" s="8" t="s">
        <v>195</v>
      </c>
      <c r="J98" s="12">
        <v>40362</v>
      </c>
      <c r="K98" s="12">
        <v>40384</v>
      </c>
      <c r="L98" s="13" t="s">
        <v>196</v>
      </c>
      <c r="M98" s="14">
        <v>51.924399999999999</v>
      </c>
      <c r="N98" s="14">
        <v>4.4776999999999996</v>
      </c>
      <c r="O98" s="13" t="s">
        <v>81</v>
      </c>
      <c r="P98" s="13" t="s">
        <v>21</v>
      </c>
      <c r="Q98" s="14">
        <v>48.8566</v>
      </c>
      <c r="R98" s="14">
        <v>2.3521999999999998</v>
      </c>
    </row>
    <row r="99" spans="1:19" x14ac:dyDescent="0.3">
      <c r="A99" s="10">
        <v>2011</v>
      </c>
      <c r="B99" s="11">
        <v>39.79</v>
      </c>
      <c r="C99" s="7">
        <v>3430</v>
      </c>
      <c r="D99" s="7">
        <v>21</v>
      </c>
      <c r="E99" s="7">
        <v>167</v>
      </c>
      <c r="F99" s="7">
        <v>198</v>
      </c>
      <c r="G99" s="8" t="s">
        <v>197</v>
      </c>
      <c r="H99" s="8" t="s">
        <v>198</v>
      </c>
      <c r="I99" s="8" t="s">
        <v>199</v>
      </c>
      <c r="J99" s="12">
        <v>40726</v>
      </c>
      <c r="K99" s="12">
        <v>40748</v>
      </c>
      <c r="L99" s="13" t="s">
        <v>200</v>
      </c>
      <c r="M99" s="14">
        <v>46.884700000000002</v>
      </c>
      <c r="N99" s="14">
        <v>-2.1185</v>
      </c>
      <c r="O99" s="13" t="s">
        <v>22</v>
      </c>
      <c r="P99" s="13" t="s">
        <v>21</v>
      </c>
      <c r="Q99" s="14">
        <v>48.8566</v>
      </c>
      <c r="R99" s="14">
        <v>2.3521999999999998</v>
      </c>
      <c r="S99" s="3"/>
    </row>
    <row r="100" spans="1:19" x14ac:dyDescent="0.3">
      <c r="A100" s="5">
        <v>2012</v>
      </c>
      <c r="B100" s="6">
        <v>39.880000000000003</v>
      </c>
      <c r="C100" s="16">
        <v>3496.9</v>
      </c>
      <c r="D100" s="7">
        <v>20</v>
      </c>
      <c r="E100" s="7">
        <v>153</v>
      </c>
      <c r="F100" s="7">
        <v>198</v>
      </c>
      <c r="G100" s="8" t="s">
        <v>201</v>
      </c>
      <c r="H100" s="8" t="s">
        <v>202</v>
      </c>
      <c r="I100" s="8" t="s">
        <v>203</v>
      </c>
      <c r="J100" s="12">
        <v>41090</v>
      </c>
      <c r="K100" s="12">
        <v>41112</v>
      </c>
      <c r="L100" s="13" t="s">
        <v>204</v>
      </c>
      <c r="M100" s="14">
        <v>50.632599999999996</v>
      </c>
      <c r="N100" s="14">
        <v>5.5796999999999999</v>
      </c>
      <c r="O100" s="13" t="s">
        <v>60</v>
      </c>
      <c r="P100" s="13" t="s">
        <v>21</v>
      </c>
      <c r="Q100" s="14">
        <v>48.8566</v>
      </c>
      <c r="R100" s="14">
        <v>2.3521999999999998</v>
      </c>
    </row>
    <row r="101" spans="1:19" x14ac:dyDescent="0.3">
      <c r="A101" s="5">
        <v>2013</v>
      </c>
      <c r="B101" s="17">
        <v>40.54</v>
      </c>
      <c r="C101" s="7">
        <v>3403.5</v>
      </c>
      <c r="D101" s="7">
        <v>21</v>
      </c>
      <c r="E101" s="7">
        <v>169</v>
      </c>
      <c r="F101" s="7">
        <v>198</v>
      </c>
      <c r="G101" s="8" t="s">
        <v>205</v>
      </c>
      <c r="H101" s="8" t="s">
        <v>202</v>
      </c>
      <c r="I101" s="8" t="s">
        <v>203</v>
      </c>
      <c r="J101" s="12">
        <v>41454</v>
      </c>
      <c r="K101" s="12">
        <v>41476</v>
      </c>
      <c r="L101" s="13" t="s">
        <v>206</v>
      </c>
      <c r="M101" s="14">
        <v>41.5914</v>
      </c>
      <c r="N101" s="14">
        <v>9.2782999999999998</v>
      </c>
      <c r="O101" s="13" t="s">
        <v>22</v>
      </c>
      <c r="P101" s="13" t="s">
        <v>21</v>
      </c>
      <c r="Q101" s="14">
        <v>48.8566</v>
      </c>
      <c r="R101" s="14">
        <v>2.3521999999999998</v>
      </c>
      <c r="S101" s="3"/>
    </row>
    <row r="102" spans="1:19" x14ac:dyDescent="0.3">
      <c r="A102" s="5">
        <v>2014</v>
      </c>
      <c r="B102" s="17">
        <v>40.69</v>
      </c>
      <c r="C102" s="7">
        <v>3659</v>
      </c>
      <c r="D102" s="7">
        <v>21</v>
      </c>
      <c r="E102" s="7">
        <v>164</v>
      </c>
      <c r="F102" s="7">
        <v>198</v>
      </c>
      <c r="G102" s="8" t="s">
        <v>207</v>
      </c>
      <c r="H102" s="8" t="s">
        <v>46</v>
      </c>
      <c r="I102" s="8" t="s">
        <v>192</v>
      </c>
      <c r="J102" s="12">
        <v>41825</v>
      </c>
      <c r="K102" s="12">
        <v>41847</v>
      </c>
      <c r="L102" s="13" t="s">
        <v>208</v>
      </c>
      <c r="M102" s="14">
        <v>53.857799999999997</v>
      </c>
      <c r="N102" s="14">
        <v>-1.5023</v>
      </c>
      <c r="O102" s="13" t="s">
        <v>209</v>
      </c>
      <c r="P102" s="13" t="s">
        <v>21</v>
      </c>
      <c r="Q102" s="14">
        <v>48.8566</v>
      </c>
      <c r="R102" s="14">
        <v>2.3521999999999998</v>
      </c>
    </row>
    <row r="103" spans="1:19" x14ac:dyDescent="0.3">
      <c r="A103" s="5">
        <v>2015</v>
      </c>
      <c r="B103" s="17">
        <v>39.64</v>
      </c>
      <c r="C103" s="7">
        <v>3360.3</v>
      </c>
      <c r="D103" s="7">
        <v>21</v>
      </c>
      <c r="E103" s="7">
        <v>160</v>
      </c>
      <c r="F103" s="7">
        <v>198</v>
      </c>
      <c r="G103" s="8" t="s">
        <v>210</v>
      </c>
      <c r="H103" s="8" t="s">
        <v>202</v>
      </c>
      <c r="I103" s="8" t="s">
        <v>203</v>
      </c>
      <c r="J103" s="12">
        <v>42189</v>
      </c>
      <c r="K103" s="12">
        <v>42211</v>
      </c>
      <c r="L103" s="13" t="s">
        <v>211</v>
      </c>
      <c r="M103" s="14">
        <v>52.090699999999998</v>
      </c>
      <c r="N103" s="14">
        <v>5.1214000000000004</v>
      </c>
      <c r="O103" s="13" t="s">
        <v>81</v>
      </c>
      <c r="P103" s="13" t="s">
        <v>21</v>
      </c>
      <c r="Q103" s="14">
        <v>48.8566</v>
      </c>
      <c r="R103" s="14">
        <v>2.3521999999999998</v>
      </c>
      <c r="S103" s="3"/>
    </row>
    <row r="104" spans="1:19" x14ac:dyDescent="0.3">
      <c r="A104" s="10">
        <v>2016</v>
      </c>
      <c r="B104" s="17">
        <v>39.616</v>
      </c>
      <c r="C104" s="7">
        <v>3534</v>
      </c>
      <c r="D104" s="7">
        <v>21</v>
      </c>
      <c r="E104" s="7">
        <v>174</v>
      </c>
      <c r="F104" s="7">
        <v>198</v>
      </c>
      <c r="G104" s="8" t="s">
        <v>210</v>
      </c>
      <c r="H104" s="8" t="s">
        <v>202</v>
      </c>
      <c r="I104" s="8" t="s">
        <v>203</v>
      </c>
      <c r="J104" s="12">
        <v>42553</v>
      </c>
      <c r="K104" s="12">
        <v>42572</v>
      </c>
      <c r="L104" s="13" t="s">
        <v>212</v>
      </c>
      <c r="M104" s="14">
        <v>48.636099999999999</v>
      </c>
      <c r="N104" s="14">
        <v>-1.5115000000000001</v>
      </c>
      <c r="O104" s="13" t="s">
        <v>22</v>
      </c>
      <c r="P104" s="13" t="s">
        <v>21</v>
      </c>
      <c r="Q104" s="14">
        <v>48.8566</v>
      </c>
      <c r="R104" s="14">
        <v>2.3521999999999998</v>
      </c>
    </row>
    <row r="105" spans="1:19" x14ac:dyDescent="0.3">
      <c r="S105" s="3"/>
    </row>
    <row r="107" spans="1:19" x14ac:dyDescent="0.3">
      <c r="S107" s="3"/>
    </row>
    <row r="109" spans="1:19" x14ac:dyDescent="0.3">
      <c r="S109" s="3"/>
    </row>
    <row r="111" spans="1:19" x14ac:dyDescent="0.3">
      <c r="S111" s="3"/>
    </row>
    <row r="113" spans="19:19" x14ac:dyDescent="0.3">
      <c r="S113" s="3"/>
    </row>
    <row r="115" spans="19:19" x14ac:dyDescent="0.3">
      <c r="S115" s="3"/>
    </row>
    <row r="119" spans="19:19" x14ac:dyDescent="0.3">
      <c r="S119" s="3"/>
    </row>
    <row r="121" spans="19:19" x14ac:dyDescent="0.3">
      <c r="S121" s="3"/>
    </row>
    <row r="123" spans="19:19" x14ac:dyDescent="0.3">
      <c r="S123" s="3"/>
    </row>
    <row r="125" spans="19:19" x14ac:dyDescent="0.3">
      <c r="S125" s="3"/>
    </row>
    <row r="127" spans="19:19" x14ac:dyDescent="0.3">
      <c r="S127" s="3"/>
    </row>
    <row r="129" spans="19:19" x14ac:dyDescent="0.3">
      <c r="S129" s="3"/>
    </row>
    <row r="131" spans="19:19" x14ac:dyDescent="0.3">
      <c r="S131" s="3"/>
    </row>
    <row r="133" spans="19:19" x14ac:dyDescent="0.3">
      <c r="S133" s="3"/>
    </row>
    <row r="135" spans="19:19" x14ac:dyDescent="0.3">
      <c r="S135" s="3"/>
    </row>
    <row r="139" spans="19:19" x14ac:dyDescent="0.3">
      <c r="S139" s="3"/>
    </row>
    <row r="141" spans="19:19" x14ac:dyDescent="0.3">
      <c r="S141" s="3"/>
    </row>
    <row r="143" spans="19:19" x14ac:dyDescent="0.3">
      <c r="S143" s="3"/>
    </row>
    <row r="145" spans="19:19" x14ac:dyDescent="0.3">
      <c r="S145" s="3"/>
    </row>
    <row r="147" spans="19:19" x14ac:dyDescent="0.3">
      <c r="S147" s="3"/>
    </row>
    <row r="149" spans="19:19" x14ac:dyDescent="0.3">
      <c r="S149" s="3"/>
    </row>
    <row r="151" spans="19:19" x14ac:dyDescent="0.3">
      <c r="S151" s="3"/>
    </row>
    <row r="154" spans="19:19" x14ac:dyDescent="0.3">
      <c r="S154" s="3"/>
    </row>
    <row r="156" spans="19:19" x14ac:dyDescent="0.3">
      <c r="S156" s="3"/>
    </row>
    <row r="160" spans="19:19" x14ac:dyDescent="0.3">
      <c r="S160" s="3"/>
    </row>
    <row r="162" spans="19:19" x14ac:dyDescent="0.3">
      <c r="S162" s="3"/>
    </row>
    <row r="164" spans="19:19" x14ac:dyDescent="0.3">
      <c r="S164" s="3"/>
    </row>
    <row r="166" spans="19:19" x14ac:dyDescent="0.3">
      <c r="S166" s="3"/>
    </row>
    <row r="168" spans="19:19" x14ac:dyDescent="0.3">
      <c r="S168" s="3"/>
    </row>
    <row r="170" spans="19:19" x14ac:dyDescent="0.3">
      <c r="S170" s="3"/>
    </row>
    <row r="172" spans="19:19" x14ac:dyDescent="0.3">
      <c r="S172" s="3"/>
    </row>
    <row r="174" spans="19:19" x14ac:dyDescent="0.3">
      <c r="S174" s="3"/>
    </row>
    <row r="176" spans="19:19" x14ac:dyDescent="0.3">
      <c r="S176" s="3"/>
    </row>
    <row r="180" spans="19:19" x14ac:dyDescent="0.3">
      <c r="S180" s="3"/>
    </row>
    <row r="182" spans="19:19" x14ac:dyDescent="0.3">
      <c r="S182" s="3"/>
    </row>
    <row r="184" spans="19:19" x14ac:dyDescent="0.3">
      <c r="S184" s="3"/>
    </row>
    <row r="186" spans="19:19" x14ac:dyDescent="0.3">
      <c r="S186" s="4"/>
    </row>
    <row r="188" spans="19:19" x14ac:dyDescent="0.3">
      <c r="S188" s="3"/>
    </row>
    <row r="190" spans="19:19" x14ac:dyDescent="0.3">
      <c r="S190" s="4"/>
    </row>
    <row r="192" spans="19:19" x14ac:dyDescent="0.3">
      <c r="S192" s="3"/>
    </row>
    <row r="194" spans="19:19" x14ac:dyDescent="0.3">
      <c r="S194" s="4"/>
    </row>
    <row r="196" spans="19:19" x14ac:dyDescent="0.3">
      <c r="S196" s="4"/>
    </row>
    <row r="198" spans="19:19" x14ac:dyDescent="0.3">
      <c r="S198" s="4"/>
    </row>
    <row r="201" spans="19:19" x14ac:dyDescent="0.3">
      <c r="S201" s="3"/>
    </row>
    <row r="204" spans="19:19" x14ac:dyDescent="0.3">
      <c r="S204" s="3"/>
    </row>
    <row r="207" spans="19:19" x14ac:dyDescent="0.3">
      <c r="S207" s="4"/>
    </row>
    <row r="210" spans="19:19" x14ac:dyDescent="0.3">
      <c r="S210" s="4"/>
    </row>
    <row r="213" spans="19:19" x14ac:dyDescent="0.3">
      <c r="S213" s="4"/>
    </row>
    <row r="215" spans="19:19" x14ac:dyDescent="0.3">
      <c r="S2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D9DA-BAFA-4528-8E78-BF7BBD67F350}">
  <dimension ref="A3:B48"/>
  <sheetViews>
    <sheetView workbookViewId="0">
      <selection activeCell="A3" sqref="A3"/>
    </sheetView>
  </sheetViews>
  <sheetFormatPr defaultRowHeight="14.4" x14ac:dyDescent="0.3"/>
  <cols>
    <col min="1" max="1" width="18.109375" bestFit="1" customWidth="1"/>
    <col min="2" max="2" width="23.88671875" bestFit="1" customWidth="1"/>
  </cols>
  <sheetData>
    <row r="3" spans="1:2" x14ac:dyDescent="0.3">
      <c r="A3" s="28" t="s">
        <v>218</v>
      </c>
      <c r="B3" t="s">
        <v>221</v>
      </c>
    </row>
    <row r="4" spans="1:2" x14ac:dyDescent="0.3">
      <c r="A4" s="29" t="s">
        <v>158</v>
      </c>
      <c r="B4" s="30">
        <v>3285</v>
      </c>
    </row>
    <row r="5" spans="1:2" x14ac:dyDescent="0.3">
      <c r="A5" s="29" t="s">
        <v>51</v>
      </c>
      <c r="B5" s="30">
        <v>16073</v>
      </c>
    </row>
    <row r="6" spans="1:2" x14ac:dyDescent="0.3">
      <c r="A6" s="29" t="s">
        <v>32</v>
      </c>
      <c r="B6" s="30">
        <v>19867</v>
      </c>
    </row>
    <row r="7" spans="1:2" x14ac:dyDescent="0.3">
      <c r="A7" s="29" t="s">
        <v>192</v>
      </c>
      <c r="B7" s="30">
        <v>7118.5</v>
      </c>
    </row>
    <row r="8" spans="1:2" x14ac:dyDescent="0.3">
      <c r="A8" s="29" t="s">
        <v>44</v>
      </c>
      <c r="B8" s="30">
        <v>21996</v>
      </c>
    </row>
    <row r="9" spans="1:2" x14ac:dyDescent="0.3">
      <c r="A9" s="29" t="s">
        <v>163</v>
      </c>
      <c r="B9" s="30">
        <v>19242</v>
      </c>
    </row>
    <row r="10" spans="1:2" x14ac:dyDescent="0.3">
      <c r="A10" s="29" t="s">
        <v>60</v>
      </c>
      <c r="B10" s="30">
        <v>12980</v>
      </c>
    </row>
    <row r="11" spans="1:2" x14ac:dyDescent="0.3">
      <c r="A11" s="29" t="s">
        <v>122</v>
      </c>
      <c r="B11" s="30">
        <v>4090</v>
      </c>
    </row>
    <row r="12" spans="1:2" x14ac:dyDescent="0.3">
      <c r="A12" s="29" t="s">
        <v>199</v>
      </c>
      <c r="B12" s="30">
        <v>3430</v>
      </c>
    </row>
    <row r="13" spans="1:2" x14ac:dyDescent="0.3">
      <c r="A13" s="29" t="s">
        <v>185</v>
      </c>
      <c r="B13" s="30">
        <v>3657.1</v>
      </c>
    </row>
    <row r="14" spans="1:2" x14ac:dyDescent="0.3">
      <c r="A14" s="29" t="s">
        <v>152</v>
      </c>
      <c r="B14" s="30">
        <v>4231</v>
      </c>
    </row>
    <row r="15" spans="1:2" x14ac:dyDescent="0.3">
      <c r="A15" s="29" t="s">
        <v>190</v>
      </c>
      <c r="B15" s="30">
        <v>3559.5</v>
      </c>
    </row>
    <row r="16" spans="1:2" x14ac:dyDescent="0.3">
      <c r="A16" s="29" t="s">
        <v>24</v>
      </c>
      <c r="B16" s="30">
        <v>2420</v>
      </c>
    </row>
    <row r="17" spans="1:2" x14ac:dyDescent="0.3">
      <c r="A17" s="29" t="s">
        <v>26</v>
      </c>
      <c r="B17" s="30">
        <v>32557</v>
      </c>
    </row>
    <row r="18" spans="1:2" x14ac:dyDescent="0.3">
      <c r="A18" s="29" t="s">
        <v>187</v>
      </c>
      <c r="B18" s="30">
        <v>3547</v>
      </c>
    </row>
    <row r="19" spans="1:2" x14ac:dyDescent="0.3">
      <c r="A19" s="29" t="s">
        <v>115</v>
      </c>
      <c r="B19" s="30">
        <v>4117</v>
      </c>
    </row>
    <row r="20" spans="1:2" x14ac:dyDescent="0.3">
      <c r="A20" s="29" t="s">
        <v>118</v>
      </c>
      <c r="B20" s="30">
        <v>4254</v>
      </c>
    </row>
    <row r="21" spans="1:2" x14ac:dyDescent="0.3">
      <c r="A21" s="29" t="s">
        <v>107</v>
      </c>
      <c r="B21" s="30">
        <v>4322</v>
      </c>
    </row>
    <row r="22" spans="1:2" x14ac:dyDescent="0.3">
      <c r="A22" s="29" t="s">
        <v>22</v>
      </c>
      <c r="B22" s="30">
        <v>55119</v>
      </c>
    </row>
    <row r="23" spans="1:2" x14ac:dyDescent="0.3">
      <c r="A23" s="29" t="s">
        <v>128</v>
      </c>
      <c r="B23" s="30">
        <v>4016</v>
      </c>
    </row>
    <row r="24" spans="1:2" x14ac:dyDescent="0.3">
      <c r="A24" s="29" t="s">
        <v>112</v>
      </c>
      <c r="B24" s="30">
        <v>4492</v>
      </c>
    </row>
    <row r="25" spans="1:2" x14ac:dyDescent="0.3">
      <c r="A25" s="29" t="s">
        <v>89</v>
      </c>
      <c r="B25" s="30">
        <v>4319</v>
      </c>
    </row>
    <row r="26" spans="1:2" x14ac:dyDescent="0.3">
      <c r="A26" s="29" t="s">
        <v>64</v>
      </c>
      <c r="B26" s="30">
        <v>23495</v>
      </c>
    </row>
    <row r="27" spans="1:2" x14ac:dyDescent="0.3">
      <c r="A27" s="29" t="s">
        <v>20</v>
      </c>
      <c r="B27" s="30">
        <v>2428</v>
      </c>
    </row>
    <row r="28" spans="1:2" x14ac:dyDescent="0.3">
      <c r="A28" s="29" t="s">
        <v>40</v>
      </c>
      <c r="B28" s="30">
        <v>16548</v>
      </c>
    </row>
    <row r="29" spans="1:2" x14ac:dyDescent="0.3">
      <c r="A29" s="29" t="s">
        <v>145</v>
      </c>
      <c r="B29" s="30">
        <v>8210</v>
      </c>
    </row>
    <row r="30" spans="1:2" x14ac:dyDescent="0.3">
      <c r="A30" s="29" t="s">
        <v>176</v>
      </c>
      <c r="B30" s="30">
        <v>3875</v>
      </c>
    </row>
    <row r="31" spans="1:2" x14ac:dyDescent="0.3">
      <c r="A31" s="29" t="s">
        <v>120</v>
      </c>
      <c r="B31" s="30">
        <v>11552</v>
      </c>
    </row>
    <row r="32" spans="1:2" x14ac:dyDescent="0.3">
      <c r="A32" s="29" t="s">
        <v>84</v>
      </c>
      <c r="B32" s="30">
        <v>4498</v>
      </c>
    </row>
    <row r="33" spans="1:2" x14ac:dyDescent="0.3">
      <c r="A33" s="29" t="s">
        <v>67</v>
      </c>
      <c r="B33" s="30">
        <v>4640</v>
      </c>
    </row>
    <row r="34" spans="1:2" x14ac:dyDescent="0.3">
      <c r="A34" s="29" t="s">
        <v>125</v>
      </c>
      <c r="B34" s="30">
        <v>8091</v>
      </c>
    </row>
    <row r="35" spans="1:2" x14ac:dyDescent="0.3">
      <c r="A35" s="29" t="s">
        <v>133</v>
      </c>
      <c r="B35" s="30">
        <v>22886</v>
      </c>
    </row>
    <row r="36" spans="1:2" x14ac:dyDescent="0.3">
      <c r="A36" s="29" t="s">
        <v>179</v>
      </c>
      <c r="B36" s="30">
        <v>24502.1</v>
      </c>
    </row>
    <row r="37" spans="1:2" x14ac:dyDescent="0.3">
      <c r="A37" s="29" t="s">
        <v>155</v>
      </c>
      <c r="B37" s="30">
        <v>3286</v>
      </c>
    </row>
    <row r="38" spans="1:2" x14ac:dyDescent="0.3">
      <c r="A38" s="29" t="s">
        <v>103</v>
      </c>
      <c r="B38" s="30">
        <v>4177</v>
      </c>
    </row>
    <row r="39" spans="1:2" x14ac:dyDescent="0.3">
      <c r="A39" s="29" t="s">
        <v>93</v>
      </c>
      <c r="B39" s="30">
        <v>4391</v>
      </c>
    </row>
    <row r="40" spans="1:2" x14ac:dyDescent="0.3">
      <c r="A40" s="29" t="s">
        <v>99</v>
      </c>
      <c r="B40" s="30">
        <v>12915</v>
      </c>
    </row>
    <row r="41" spans="1:2" x14ac:dyDescent="0.3">
      <c r="A41" s="29" t="s">
        <v>72</v>
      </c>
      <c r="B41" s="30">
        <v>9463</v>
      </c>
    </row>
    <row r="42" spans="1:2" x14ac:dyDescent="0.3">
      <c r="A42" s="29" t="s">
        <v>195</v>
      </c>
      <c r="B42" s="30">
        <v>3641.9</v>
      </c>
    </row>
    <row r="43" spans="1:2" x14ac:dyDescent="0.3">
      <c r="A43" s="29" t="s">
        <v>203</v>
      </c>
      <c r="B43" s="30">
        <v>13794.7</v>
      </c>
    </row>
    <row r="44" spans="1:2" x14ac:dyDescent="0.3">
      <c r="A44" s="29" t="s">
        <v>171</v>
      </c>
      <c r="B44" s="30">
        <v>7857</v>
      </c>
    </row>
    <row r="45" spans="1:2" x14ac:dyDescent="0.3">
      <c r="A45" s="29" t="s">
        <v>137</v>
      </c>
      <c r="B45" s="30">
        <v>3946</v>
      </c>
    </row>
    <row r="46" spans="1:2" x14ac:dyDescent="0.3">
      <c r="A46" s="29" t="s">
        <v>160</v>
      </c>
      <c r="B46" s="30">
        <v>3504</v>
      </c>
    </row>
    <row r="47" spans="1:2" x14ac:dyDescent="0.3">
      <c r="A47" s="29" t="s">
        <v>219</v>
      </c>
      <c r="B47" s="30"/>
    </row>
    <row r="48" spans="1:2" x14ac:dyDescent="0.3">
      <c r="A48" s="29" t="s">
        <v>220</v>
      </c>
      <c r="B48" s="30">
        <v>436392.8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6AD-64F7-4BE3-AE48-435D1B70C962}">
  <dimension ref="A1:E6"/>
  <sheetViews>
    <sheetView workbookViewId="0">
      <selection activeCell="D16" sqref="D16"/>
    </sheetView>
  </sheetViews>
  <sheetFormatPr defaultRowHeight="14.4" x14ac:dyDescent="0.3"/>
  <cols>
    <col min="1" max="1" width="15.44140625" bestFit="1" customWidth="1"/>
    <col min="2" max="2" width="14.5546875" bestFit="1" customWidth="1"/>
    <col min="3" max="3" width="14.77734375" bestFit="1" customWidth="1"/>
    <col min="4" max="4" width="14.5546875" bestFit="1" customWidth="1"/>
    <col min="5" max="104" width="15.5546875" bestFit="1" customWidth="1"/>
    <col min="105" max="105" width="10.77734375" bestFit="1" customWidth="1"/>
  </cols>
  <sheetData>
    <row r="1" spans="1:5" x14ac:dyDescent="0.3">
      <c r="A1" s="28" t="s">
        <v>3</v>
      </c>
      <c r="B1" s="29">
        <v>25</v>
      </c>
    </row>
    <row r="3" spans="1:5" x14ac:dyDescent="0.3">
      <c r="A3" s="28" t="s">
        <v>218</v>
      </c>
      <c r="B3" s="2" t="s">
        <v>223</v>
      </c>
      <c r="C3" s="2" t="s">
        <v>222</v>
      </c>
    </row>
    <row r="4" spans="1:5" x14ac:dyDescent="0.3">
      <c r="A4" s="29">
        <v>1971</v>
      </c>
      <c r="B4" s="30">
        <v>130</v>
      </c>
      <c r="C4" s="30">
        <v>94</v>
      </c>
      <c r="E4" t="s">
        <v>224</v>
      </c>
    </row>
    <row r="5" spans="1:5" x14ac:dyDescent="0.3">
      <c r="A5" s="29">
        <v>1987</v>
      </c>
      <c r="B5" s="30">
        <v>207</v>
      </c>
      <c r="C5" s="30">
        <v>135</v>
      </c>
    </row>
    <row r="6" spans="1:5" x14ac:dyDescent="0.3">
      <c r="A6" s="29" t="s">
        <v>220</v>
      </c>
      <c r="B6" s="30">
        <v>337</v>
      </c>
      <c r="C6" s="30">
        <v>229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Part 1</vt:lpstr>
      <vt:lpstr>Part 2</vt:lpstr>
      <vt:lpstr>Part 3</vt:lpstr>
      <vt:lpstr>Part 3 A</vt:lpstr>
      <vt:lpstr>Part 3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2021-06-28T19:32:42Z</dcterms:created>
  <dcterms:modified xsi:type="dcterms:W3CDTF">2021-06-28T21:41:48Z</dcterms:modified>
</cp:coreProperties>
</file>