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2EFCED81-8780-4891-9768-B4964AC1D01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1" l="1"/>
  <c r="AD26" i="1"/>
  <c r="AD25" i="1"/>
  <c r="AD28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AB27" i="1"/>
  <c r="AB26" i="1"/>
  <c r="AB25" i="1"/>
  <c r="AB28" i="1" s="1"/>
  <c r="AA27" i="1"/>
  <c r="AA26" i="1"/>
  <c r="AA25" i="1"/>
  <c r="AA28" i="1" s="1"/>
  <c r="Z27" i="1"/>
  <c r="Z26" i="1"/>
  <c r="Z25" i="1"/>
  <c r="Z28" i="1" s="1"/>
  <c r="Y27" i="1"/>
  <c r="Y26" i="1"/>
  <c r="Y25" i="1"/>
  <c r="Y28" i="1" s="1"/>
  <c r="W27" i="1"/>
  <c r="W26" i="1"/>
  <c r="W25" i="1"/>
  <c r="W28" i="1" s="1"/>
  <c r="V27" i="1"/>
  <c r="V26" i="1"/>
  <c r="V25" i="1"/>
  <c r="V28" i="1" s="1"/>
  <c r="U27" i="1"/>
  <c r="U26" i="1"/>
  <c r="U25" i="1"/>
  <c r="U28" i="1" s="1"/>
  <c r="T27" i="1"/>
  <c r="T26" i="1"/>
  <c r="T25" i="1"/>
  <c r="T28" i="1" s="1"/>
  <c r="R27" i="1"/>
  <c r="R26" i="1"/>
  <c r="R25" i="1"/>
  <c r="R28" i="1" s="1"/>
  <c r="Q27" i="1"/>
  <c r="Q26" i="1"/>
  <c r="Q25" i="1"/>
  <c r="Q28" i="1" s="1"/>
  <c r="P27" i="1"/>
  <c r="P26" i="1"/>
  <c r="P25" i="1"/>
  <c r="P28" i="1" s="1"/>
  <c r="O27" i="1"/>
  <c r="O26" i="1"/>
  <c r="O25" i="1"/>
  <c r="O28" i="1" s="1"/>
  <c r="M27" i="1"/>
  <c r="M26" i="1"/>
  <c r="M25" i="1"/>
  <c r="M28" i="1" s="1"/>
  <c r="L27" i="1"/>
  <c r="L26" i="1"/>
  <c r="L25" i="1"/>
  <c r="L28" i="1" s="1"/>
  <c r="K27" i="1"/>
  <c r="K26" i="1"/>
  <c r="K25" i="1"/>
  <c r="K28" i="1" s="1"/>
  <c r="J27" i="1"/>
  <c r="J26" i="1"/>
  <c r="J25" i="1"/>
  <c r="J28" i="1" s="1"/>
  <c r="I27" i="1"/>
  <c r="I26" i="1"/>
  <c r="I25" i="1"/>
  <c r="I28" i="1" s="1"/>
  <c r="H27" i="1"/>
  <c r="H26" i="1"/>
  <c r="H25" i="1"/>
  <c r="H28" i="1" s="1"/>
  <c r="G27" i="1"/>
  <c r="G26" i="1"/>
  <c r="G25" i="1"/>
  <c r="G28" i="1" s="1"/>
  <c r="F27" i="1"/>
  <c r="F26" i="1"/>
  <c r="F25" i="1"/>
  <c r="F28" i="1" s="1"/>
  <c r="E27" i="1"/>
  <c r="E26" i="1"/>
  <c r="E25" i="1"/>
  <c r="E28" i="1" s="1"/>
  <c r="L11" i="1"/>
  <c r="Z5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8" i="1"/>
  <c r="AA7" i="1"/>
  <c r="AA6" i="1"/>
  <c r="AA5" i="1"/>
  <c r="AA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4" i="1"/>
  <c r="AB3" i="1"/>
  <c r="Z3" i="1"/>
  <c r="AA3" i="1" s="1"/>
  <c r="Y3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AA11" i="1" s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U3" i="1"/>
  <c r="V3" i="1" s="1"/>
  <c r="W3" i="1" s="1"/>
  <c r="T3" i="1"/>
  <c r="O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O3" i="1"/>
  <c r="P3" i="1" s="1"/>
  <c r="Q3" i="1" s="1"/>
  <c r="R3" i="1" s="1"/>
  <c r="M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D27" i="1"/>
  <c r="D26" i="1"/>
  <c r="D25" i="1"/>
  <c r="C27" i="1"/>
  <c r="C26" i="1"/>
  <c r="C25" i="1"/>
  <c r="X22" i="1" l="1"/>
  <c r="X18" i="1"/>
  <c r="X14" i="1"/>
  <c r="X10" i="1"/>
  <c r="X6" i="1"/>
  <c r="X19" i="1"/>
  <c r="X7" i="1"/>
  <c r="X23" i="1"/>
  <c r="X15" i="1"/>
  <c r="X11" i="1"/>
  <c r="X21" i="1"/>
  <c r="X17" i="1"/>
  <c r="X13" i="1"/>
  <c r="X9" i="1"/>
  <c r="X5" i="1"/>
  <c r="X20" i="1"/>
  <c r="X16" i="1"/>
  <c r="X12" i="1"/>
  <c r="X8" i="1"/>
  <c r="N27" i="1"/>
  <c r="S26" i="1"/>
  <c r="S25" i="1"/>
  <c r="S27" i="1"/>
  <c r="N25" i="1"/>
  <c r="N26" i="1"/>
  <c r="D28" i="1"/>
  <c r="N28" i="1" l="1"/>
  <c r="X27" i="1"/>
  <c r="X26" i="1"/>
  <c r="X25" i="1"/>
  <c r="S28" i="1"/>
  <c r="X28" i="1" l="1"/>
</calcChain>
</file>

<file path=xl/sharedStrings.xml><?xml version="1.0" encoding="utf-8"?>
<sst xmlns="http://schemas.openxmlformats.org/spreadsheetml/2006/main" count="55" uniqueCount="55">
  <si>
    <t>Employee Payroll</t>
  </si>
  <si>
    <t>Last Name</t>
  </si>
  <si>
    <t>First Name</t>
  </si>
  <si>
    <t>Hourly Wage</t>
  </si>
  <si>
    <t xml:space="preserve">Hourly Worked </t>
  </si>
  <si>
    <t>Pay</t>
  </si>
  <si>
    <t>Emily</t>
  </si>
  <si>
    <t>Benjamin</t>
  </si>
  <si>
    <t>Sophia</t>
  </si>
  <si>
    <t>Liam</t>
  </si>
  <si>
    <t>Olivia</t>
  </si>
  <si>
    <t>Ethan</t>
  </si>
  <si>
    <t>Ava</t>
  </si>
  <si>
    <t>Mason</t>
  </si>
  <si>
    <t>Isabella</t>
  </si>
  <si>
    <t>Noah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</si>
  <si>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</si>
  <si>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</si>
  <si>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</si>
  <si>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</si>
  <si>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</si>
  <si>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</si>
  <si>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</si>
  <si>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</si>
  <si>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</si>
  <si>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</si>
  <si>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</si>
  <si>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</si>
  <si>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</si>
  <si>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</si>
  <si>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</si>
  <si>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</si>
  <si>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</si>
  <si>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</si>
  <si>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</si>
  <si>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</si>
  <si>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Mia</t>
  </si>
  <si>
    <t>William</t>
  </si>
  <si>
    <t>Charlotte</t>
  </si>
  <si>
    <t>James</t>
  </si>
  <si>
    <t>Amelia</t>
  </si>
  <si>
    <t>Alexander</t>
  </si>
  <si>
    <t>Harper</t>
  </si>
  <si>
    <t>Michael</t>
  </si>
  <si>
    <t>Evelyn</t>
  </si>
  <si>
    <t>Jacob</t>
  </si>
  <si>
    <t>Max</t>
  </si>
  <si>
    <t>Min</t>
  </si>
  <si>
    <t>Average</t>
  </si>
  <si>
    <t>Total</t>
  </si>
  <si>
    <t>Mr. Kunal</t>
  </si>
  <si>
    <t>Overtime Hours</t>
  </si>
  <si>
    <t>Overtime Bonus</t>
  </si>
  <si>
    <t>Total Pay</t>
  </si>
  <si>
    <t>Dec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</si>
</sst>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8"/>
  <sheetViews>
    <sheetView tabSelected="1" zoomScale="24" zoomScaleNormal="77" workbookViewId="0">
      <selection activeCell="L48" sqref="L48"/>
    </sheetView>
  </sheetViews>
  <sheetFormatPr defaultRowHeight="14.4" x14ac:dyDescent="0.3"/>
  <cols>
    <col min="1" max="1" width="10.5546875" customWidth="1"/>
    <col min="2" max="2" width="10.6640625" customWidth="1"/>
    <col min="3" max="3" width="12.77734375" customWidth="1"/>
    <col min="4" max="13" width="14" customWidth="1"/>
    <col min="14" max="18" width="13.21875" customWidth="1"/>
    <col min="19" max="23" width="15" customWidth="1"/>
    <col min="24" max="24" width="11.44140625" customWidth="1"/>
    <col min="25" max="25" width="11.88671875" customWidth="1"/>
    <col min="26" max="26" width="11.44140625" customWidth="1"/>
    <col min="27" max="27" width="11.21875" customWidth="1"/>
    <col min="28" max="28" width="11.33203125" customWidth="1"/>
    <col min="30" max="30" width="12.6640625" customWidth="1"/>
  </cols>
  <sheetData>
    <row r="1" spans="1:30" x14ac:dyDescent="0.3">
      <c r="A1" t="s">
        <v>0</v>
      </c>
      <c r="C1" t="s">
        <v>50</v>
      </c>
    </row>
    <row r="2" spans="1:30" x14ac:dyDescent="0.3">
      <c r="D2" t="s">
        <v>4</v>
      </c>
      <c r="I2" t="s">
        <v>51</v>
      </c>
      <c r="N2" t="s">
        <v>5</v>
      </c>
      <c r="S2" t="s">
        <v>52</v>
      </c>
      <c r="X2" t="s">
        <v>53</v>
      </c>
      <c r="AD2" t="s">
        <v>54</v>
      </c>
    </row>
    <row r="3" spans="1:30" x14ac:dyDescent="0.3">
      <c r="A3" t="s">
        <v>1</v>
      </c>
      <c r="B3" t="s">
        <v>2</v>
      </c>
      <c r="C3" t="s">
        <v>3</v>
      </c>
      <c r="D3" s="3">
        <v>45261</v>
      </c>
      <c r="E3" s="3">
        <f>D3+7</f>
        <v>45268</v>
      </c>
      <c r="F3" s="3">
        <f t="shared" ref="F3:H3" si="0">E3+7</f>
        <v>45275</v>
      </c>
      <c r="G3" s="3">
        <f t="shared" si="0"/>
        <v>45282</v>
      </c>
      <c r="H3" s="3">
        <f t="shared" si="0"/>
        <v>45289</v>
      </c>
      <c r="I3" s="5">
        <v>45261</v>
      </c>
      <c r="J3" s="5">
        <f>I3+7</f>
        <v>45268</v>
      </c>
      <c r="K3" s="5">
        <f t="shared" ref="K3:M3" si="1">J3+7</f>
        <v>45275</v>
      </c>
      <c r="L3" s="5">
        <f t="shared" si="1"/>
        <v>45282</v>
      </c>
      <c r="M3" s="5">
        <f t="shared" si="1"/>
        <v>45289</v>
      </c>
      <c r="N3" s="7">
        <v>45261</v>
      </c>
      <c r="O3" s="7">
        <f>N3+7</f>
        <v>45268</v>
      </c>
      <c r="P3" s="7">
        <f t="shared" ref="P3:Q3" si="2">O3+7</f>
        <v>45275</v>
      </c>
      <c r="Q3" s="7">
        <f t="shared" si="2"/>
        <v>45282</v>
      </c>
      <c r="R3" s="7">
        <f>Q3+7</f>
        <v>45289</v>
      </c>
      <c r="S3" s="9">
        <v>45261</v>
      </c>
      <c r="T3" s="9">
        <f>S3+7</f>
        <v>45268</v>
      </c>
      <c r="U3" s="9">
        <f t="shared" ref="U3:W3" si="3">T3+7</f>
        <v>45275</v>
      </c>
      <c r="V3" s="9">
        <f t="shared" si="3"/>
        <v>45282</v>
      </c>
      <c r="W3" s="9">
        <f t="shared" si="3"/>
        <v>45289</v>
      </c>
      <c r="X3" s="11">
        <v>45261</v>
      </c>
      <c r="Y3" s="11">
        <f>X3+7</f>
        <v>45268</v>
      </c>
      <c r="Z3" s="11">
        <f t="shared" ref="Z3:AA3" si="4">Y3+7</f>
        <v>45275</v>
      </c>
      <c r="AA3" s="11">
        <f t="shared" si="4"/>
        <v>45282</v>
      </c>
      <c r="AB3" s="11">
        <f>AA3+7</f>
        <v>45289</v>
      </c>
      <c r="AD3" s="2"/>
    </row>
    <row r="4" spans="1:30" x14ac:dyDescent="0.3">
      <c r="A4" t="s">
        <v>6</v>
      </c>
      <c r="B4" t="s">
        <v>16</v>
      </c>
      <c r="C4" s="1">
        <v>15.25</v>
      </c>
      <c r="D4" s="4">
        <v>41</v>
      </c>
      <c r="E4" s="4">
        <v>40</v>
      </c>
      <c r="F4" s="4">
        <v>35</v>
      </c>
      <c r="G4" s="4">
        <v>45</v>
      </c>
      <c r="H4" s="4">
        <v>38</v>
      </c>
      <c r="I4" s="6">
        <f>IF(D4&gt;40,D4-40,0)</f>
        <v>1</v>
      </c>
      <c r="J4" s="6">
        <f>IF(E4&gt;40,E4-40,0)</f>
        <v>0</v>
      </c>
      <c r="K4" s="6">
        <f>IF(F4&gt;40,F4-40,0)</f>
        <v>0</v>
      </c>
      <c r="L4" s="6">
        <f>IF(G4&gt;40,G4-40,0)</f>
        <v>5</v>
      </c>
      <c r="M4" s="6">
        <f>IF(H4&gt;40,H4-40,0)</f>
        <v>0</v>
      </c>
      <c r="N4" s="8">
        <f>$C4*D4</f>
        <v>625.25</v>
      </c>
      <c r="O4" s="8">
        <f>$C4*E4</f>
        <v>610</v>
      </c>
      <c r="P4" s="8">
        <f>$C4*F4</f>
        <v>533.75</v>
      </c>
      <c r="Q4" s="8">
        <f>$C4*G4</f>
        <v>686.25</v>
      </c>
      <c r="R4" s="8">
        <f>$C4*H4</f>
        <v>579.5</v>
      </c>
      <c r="S4" s="10">
        <f>0.5*$C4*I4</f>
        <v>7.625</v>
      </c>
      <c r="T4" s="10">
        <f t="shared" ref="T4:T23" si="5">0.5*$C4*J4</f>
        <v>0</v>
      </c>
      <c r="U4" s="10">
        <f t="shared" ref="U4:U23" si="6">0.5*$C4*K4</f>
        <v>0</v>
      </c>
      <c r="V4" s="10">
        <f t="shared" ref="V4:V23" si="7">0.5*$C4*L4</f>
        <v>38.125</v>
      </c>
      <c r="W4" s="10">
        <f t="shared" ref="W4:W23" si="8">0.5*$C4*M4</f>
        <v>0</v>
      </c>
      <c r="X4" s="12">
        <f>N4+S4</f>
        <v>632.875</v>
      </c>
      <c r="Y4" s="12">
        <f>O4+T4</f>
        <v>610</v>
      </c>
      <c r="Z4" s="12">
        <f>P4+U4</f>
        <v>533.75</v>
      </c>
      <c r="AA4" s="12">
        <f>Q4+V4</f>
        <v>724.375</v>
      </c>
      <c r="AB4" s="12">
        <f>R4+W4</f>
        <v>579.5</v>
      </c>
      <c r="AD4" s="2">
        <f>SUM(X4:AB4)</f>
        <v>3080.5</v>
      </c>
    </row>
    <row r="5" spans="1:30" x14ac:dyDescent="0.3">
      <c r="A5" t="s">
        <v>7</v>
      </c>
      <c r="B5" t="s">
        <v>17</v>
      </c>
      <c r="C5" s="1">
        <v>18.5</v>
      </c>
      <c r="D5" s="4">
        <v>42</v>
      </c>
      <c r="E5" s="4">
        <v>40</v>
      </c>
      <c r="F5" s="4">
        <v>40</v>
      </c>
      <c r="G5" s="4">
        <v>40</v>
      </c>
      <c r="H5" s="4">
        <v>40</v>
      </c>
      <c r="I5" s="6">
        <f>IF(D5&gt;40,D5-40,0)</f>
        <v>2</v>
      </c>
      <c r="J5" s="6">
        <f>IF(E5&gt;40,E5-40,0)</f>
        <v>0</v>
      </c>
      <c r="K5" s="6">
        <f>IF(F5&gt;40,F5-40,0)</f>
        <v>0</v>
      </c>
      <c r="L5" s="6">
        <f>IF(G5&gt;40,G5-40,0)</f>
        <v>0</v>
      </c>
      <c r="M5" s="6">
        <f>IF(H5&gt;40,H5-40,0)</f>
        <v>0</v>
      </c>
      <c r="N5" s="8">
        <f t="shared" ref="N5:R23" si="9">$C5*D5</f>
        <v>777</v>
      </c>
      <c r="O5" s="8">
        <f t="shared" si="9"/>
        <v>740</v>
      </c>
      <c r="P5" s="8">
        <f t="shared" si="9"/>
        <v>740</v>
      </c>
      <c r="Q5" s="8">
        <f t="shared" si="9"/>
        <v>740</v>
      </c>
      <c r="R5" s="8">
        <f t="shared" si="9"/>
        <v>740</v>
      </c>
      <c r="S5" s="10">
        <f t="shared" ref="S5:S23" si="10">0.5*$C5*I5</f>
        <v>18.5</v>
      </c>
      <c r="T5" s="10">
        <f t="shared" si="5"/>
        <v>0</v>
      </c>
      <c r="U5" s="10">
        <f t="shared" si="6"/>
        <v>0</v>
      </c>
      <c r="V5" s="10">
        <f t="shared" si="7"/>
        <v>0</v>
      </c>
      <c r="W5" s="10">
        <f t="shared" si="8"/>
        <v>0</v>
      </c>
      <c r="X5" s="12">
        <f t="shared" ref="X5:AB23" si="11">N5+S5</f>
        <v>795.5</v>
      </c>
      <c r="Y5" s="12">
        <f t="shared" si="11"/>
        <v>740</v>
      </c>
      <c r="Z5" s="12">
        <f>P5+U5</f>
        <v>740</v>
      </c>
      <c r="AA5" s="12">
        <f t="shared" si="11"/>
        <v>740</v>
      </c>
      <c r="AB5" s="12">
        <f t="shared" si="11"/>
        <v>740</v>
      </c>
      <c r="AD5" s="2">
        <f t="shared" ref="AD5:AD23" si="12">SUM(X5:AB5)</f>
        <v>3755.5</v>
      </c>
    </row>
    <row r="6" spans="1:30" x14ac:dyDescent="0.3">
      <c r="A6" t="s">
        <v>8</v>
      </c>
      <c r="B6" t="s">
        <v>18</v>
      </c>
      <c r="C6" s="1">
        <v>14.75</v>
      </c>
      <c r="D6" s="4">
        <v>40</v>
      </c>
      <c r="E6" s="4">
        <v>32</v>
      </c>
      <c r="F6" s="4">
        <v>39</v>
      </c>
      <c r="G6" s="4">
        <v>40</v>
      </c>
      <c r="H6" s="4">
        <v>32</v>
      </c>
      <c r="I6" s="6">
        <f>IF(D6&gt;40,D6-40,0)</f>
        <v>0</v>
      </c>
      <c r="J6" s="6">
        <f>IF(E6&gt;40,E6-40,0)</f>
        <v>0</v>
      </c>
      <c r="K6" s="6">
        <f>IF(F6&gt;40,F6-40,0)</f>
        <v>0</v>
      </c>
      <c r="L6" s="6">
        <f>IF(G6&gt;40,G6-40,0)</f>
        <v>0</v>
      </c>
      <c r="M6" s="6">
        <f>IF(H6&gt;40,H6-40,0)</f>
        <v>0</v>
      </c>
      <c r="N6" s="8">
        <f t="shared" si="9"/>
        <v>590</v>
      </c>
      <c r="O6" s="8">
        <f t="shared" si="9"/>
        <v>472</v>
      </c>
      <c r="P6" s="8">
        <f t="shared" si="9"/>
        <v>575.25</v>
      </c>
      <c r="Q6" s="8">
        <f t="shared" si="9"/>
        <v>590</v>
      </c>
      <c r="R6" s="8">
        <f t="shared" si="9"/>
        <v>472</v>
      </c>
      <c r="S6" s="10">
        <f t="shared" si="10"/>
        <v>0</v>
      </c>
      <c r="T6" s="10">
        <f t="shared" si="5"/>
        <v>0</v>
      </c>
      <c r="U6" s="10">
        <f t="shared" si="6"/>
        <v>0</v>
      </c>
      <c r="V6" s="10">
        <f t="shared" si="7"/>
        <v>0</v>
      </c>
      <c r="W6" s="10">
        <f t="shared" si="8"/>
        <v>0</v>
      </c>
      <c r="X6" s="12">
        <f t="shared" si="11"/>
        <v>590</v>
      </c>
      <c r="Y6" s="12">
        <f t="shared" si="11"/>
        <v>472</v>
      </c>
      <c r="Z6" s="12">
        <f t="shared" si="11"/>
        <v>575.25</v>
      </c>
      <c r="AA6" s="12">
        <f t="shared" si="11"/>
        <v>590</v>
      </c>
      <c r="AB6" s="12">
        <f t="shared" si="11"/>
        <v>472</v>
      </c>
      <c r="AD6" s="2">
        <f t="shared" si="12"/>
        <v>2699.25</v>
      </c>
    </row>
    <row r="7" spans="1:30" x14ac:dyDescent="0.3">
      <c r="A7" t="s">
        <v>9</v>
      </c>
      <c r="B7" t="s">
        <v>19</v>
      </c>
      <c r="C7" s="1">
        <v>17.8</v>
      </c>
      <c r="D7" s="4">
        <v>32</v>
      </c>
      <c r="E7" s="4">
        <v>33</v>
      </c>
      <c r="F7" s="4">
        <v>48</v>
      </c>
      <c r="G7" s="4">
        <v>32</v>
      </c>
      <c r="H7" s="4">
        <v>33</v>
      </c>
      <c r="I7" s="6">
        <f>IF(D7&gt;40,D7-40,0)</f>
        <v>0</v>
      </c>
      <c r="J7" s="6">
        <f>IF(E7&gt;40,E7-40,0)</f>
        <v>0</v>
      </c>
      <c r="K7" s="6">
        <f>IF(F7&gt;40,F7-40,0)</f>
        <v>8</v>
      </c>
      <c r="L7" s="6">
        <f>IF(G7&gt;40,G7-40,0)</f>
        <v>0</v>
      </c>
      <c r="M7" s="6">
        <f>IF(H7&gt;40,H7-40,0)</f>
        <v>0</v>
      </c>
      <c r="N7" s="8">
        <f t="shared" si="9"/>
        <v>569.6</v>
      </c>
      <c r="O7" s="8">
        <f t="shared" si="9"/>
        <v>587.4</v>
      </c>
      <c r="P7" s="8">
        <f t="shared" si="9"/>
        <v>854.40000000000009</v>
      </c>
      <c r="Q7" s="8">
        <f t="shared" si="9"/>
        <v>569.6</v>
      </c>
      <c r="R7" s="8">
        <f t="shared" si="9"/>
        <v>587.4</v>
      </c>
      <c r="S7" s="10">
        <f t="shared" si="10"/>
        <v>0</v>
      </c>
      <c r="T7" s="10">
        <f t="shared" si="5"/>
        <v>0</v>
      </c>
      <c r="U7" s="10">
        <f t="shared" si="6"/>
        <v>71.2</v>
      </c>
      <c r="V7" s="10">
        <f t="shared" si="7"/>
        <v>0</v>
      </c>
      <c r="W7" s="10">
        <f t="shared" si="8"/>
        <v>0</v>
      </c>
      <c r="X7" s="12">
        <f t="shared" si="11"/>
        <v>569.6</v>
      </c>
      <c r="Y7" s="12">
        <f t="shared" si="11"/>
        <v>587.4</v>
      </c>
      <c r="Z7" s="12">
        <f t="shared" si="11"/>
        <v>925.60000000000014</v>
      </c>
      <c r="AA7" s="12">
        <f t="shared" si="11"/>
        <v>569.6</v>
      </c>
      <c r="AB7" s="12">
        <f t="shared" si="11"/>
        <v>587.4</v>
      </c>
      <c r="AD7" s="2">
        <f t="shared" si="12"/>
        <v>3239.6000000000004</v>
      </c>
    </row>
    <row r="8" spans="1:30" x14ac:dyDescent="0.3">
      <c r="A8" t="s">
        <v>10</v>
      </c>
      <c r="B8" t="s">
        <v>20</v>
      </c>
      <c r="C8" s="1">
        <v>16</v>
      </c>
      <c r="D8" s="4">
        <v>33</v>
      </c>
      <c r="E8" s="4">
        <v>35</v>
      </c>
      <c r="F8" s="4">
        <v>50</v>
      </c>
      <c r="G8" s="4">
        <v>33</v>
      </c>
      <c r="H8" s="4">
        <v>35</v>
      </c>
      <c r="I8" s="6">
        <f>IF(D8&gt;40,D8-40,0)</f>
        <v>0</v>
      </c>
      <c r="J8" s="6">
        <f>IF(E8&gt;40,E8-40,0)</f>
        <v>0</v>
      </c>
      <c r="K8" s="6">
        <f>IF(F8&gt;40,F8-40,0)</f>
        <v>10</v>
      </c>
      <c r="L8" s="6">
        <f>IF(G8&gt;40,G8-40,0)</f>
        <v>0</v>
      </c>
      <c r="M8" s="6">
        <f>IF(H8&gt;40,H8-40,0)</f>
        <v>0</v>
      </c>
      <c r="N8" s="8">
        <f t="shared" si="9"/>
        <v>528</v>
      </c>
      <c r="O8" s="8">
        <f t="shared" si="9"/>
        <v>560</v>
      </c>
      <c r="P8" s="8">
        <f t="shared" si="9"/>
        <v>800</v>
      </c>
      <c r="Q8" s="8">
        <f t="shared" si="9"/>
        <v>528</v>
      </c>
      <c r="R8" s="8">
        <f t="shared" si="9"/>
        <v>560</v>
      </c>
      <c r="S8" s="10">
        <f t="shared" si="10"/>
        <v>0</v>
      </c>
      <c r="T8" s="10">
        <f t="shared" si="5"/>
        <v>0</v>
      </c>
      <c r="U8" s="10">
        <f t="shared" si="6"/>
        <v>80</v>
      </c>
      <c r="V8" s="10">
        <f t="shared" si="7"/>
        <v>0</v>
      </c>
      <c r="W8" s="10">
        <f t="shared" si="8"/>
        <v>0</v>
      </c>
      <c r="X8" s="12">
        <f t="shared" si="11"/>
        <v>528</v>
      </c>
      <c r="Y8" s="12">
        <f t="shared" si="11"/>
        <v>560</v>
      </c>
      <c r="Z8" s="12">
        <f t="shared" si="11"/>
        <v>880</v>
      </c>
      <c r="AA8" s="12">
        <f t="shared" si="11"/>
        <v>528</v>
      </c>
      <c r="AB8" s="12">
        <f t="shared" si="11"/>
        <v>560</v>
      </c>
      <c r="AD8" s="2">
        <f t="shared" si="12"/>
        <v>3056</v>
      </c>
    </row>
    <row r="9" spans="1:30" x14ac:dyDescent="0.3">
      <c r="A9" t="s">
        <v>11</v>
      </c>
      <c r="B9" t="s">
        <v>21</v>
      </c>
      <c r="C9" s="1">
        <v>19.25</v>
      </c>
      <c r="D9" s="4">
        <v>35</v>
      </c>
      <c r="E9" s="4">
        <v>30</v>
      </c>
      <c r="F9" s="4">
        <v>40</v>
      </c>
      <c r="G9" s="4">
        <v>35</v>
      </c>
      <c r="H9" s="4">
        <v>30</v>
      </c>
      <c r="I9" s="6">
        <f>IF(D9&gt;40,D9-40,0)</f>
        <v>0</v>
      </c>
      <c r="J9" s="6">
        <f>IF(E9&gt;40,E9-40,0)</f>
        <v>0</v>
      </c>
      <c r="K9" s="6">
        <f>IF(F9&gt;40,F9-40,0)</f>
        <v>0</v>
      </c>
      <c r="L9" s="6">
        <f>IF(G9&gt;40,G9-40,0)</f>
        <v>0</v>
      </c>
      <c r="M9" s="6">
        <f>IF(H9&gt;40,H9-40,0)</f>
        <v>0</v>
      </c>
      <c r="N9" s="8">
        <f t="shared" si="9"/>
        <v>673.75</v>
      </c>
      <c r="O9" s="8">
        <f t="shared" si="9"/>
        <v>577.5</v>
      </c>
      <c r="P9" s="8">
        <f t="shared" si="9"/>
        <v>770</v>
      </c>
      <c r="Q9" s="8">
        <f t="shared" si="9"/>
        <v>673.75</v>
      </c>
      <c r="R9" s="8">
        <f t="shared" si="9"/>
        <v>577.5</v>
      </c>
      <c r="S9" s="10">
        <f t="shared" si="10"/>
        <v>0</v>
      </c>
      <c r="T9" s="10">
        <f t="shared" si="5"/>
        <v>0</v>
      </c>
      <c r="U9" s="10">
        <f t="shared" si="6"/>
        <v>0</v>
      </c>
      <c r="V9" s="10">
        <f t="shared" si="7"/>
        <v>0</v>
      </c>
      <c r="W9" s="10">
        <f t="shared" si="8"/>
        <v>0</v>
      </c>
      <c r="X9" s="12">
        <f t="shared" si="11"/>
        <v>673.75</v>
      </c>
      <c r="Y9" s="12">
        <f t="shared" si="11"/>
        <v>577.5</v>
      </c>
      <c r="Z9" s="12">
        <f t="shared" si="11"/>
        <v>770</v>
      </c>
      <c r="AA9" s="12">
        <f t="shared" si="11"/>
        <v>673.75</v>
      </c>
      <c r="AB9" s="12">
        <f t="shared" si="11"/>
        <v>577.5</v>
      </c>
      <c r="AD9" s="2">
        <f t="shared" si="12"/>
        <v>3272.5</v>
      </c>
    </row>
    <row r="10" spans="1:30" x14ac:dyDescent="0.3">
      <c r="A10" t="s">
        <v>12</v>
      </c>
      <c r="B10" t="s">
        <v>22</v>
      </c>
      <c r="C10" s="1">
        <v>13.9</v>
      </c>
      <c r="D10" s="4">
        <v>38</v>
      </c>
      <c r="E10" s="4">
        <v>41</v>
      </c>
      <c r="F10" s="4">
        <v>40</v>
      </c>
      <c r="G10" s="4">
        <v>30</v>
      </c>
      <c r="H10" s="4">
        <v>41</v>
      </c>
      <c r="I10" s="6">
        <f>IF(D10&gt;40,D10-40,0)</f>
        <v>0</v>
      </c>
      <c r="J10" s="6">
        <f>IF(E10&gt;40,E10-40,0)</f>
        <v>1</v>
      </c>
      <c r="K10" s="6">
        <f>IF(F10&gt;40,F10-40,0)</f>
        <v>0</v>
      </c>
      <c r="L10" s="6">
        <f>IF(G10&gt;40,G10-40,0)</f>
        <v>0</v>
      </c>
      <c r="M10" s="6">
        <f>IF(H10&gt;40,H10-40,0)</f>
        <v>1</v>
      </c>
      <c r="N10" s="8">
        <f t="shared" si="9"/>
        <v>528.20000000000005</v>
      </c>
      <c r="O10" s="8">
        <f t="shared" si="9"/>
        <v>569.9</v>
      </c>
      <c r="P10" s="8">
        <f t="shared" si="9"/>
        <v>556</v>
      </c>
      <c r="Q10" s="8">
        <f t="shared" si="9"/>
        <v>417</v>
      </c>
      <c r="R10" s="8">
        <f t="shared" si="9"/>
        <v>569.9</v>
      </c>
      <c r="S10" s="10">
        <f t="shared" si="10"/>
        <v>0</v>
      </c>
      <c r="T10" s="10">
        <f t="shared" si="5"/>
        <v>6.95</v>
      </c>
      <c r="U10" s="10">
        <f t="shared" si="6"/>
        <v>0</v>
      </c>
      <c r="V10" s="10">
        <f t="shared" si="7"/>
        <v>0</v>
      </c>
      <c r="W10" s="10">
        <f t="shared" si="8"/>
        <v>6.95</v>
      </c>
      <c r="X10" s="12">
        <f t="shared" si="11"/>
        <v>528.20000000000005</v>
      </c>
      <c r="Y10" s="12">
        <f t="shared" si="11"/>
        <v>576.85</v>
      </c>
      <c r="Z10" s="12">
        <f t="shared" si="11"/>
        <v>556</v>
      </c>
      <c r="AA10" s="12">
        <f t="shared" si="11"/>
        <v>417</v>
      </c>
      <c r="AB10" s="12">
        <f t="shared" si="11"/>
        <v>576.85</v>
      </c>
      <c r="AD10" s="2">
        <f t="shared" si="12"/>
        <v>2654.9</v>
      </c>
    </row>
    <row r="11" spans="1:30" x14ac:dyDescent="0.3">
      <c r="A11" t="s">
        <v>13</v>
      </c>
      <c r="B11" t="s">
        <v>23</v>
      </c>
      <c r="C11" s="1">
        <v>20</v>
      </c>
      <c r="D11" s="4">
        <v>42</v>
      </c>
      <c r="E11" s="4">
        <v>42</v>
      </c>
      <c r="F11" s="4">
        <v>40</v>
      </c>
      <c r="G11" s="4">
        <v>41</v>
      </c>
      <c r="H11" s="4">
        <v>42</v>
      </c>
      <c r="I11" s="6">
        <f>IF(D11&gt;40,D11-40,0)</f>
        <v>2</v>
      </c>
      <c r="J11" s="6">
        <f>IF(E11&gt;40,E11-40,0)</f>
        <v>2</v>
      </c>
      <c r="K11" s="6">
        <f>IF(F11&gt;40,F11-40,0)</f>
        <v>0</v>
      </c>
      <c r="L11" s="6">
        <f>IF(G11&gt;40,G11-40,0)</f>
        <v>1</v>
      </c>
      <c r="M11" s="6">
        <f>IF(H11&gt;40,H11-40,0)</f>
        <v>2</v>
      </c>
      <c r="N11" s="8">
        <f t="shared" si="9"/>
        <v>840</v>
      </c>
      <c r="O11" s="8">
        <f t="shared" si="9"/>
        <v>840</v>
      </c>
      <c r="P11" s="8">
        <f t="shared" si="9"/>
        <v>800</v>
      </c>
      <c r="Q11" s="8">
        <f t="shared" si="9"/>
        <v>820</v>
      </c>
      <c r="R11" s="8">
        <f t="shared" si="9"/>
        <v>840</v>
      </c>
      <c r="S11" s="10">
        <f t="shared" si="10"/>
        <v>20</v>
      </c>
      <c r="T11" s="10">
        <f t="shared" si="5"/>
        <v>20</v>
      </c>
      <c r="U11" s="10">
        <f t="shared" si="6"/>
        <v>0</v>
      </c>
      <c r="V11" s="10">
        <f t="shared" si="7"/>
        <v>10</v>
      </c>
      <c r="W11" s="10">
        <f t="shared" si="8"/>
        <v>20</v>
      </c>
      <c r="X11" s="12">
        <f t="shared" si="11"/>
        <v>860</v>
      </c>
      <c r="Y11" s="12">
        <f t="shared" si="11"/>
        <v>860</v>
      </c>
      <c r="Z11" s="12">
        <f t="shared" si="11"/>
        <v>800</v>
      </c>
      <c r="AA11" s="12">
        <f t="shared" si="11"/>
        <v>830</v>
      </c>
      <c r="AB11" s="12">
        <f t="shared" si="11"/>
        <v>860</v>
      </c>
      <c r="AD11" s="2">
        <f t="shared" si="12"/>
        <v>4210</v>
      </c>
    </row>
    <row r="12" spans="1:30" x14ac:dyDescent="0.3">
      <c r="A12" t="s">
        <v>14</v>
      </c>
      <c r="B12" t="s">
        <v>24</v>
      </c>
      <c r="C12" s="1">
        <v>16.75</v>
      </c>
      <c r="D12" s="4">
        <v>41</v>
      </c>
      <c r="E12" s="4">
        <v>40</v>
      </c>
      <c r="F12" s="4">
        <v>32</v>
      </c>
      <c r="G12" s="4">
        <v>42</v>
      </c>
      <c r="H12" s="4">
        <v>41</v>
      </c>
      <c r="I12" s="6">
        <f>IF(D12&gt;40,D12-40,0)</f>
        <v>1</v>
      </c>
      <c r="J12" s="6">
        <f>IF(E12&gt;40,E12-40,0)</f>
        <v>0</v>
      </c>
      <c r="K12" s="6">
        <f>IF(F12&gt;40,F12-40,0)</f>
        <v>0</v>
      </c>
      <c r="L12" s="6">
        <f>IF(G12&gt;40,G12-40,0)</f>
        <v>2</v>
      </c>
      <c r="M12" s="6">
        <f>IF(H12&gt;40,H12-40,0)</f>
        <v>1</v>
      </c>
      <c r="N12" s="8">
        <f t="shared" si="9"/>
        <v>686.75</v>
      </c>
      <c r="O12" s="8">
        <f t="shared" si="9"/>
        <v>670</v>
      </c>
      <c r="P12" s="8">
        <f t="shared" si="9"/>
        <v>536</v>
      </c>
      <c r="Q12" s="8">
        <f t="shared" si="9"/>
        <v>703.5</v>
      </c>
      <c r="R12" s="8">
        <f t="shared" si="9"/>
        <v>686.75</v>
      </c>
      <c r="S12" s="10">
        <f t="shared" si="10"/>
        <v>8.375</v>
      </c>
      <c r="T12" s="10">
        <f t="shared" si="5"/>
        <v>0</v>
      </c>
      <c r="U12" s="10">
        <f t="shared" si="6"/>
        <v>0</v>
      </c>
      <c r="V12" s="10">
        <f t="shared" si="7"/>
        <v>16.75</v>
      </c>
      <c r="W12" s="10">
        <f t="shared" si="8"/>
        <v>8.375</v>
      </c>
      <c r="X12" s="12">
        <f t="shared" si="11"/>
        <v>695.125</v>
      </c>
      <c r="Y12" s="12">
        <f t="shared" si="11"/>
        <v>670</v>
      </c>
      <c r="Z12" s="12">
        <f t="shared" si="11"/>
        <v>536</v>
      </c>
      <c r="AA12" s="12">
        <f t="shared" si="11"/>
        <v>720.25</v>
      </c>
      <c r="AB12" s="12">
        <f t="shared" si="11"/>
        <v>695.125</v>
      </c>
      <c r="AD12" s="2">
        <f t="shared" si="12"/>
        <v>3316.5</v>
      </c>
    </row>
    <row r="13" spans="1:30" x14ac:dyDescent="0.3">
      <c r="A13" t="s">
        <v>15</v>
      </c>
      <c r="B13" t="s">
        <v>25</v>
      </c>
      <c r="C13" s="1">
        <v>22.5</v>
      </c>
      <c r="D13" s="4">
        <v>40</v>
      </c>
      <c r="E13" s="4">
        <v>32</v>
      </c>
      <c r="F13" s="4">
        <v>33</v>
      </c>
      <c r="G13" s="4">
        <v>41</v>
      </c>
      <c r="H13" s="4">
        <v>40</v>
      </c>
      <c r="I13" s="6">
        <f>IF(D13&gt;40,D13-40,0)</f>
        <v>0</v>
      </c>
      <c r="J13" s="6">
        <f>IF(E13&gt;40,E13-40,0)</f>
        <v>0</v>
      </c>
      <c r="K13" s="6">
        <f>IF(F13&gt;40,F13-40,0)</f>
        <v>0</v>
      </c>
      <c r="L13" s="6">
        <f>IF(G13&gt;40,G13-40,0)</f>
        <v>1</v>
      </c>
      <c r="M13" s="6">
        <f>IF(H13&gt;40,H13-40,0)</f>
        <v>0</v>
      </c>
      <c r="N13" s="8">
        <f t="shared" si="9"/>
        <v>900</v>
      </c>
      <c r="O13" s="8">
        <f t="shared" si="9"/>
        <v>720</v>
      </c>
      <c r="P13" s="8">
        <f t="shared" si="9"/>
        <v>742.5</v>
      </c>
      <c r="Q13" s="8">
        <f t="shared" si="9"/>
        <v>922.5</v>
      </c>
      <c r="R13" s="8">
        <f t="shared" si="9"/>
        <v>900</v>
      </c>
      <c r="S13" s="10">
        <f t="shared" si="10"/>
        <v>0</v>
      </c>
      <c r="T13" s="10">
        <f t="shared" si="5"/>
        <v>0</v>
      </c>
      <c r="U13" s="10">
        <f t="shared" si="6"/>
        <v>0</v>
      </c>
      <c r="V13" s="10">
        <f t="shared" si="7"/>
        <v>11.25</v>
      </c>
      <c r="W13" s="10">
        <f t="shared" si="8"/>
        <v>0</v>
      </c>
      <c r="X13" s="12">
        <f t="shared" si="11"/>
        <v>900</v>
      </c>
      <c r="Y13" s="12">
        <f t="shared" si="11"/>
        <v>720</v>
      </c>
      <c r="Z13" s="12">
        <f t="shared" si="11"/>
        <v>742.5</v>
      </c>
      <c r="AA13" s="12">
        <f t="shared" si="11"/>
        <v>933.75</v>
      </c>
      <c r="AB13" s="12">
        <f t="shared" si="11"/>
        <v>900</v>
      </c>
      <c r="AD13" s="2">
        <f t="shared" si="12"/>
        <v>4196.25</v>
      </c>
    </row>
    <row r="14" spans="1:30" x14ac:dyDescent="0.3">
      <c r="A14" t="s">
        <v>26</v>
      </c>
      <c r="B14" t="s">
        <v>36</v>
      </c>
      <c r="C14" s="1">
        <v>14.25</v>
      </c>
      <c r="D14" s="4">
        <v>28</v>
      </c>
      <c r="E14" s="4">
        <v>33</v>
      </c>
      <c r="F14" s="4">
        <v>35</v>
      </c>
      <c r="G14" s="4">
        <v>40</v>
      </c>
      <c r="H14" s="4">
        <v>28</v>
      </c>
      <c r="I14" s="6">
        <f>IF(D14&gt;40,D14-40,0)</f>
        <v>0</v>
      </c>
      <c r="J14" s="6">
        <f>IF(E14&gt;40,E14-40,0)</f>
        <v>0</v>
      </c>
      <c r="K14" s="6">
        <f>IF(F14&gt;40,F14-40,0)</f>
        <v>0</v>
      </c>
      <c r="L14" s="6">
        <f>IF(G14&gt;40,G14-40,0)</f>
        <v>0</v>
      </c>
      <c r="M14" s="6">
        <f>IF(H14&gt;40,H14-40,0)</f>
        <v>0</v>
      </c>
      <c r="N14" s="8">
        <f t="shared" si="9"/>
        <v>399</v>
      </c>
      <c r="O14" s="8">
        <f t="shared" si="9"/>
        <v>470.25</v>
      </c>
      <c r="P14" s="8">
        <f t="shared" si="9"/>
        <v>498.75</v>
      </c>
      <c r="Q14" s="8">
        <f t="shared" si="9"/>
        <v>570</v>
      </c>
      <c r="R14" s="8">
        <f t="shared" si="9"/>
        <v>399</v>
      </c>
      <c r="S14" s="10">
        <f t="shared" si="10"/>
        <v>0</v>
      </c>
      <c r="T14" s="10">
        <f t="shared" si="5"/>
        <v>0</v>
      </c>
      <c r="U14" s="10">
        <f t="shared" si="6"/>
        <v>0</v>
      </c>
      <c r="V14" s="10">
        <f t="shared" si="7"/>
        <v>0</v>
      </c>
      <c r="W14" s="10">
        <f t="shared" si="8"/>
        <v>0</v>
      </c>
      <c r="X14" s="12">
        <f t="shared" si="11"/>
        <v>399</v>
      </c>
      <c r="Y14" s="12">
        <f t="shared" si="11"/>
        <v>470.25</v>
      </c>
      <c r="Z14" s="12">
        <f t="shared" si="11"/>
        <v>498.75</v>
      </c>
      <c r="AA14" s="12">
        <f t="shared" si="11"/>
        <v>570</v>
      </c>
      <c r="AB14" s="12">
        <f t="shared" si="11"/>
        <v>399</v>
      </c>
      <c r="AD14" s="2">
        <f t="shared" si="12"/>
        <v>2337</v>
      </c>
    </row>
    <row r="15" spans="1:30" x14ac:dyDescent="0.3">
      <c r="A15" t="s">
        <v>27</v>
      </c>
      <c r="B15" t="s">
        <v>37</v>
      </c>
      <c r="C15" s="1">
        <v>19.75</v>
      </c>
      <c r="D15" s="4">
        <v>40</v>
      </c>
      <c r="E15" s="4">
        <v>35</v>
      </c>
      <c r="F15" s="4">
        <v>30</v>
      </c>
      <c r="G15" s="4">
        <v>28</v>
      </c>
      <c r="H15" s="4">
        <v>32</v>
      </c>
      <c r="I15" s="6">
        <f>IF(D15&gt;40,D15-40,0)</f>
        <v>0</v>
      </c>
      <c r="J15" s="6">
        <f>IF(E15&gt;40,E15-40,0)</f>
        <v>0</v>
      </c>
      <c r="K15" s="6">
        <f>IF(F15&gt;40,F15-40,0)</f>
        <v>0</v>
      </c>
      <c r="L15" s="6">
        <f>IF(G15&gt;40,G15-40,0)</f>
        <v>0</v>
      </c>
      <c r="M15" s="6">
        <f>IF(H15&gt;40,H15-40,0)</f>
        <v>0</v>
      </c>
      <c r="N15" s="8">
        <f t="shared" si="9"/>
        <v>790</v>
      </c>
      <c r="O15" s="8">
        <f t="shared" si="9"/>
        <v>691.25</v>
      </c>
      <c r="P15" s="8">
        <f t="shared" si="9"/>
        <v>592.5</v>
      </c>
      <c r="Q15" s="8">
        <f t="shared" si="9"/>
        <v>553</v>
      </c>
      <c r="R15" s="8">
        <f t="shared" si="9"/>
        <v>632</v>
      </c>
      <c r="S15" s="10">
        <f t="shared" si="10"/>
        <v>0</v>
      </c>
      <c r="T15" s="10">
        <f t="shared" si="5"/>
        <v>0</v>
      </c>
      <c r="U15" s="10">
        <f t="shared" si="6"/>
        <v>0</v>
      </c>
      <c r="V15" s="10">
        <f t="shared" si="7"/>
        <v>0</v>
      </c>
      <c r="W15" s="10">
        <f t="shared" si="8"/>
        <v>0</v>
      </c>
      <c r="X15" s="12">
        <f t="shared" si="11"/>
        <v>790</v>
      </c>
      <c r="Y15" s="12">
        <f t="shared" si="11"/>
        <v>691.25</v>
      </c>
      <c r="Z15" s="12">
        <f t="shared" si="11"/>
        <v>592.5</v>
      </c>
      <c r="AA15" s="12">
        <f t="shared" si="11"/>
        <v>553</v>
      </c>
      <c r="AB15" s="12">
        <f t="shared" si="11"/>
        <v>632</v>
      </c>
      <c r="AD15" s="2">
        <f t="shared" si="12"/>
        <v>3258.75</v>
      </c>
    </row>
    <row r="16" spans="1:30" x14ac:dyDescent="0.3">
      <c r="A16" t="s">
        <v>28</v>
      </c>
      <c r="B16" t="s">
        <v>38</v>
      </c>
      <c r="C16" s="1">
        <v>16.5</v>
      </c>
      <c r="D16" s="4">
        <v>39</v>
      </c>
      <c r="E16" s="4">
        <v>38</v>
      </c>
      <c r="F16" s="4">
        <v>41</v>
      </c>
      <c r="G16" s="4">
        <v>40</v>
      </c>
      <c r="H16" s="4">
        <v>33</v>
      </c>
      <c r="I16" s="6">
        <f>IF(D16&gt;40,D16-40,0)</f>
        <v>0</v>
      </c>
      <c r="J16" s="6">
        <f>IF(E16&gt;40,E16-40,0)</f>
        <v>0</v>
      </c>
      <c r="K16" s="6">
        <f>IF(F16&gt;40,F16-40,0)</f>
        <v>1</v>
      </c>
      <c r="L16" s="6">
        <f>IF(G16&gt;40,G16-40,0)</f>
        <v>0</v>
      </c>
      <c r="M16" s="6">
        <f>IF(H16&gt;40,H16-40,0)</f>
        <v>0</v>
      </c>
      <c r="N16" s="8">
        <f t="shared" si="9"/>
        <v>643.5</v>
      </c>
      <c r="O16" s="8">
        <f t="shared" si="9"/>
        <v>627</v>
      </c>
      <c r="P16" s="8">
        <f t="shared" si="9"/>
        <v>676.5</v>
      </c>
      <c r="Q16" s="8">
        <f t="shared" si="9"/>
        <v>660</v>
      </c>
      <c r="R16" s="8">
        <f t="shared" si="9"/>
        <v>544.5</v>
      </c>
      <c r="S16" s="10">
        <f t="shared" si="10"/>
        <v>0</v>
      </c>
      <c r="T16" s="10">
        <f t="shared" si="5"/>
        <v>0</v>
      </c>
      <c r="U16" s="10">
        <f t="shared" si="6"/>
        <v>8.25</v>
      </c>
      <c r="V16" s="10">
        <f t="shared" si="7"/>
        <v>0</v>
      </c>
      <c r="W16" s="10">
        <f t="shared" si="8"/>
        <v>0</v>
      </c>
      <c r="X16" s="12">
        <f t="shared" si="11"/>
        <v>643.5</v>
      </c>
      <c r="Y16" s="12">
        <f t="shared" si="11"/>
        <v>627</v>
      </c>
      <c r="Z16" s="12">
        <f t="shared" si="11"/>
        <v>684.75</v>
      </c>
      <c r="AA16" s="12">
        <f t="shared" si="11"/>
        <v>660</v>
      </c>
      <c r="AB16" s="12">
        <f t="shared" si="11"/>
        <v>544.5</v>
      </c>
      <c r="AD16" s="2">
        <f t="shared" si="12"/>
        <v>3159.75</v>
      </c>
    </row>
    <row r="17" spans="1:30" x14ac:dyDescent="0.3">
      <c r="A17" t="s">
        <v>29</v>
      </c>
      <c r="B17" t="s">
        <v>39</v>
      </c>
      <c r="C17" s="1">
        <v>18.25</v>
      </c>
      <c r="D17" s="4">
        <v>33</v>
      </c>
      <c r="E17" s="4">
        <v>42</v>
      </c>
      <c r="F17" s="4">
        <v>40</v>
      </c>
      <c r="G17" s="4">
        <v>42</v>
      </c>
      <c r="H17" s="4">
        <v>35</v>
      </c>
      <c r="I17" s="6">
        <f>IF(D17&gt;40,D17-40,0)</f>
        <v>0</v>
      </c>
      <c r="J17" s="6">
        <f>IF(E17&gt;40,E17-40,0)</f>
        <v>2</v>
      </c>
      <c r="K17" s="6">
        <f>IF(F17&gt;40,F17-40,0)</f>
        <v>0</v>
      </c>
      <c r="L17" s="6">
        <f>IF(G17&gt;40,G17-40,0)</f>
        <v>2</v>
      </c>
      <c r="M17" s="6">
        <f>IF(H17&gt;40,H17-40,0)</f>
        <v>0</v>
      </c>
      <c r="N17" s="8">
        <f t="shared" si="9"/>
        <v>602.25</v>
      </c>
      <c r="O17" s="8">
        <f t="shared" si="9"/>
        <v>766.5</v>
      </c>
      <c r="P17" s="8">
        <f t="shared" si="9"/>
        <v>730</v>
      </c>
      <c r="Q17" s="8">
        <f t="shared" si="9"/>
        <v>766.5</v>
      </c>
      <c r="R17" s="8">
        <f t="shared" si="9"/>
        <v>638.75</v>
      </c>
      <c r="S17" s="10">
        <f t="shared" si="10"/>
        <v>0</v>
      </c>
      <c r="T17" s="10">
        <f t="shared" si="5"/>
        <v>18.25</v>
      </c>
      <c r="U17" s="10">
        <f t="shared" si="6"/>
        <v>0</v>
      </c>
      <c r="V17" s="10">
        <f t="shared" si="7"/>
        <v>18.25</v>
      </c>
      <c r="W17" s="10">
        <f t="shared" si="8"/>
        <v>0</v>
      </c>
      <c r="X17" s="12">
        <f t="shared" si="11"/>
        <v>602.25</v>
      </c>
      <c r="Y17" s="12">
        <f t="shared" si="11"/>
        <v>784.75</v>
      </c>
      <c r="Z17" s="12">
        <f t="shared" si="11"/>
        <v>730</v>
      </c>
      <c r="AA17" s="12">
        <f t="shared" si="11"/>
        <v>784.75</v>
      </c>
      <c r="AB17" s="12">
        <f t="shared" si="11"/>
        <v>638.75</v>
      </c>
      <c r="AD17" s="2">
        <f t="shared" si="12"/>
        <v>3540.5</v>
      </c>
    </row>
    <row r="18" spans="1:30" x14ac:dyDescent="0.3">
      <c r="A18" t="s">
        <v>30</v>
      </c>
      <c r="B18" t="s">
        <v>40</v>
      </c>
      <c r="C18" s="1">
        <v>15.8</v>
      </c>
      <c r="D18" s="4">
        <v>30</v>
      </c>
      <c r="E18" s="4">
        <v>41</v>
      </c>
      <c r="F18" s="4">
        <v>40</v>
      </c>
      <c r="G18" s="4">
        <v>30</v>
      </c>
      <c r="H18" s="4">
        <v>30</v>
      </c>
      <c r="I18" s="6">
        <f>IF(D18&gt;40,D18-40,0)</f>
        <v>0</v>
      </c>
      <c r="J18" s="6">
        <f>IF(E18&gt;40,E18-40,0)</f>
        <v>1</v>
      </c>
      <c r="K18" s="6">
        <f>IF(F18&gt;40,F18-40,0)</f>
        <v>0</v>
      </c>
      <c r="L18" s="6">
        <f>IF(G18&gt;40,G18-40,0)</f>
        <v>0</v>
      </c>
      <c r="M18" s="6">
        <f>IF(H18&gt;40,H18-40,0)</f>
        <v>0</v>
      </c>
      <c r="N18" s="8">
        <f t="shared" si="9"/>
        <v>474</v>
      </c>
      <c r="O18" s="8">
        <f t="shared" si="9"/>
        <v>647.80000000000007</v>
      </c>
      <c r="P18" s="8">
        <f t="shared" si="9"/>
        <v>632</v>
      </c>
      <c r="Q18" s="8">
        <f t="shared" si="9"/>
        <v>474</v>
      </c>
      <c r="R18" s="8">
        <f t="shared" si="9"/>
        <v>474</v>
      </c>
      <c r="S18" s="10">
        <f t="shared" si="10"/>
        <v>0</v>
      </c>
      <c r="T18" s="10">
        <f t="shared" si="5"/>
        <v>7.9</v>
      </c>
      <c r="U18" s="10">
        <f t="shared" si="6"/>
        <v>0</v>
      </c>
      <c r="V18" s="10">
        <f t="shared" si="7"/>
        <v>0</v>
      </c>
      <c r="W18" s="10">
        <f t="shared" si="8"/>
        <v>0</v>
      </c>
      <c r="X18" s="12">
        <f t="shared" si="11"/>
        <v>474</v>
      </c>
      <c r="Y18" s="12">
        <f t="shared" si="11"/>
        <v>655.7</v>
      </c>
      <c r="Z18" s="12">
        <f t="shared" si="11"/>
        <v>632</v>
      </c>
      <c r="AA18" s="12">
        <f t="shared" si="11"/>
        <v>474</v>
      </c>
      <c r="AB18" s="12">
        <f t="shared" si="11"/>
        <v>474</v>
      </c>
      <c r="AD18" s="2">
        <f t="shared" si="12"/>
        <v>2709.7</v>
      </c>
    </row>
    <row r="19" spans="1:30" x14ac:dyDescent="0.3">
      <c r="A19" t="s">
        <v>31</v>
      </c>
      <c r="B19" t="s">
        <v>41</v>
      </c>
      <c r="C19" s="1">
        <v>21</v>
      </c>
      <c r="D19" s="4">
        <v>36</v>
      </c>
      <c r="E19" s="4">
        <v>40</v>
      </c>
      <c r="F19" s="4">
        <v>32</v>
      </c>
      <c r="G19" s="4">
        <v>28</v>
      </c>
      <c r="H19" s="4">
        <v>41</v>
      </c>
      <c r="I19" s="6">
        <f>IF(D19&gt;40,D19-40,0)</f>
        <v>0</v>
      </c>
      <c r="J19" s="6">
        <f>IF(E19&gt;40,E19-40,0)</f>
        <v>0</v>
      </c>
      <c r="K19" s="6">
        <f>IF(F19&gt;40,F19-40,0)</f>
        <v>0</v>
      </c>
      <c r="L19" s="6">
        <f>IF(G19&gt;40,G19-40,0)</f>
        <v>0</v>
      </c>
      <c r="M19" s="6">
        <f>IF(H19&gt;40,H19-40,0)</f>
        <v>1</v>
      </c>
      <c r="N19" s="8">
        <f t="shared" si="9"/>
        <v>756</v>
      </c>
      <c r="O19" s="8">
        <f t="shared" si="9"/>
        <v>840</v>
      </c>
      <c r="P19" s="8">
        <f t="shared" si="9"/>
        <v>672</v>
      </c>
      <c r="Q19" s="8">
        <f t="shared" si="9"/>
        <v>588</v>
      </c>
      <c r="R19" s="8">
        <f t="shared" si="9"/>
        <v>861</v>
      </c>
      <c r="S19" s="10">
        <f t="shared" si="10"/>
        <v>0</v>
      </c>
      <c r="T19" s="10">
        <f t="shared" si="5"/>
        <v>0</v>
      </c>
      <c r="U19" s="10">
        <f t="shared" si="6"/>
        <v>0</v>
      </c>
      <c r="V19" s="10">
        <f t="shared" si="7"/>
        <v>0</v>
      </c>
      <c r="W19" s="10">
        <f t="shared" si="8"/>
        <v>10.5</v>
      </c>
      <c r="X19" s="12">
        <f t="shared" si="11"/>
        <v>756</v>
      </c>
      <c r="Y19" s="12">
        <f t="shared" si="11"/>
        <v>840</v>
      </c>
      <c r="Z19" s="12">
        <f t="shared" si="11"/>
        <v>672</v>
      </c>
      <c r="AA19" s="12">
        <f t="shared" si="11"/>
        <v>588</v>
      </c>
      <c r="AB19" s="12">
        <f t="shared" si="11"/>
        <v>871.5</v>
      </c>
      <c r="AD19" s="2">
        <f t="shared" si="12"/>
        <v>3727.5</v>
      </c>
    </row>
    <row r="20" spans="1:30" x14ac:dyDescent="0.3">
      <c r="A20" t="s">
        <v>32</v>
      </c>
      <c r="B20" t="s">
        <v>42</v>
      </c>
      <c r="C20" s="1">
        <v>17.25</v>
      </c>
      <c r="D20" s="4">
        <v>35</v>
      </c>
      <c r="E20" s="4">
        <v>28</v>
      </c>
      <c r="F20" s="4">
        <v>33</v>
      </c>
      <c r="G20" s="4">
        <v>20</v>
      </c>
      <c r="H20" s="4">
        <v>40</v>
      </c>
      <c r="I20" s="6">
        <f>IF(D20&gt;40,D20-40,0)</f>
        <v>0</v>
      </c>
      <c r="J20" s="6">
        <f>IF(E20&gt;40,E20-40,0)</f>
        <v>0</v>
      </c>
      <c r="K20" s="6">
        <f>IF(F20&gt;40,F20-40,0)</f>
        <v>0</v>
      </c>
      <c r="L20" s="6">
        <f>IF(G20&gt;40,G20-40,0)</f>
        <v>0</v>
      </c>
      <c r="M20" s="6">
        <f>IF(H20&gt;40,H20-40,0)</f>
        <v>0</v>
      </c>
      <c r="N20" s="8">
        <f t="shared" si="9"/>
        <v>603.75</v>
      </c>
      <c r="O20" s="8">
        <f t="shared" si="9"/>
        <v>483</v>
      </c>
      <c r="P20" s="8">
        <f t="shared" si="9"/>
        <v>569.25</v>
      </c>
      <c r="Q20" s="8">
        <f t="shared" si="9"/>
        <v>345</v>
      </c>
      <c r="R20" s="8">
        <f t="shared" si="9"/>
        <v>690</v>
      </c>
      <c r="S20" s="10">
        <f t="shared" si="10"/>
        <v>0</v>
      </c>
      <c r="T20" s="10">
        <f t="shared" si="5"/>
        <v>0</v>
      </c>
      <c r="U20" s="10">
        <f t="shared" si="6"/>
        <v>0</v>
      </c>
      <c r="V20" s="10">
        <f t="shared" si="7"/>
        <v>0</v>
      </c>
      <c r="W20" s="10">
        <f t="shared" si="8"/>
        <v>0</v>
      </c>
      <c r="X20" s="12">
        <f t="shared" si="11"/>
        <v>603.75</v>
      </c>
      <c r="Y20" s="12">
        <f t="shared" si="11"/>
        <v>483</v>
      </c>
      <c r="Z20" s="12">
        <f t="shared" si="11"/>
        <v>569.25</v>
      </c>
      <c r="AA20" s="12">
        <f t="shared" si="11"/>
        <v>345</v>
      </c>
      <c r="AB20" s="12">
        <f t="shared" si="11"/>
        <v>690</v>
      </c>
      <c r="AD20" s="2">
        <f t="shared" si="12"/>
        <v>2691</v>
      </c>
    </row>
    <row r="21" spans="1:30" x14ac:dyDescent="0.3">
      <c r="A21" t="s">
        <v>33</v>
      </c>
      <c r="B21" t="s">
        <v>43</v>
      </c>
      <c r="C21" s="1">
        <v>13.5</v>
      </c>
      <c r="D21" s="4">
        <v>35</v>
      </c>
      <c r="E21" s="4">
        <v>40</v>
      </c>
      <c r="F21" s="4">
        <v>35</v>
      </c>
      <c r="G21" s="4">
        <v>25</v>
      </c>
      <c r="H21" s="4">
        <v>32</v>
      </c>
      <c r="I21" s="6">
        <f>IF(D21&gt;40,D21-40,0)</f>
        <v>0</v>
      </c>
      <c r="J21" s="6">
        <f>IF(E21&gt;40,E21-40,0)</f>
        <v>0</v>
      </c>
      <c r="K21" s="6">
        <f>IF(F21&gt;40,F21-40,0)</f>
        <v>0</v>
      </c>
      <c r="L21" s="6">
        <f>IF(G21&gt;40,G21-40,0)</f>
        <v>0</v>
      </c>
      <c r="M21" s="6">
        <f>IF(H21&gt;40,H21-40,0)</f>
        <v>0</v>
      </c>
      <c r="N21" s="8">
        <f t="shared" si="9"/>
        <v>472.5</v>
      </c>
      <c r="O21" s="8">
        <f t="shared" si="9"/>
        <v>540</v>
      </c>
      <c r="P21" s="8">
        <f t="shared" si="9"/>
        <v>472.5</v>
      </c>
      <c r="Q21" s="8">
        <f t="shared" si="9"/>
        <v>337.5</v>
      </c>
      <c r="R21" s="8">
        <f t="shared" si="9"/>
        <v>432</v>
      </c>
      <c r="S21" s="10">
        <f t="shared" si="10"/>
        <v>0</v>
      </c>
      <c r="T21" s="10">
        <f t="shared" si="5"/>
        <v>0</v>
      </c>
      <c r="U21" s="10">
        <f t="shared" si="6"/>
        <v>0</v>
      </c>
      <c r="V21" s="10">
        <f t="shared" si="7"/>
        <v>0</v>
      </c>
      <c r="W21" s="10">
        <f t="shared" si="8"/>
        <v>0</v>
      </c>
      <c r="X21" s="12">
        <f t="shared" si="11"/>
        <v>472.5</v>
      </c>
      <c r="Y21" s="12">
        <f t="shared" si="11"/>
        <v>540</v>
      </c>
      <c r="Z21" s="12">
        <f t="shared" si="11"/>
        <v>472.5</v>
      </c>
      <c r="AA21" s="12">
        <f t="shared" si="11"/>
        <v>337.5</v>
      </c>
      <c r="AB21" s="12">
        <f t="shared" si="11"/>
        <v>432</v>
      </c>
      <c r="AD21" s="2">
        <f t="shared" si="12"/>
        <v>2254.5</v>
      </c>
    </row>
    <row r="22" spans="1:30" x14ac:dyDescent="0.3">
      <c r="A22" t="s">
        <v>34</v>
      </c>
      <c r="B22" t="s">
        <v>44</v>
      </c>
      <c r="C22" s="1">
        <v>19</v>
      </c>
      <c r="D22" s="4">
        <v>40</v>
      </c>
      <c r="E22" s="4">
        <v>42</v>
      </c>
      <c r="F22" s="4">
        <v>52</v>
      </c>
      <c r="G22" s="4">
        <v>30</v>
      </c>
      <c r="H22" s="4">
        <v>33</v>
      </c>
      <c r="I22" s="6">
        <f>IF(D22&gt;40,D22-40,0)</f>
        <v>0</v>
      </c>
      <c r="J22" s="6">
        <f>IF(E22&gt;40,E22-40,0)</f>
        <v>2</v>
      </c>
      <c r="K22" s="6">
        <f>IF(F22&gt;40,F22-40,0)</f>
        <v>12</v>
      </c>
      <c r="L22" s="6">
        <f>IF(G22&gt;40,G22-40,0)</f>
        <v>0</v>
      </c>
      <c r="M22" s="6">
        <f>IF(H22&gt;40,H22-40,0)</f>
        <v>0</v>
      </c>
      <c r="N22" s="8">
        <f t="shared" si="9"/>
        <v>760</v>
      </c>
      <c r="O22" s="8">
        <f t="shared" si="9"/>
        <v>798</v>
      </c>
      <c r="P22" s="8">
        <f t="shared" si="9"/>
        <v>988</v>
      </c>
      <c r="Q22" s="8">
        <f t="shared" si="9"/>
        <v>570</v>
      </c>
      <c r="R22" s="8">
        <f t="shared" si="9"/>
        <v>627</v>
      </c>
      <c r="S22" s="10">
        <f t="shared" si="10"/>
        <v>0</v>
      </c>
      <c r="T22" s="10">
        <f t="shared" si="5"/>
        <v>19</v>
      </c>
      <c r="U22" s="10">
        <f t="shared" si="6"/>
        <v>114</v>
      </c>
      <c r="V22" s="10">
        <f t="shared" si="7"/>
        <v>0</v>
      </c>
      <c r="W22" s="10">
        <f t="shared" si="8"/>
        <v>0</v>
      </c>
      <c r="X22" s="12">
        <f t="shared" si="11"/>
        <v>760</v>
      </c>
      <c r="Y22" s="12">
        <f t="shared" si="11"/>
        <v>817</v>
      </c>
      <c r="Z22" s="12">
        <f t="shared" si="11"/>
        <v>1102</v>
      </c>
      <c r="AA22" s="12">
        <f t="shared" si="11"/>
        <v>570</v>
      </c>
      <c r="AB22" s="12">
        <f t="shared" si="11"/>
        <v>627</v>
      </c>
      <c r="AD22" s="2">
        <f t="shared" si="12"/>
        <v>3876</v>
      </c>
    </row>
    <row r="23" spans="1:30" x14ac:dyDescent="0.3">
      <c r="A23" t="s">
        <v>35</v>
      </c>
      <c r="B23" t="s">
        <v>45</v>
      </c>
      <c r="C23" s="1">
        <v>16.25</v>
      </c>
      <c r="D23" s="4">
        <v>42</v>
      </c>
      <c r="E23" s="4">
        <v>30</v>
      </c>
      <c r="F23" s="4">
        <v>50</v>
      </c>
      <c r="G23" s="4">
        <v>35</v>
      </c>
      <c r="H23" s="4">
        <v>35</v>
      </c>
      <c r="I23" s="6">
        <f>IF(D23&gt;40,D23-40,0)</f>
        <v>2</v>
      </c>
      <c r="J23" s="6">
        <f>IF(E23&gt;40,E23-40,0)</f>
        <v>0</v>
      </c>
      <c r="K23" s="6">
        <f>IF(F23&gt;40,F23-40,0)</f>
        <v>10</v>
      </c>
      <c r="L23" s="6">
        <f>IF(G23&gt;40,G23-40,0)</f>
        <v>0</v>
      </c>
      <c r="M23" s="6">
        <f>IF(H23&gt;40,H23-40,0)</f>
        <v>0</v>
      </c>
      <c r="N23" s="8">
        <f t="shared" si="9"/>
        <v>682.5</v>
      </c>
      <c r="O23" s="8">
        <f t="shared" si="9"/>
        <v>487.5</v>
      </c>
      <c r="P23" s="8">
        <f t="shared" si="9"/>
        <v>812.5</v>
      </c>
      <c r="Q23" s="8">
        <f t="shared" si="9"/>
        <v>568.75</v>
      </c>
      <c r="R23" s="8">
        <f t="shared" si="9"/>
        <v>568.75</v>
      </c>
      <c r="S23" s="10">
        <f t="shared" si="10"/>
        <v>16.25</v>
      </c>
      <c r="T23" s="10">
        <f t="shared" si="5"/>
        <v>0</v>
      </c>
      <c r="U23" s="10">
        <f t="shared" si="6"/>
        <v>81.25</v>
      </c>
      <c r="V23" s="10">
        <f t="shared" si="7"/>
        <v>0</v>
      </c>
      <c r="W23" s="10">
        <f t="shared" si="8"/>
        <v>0</v>
      </c>
      <c r="X23" s="12">
        <f t="shared" si="11"/>
        <v>698.75</v>
      </c>
      <c r="Y23" s="12">
        <f t="shared" si="11"/>
        <v>487.5</v>
      </c>
      <c r="Z23" s="12">
        <f t="shared" si="11"/>
        <v>893.75</v>
      </c>
      <c r="AA23" s="12">
        <f t="shared" si="11"/>
        <v>568.75</v>
      </c>
      <c r="AB23" s="12">
        <f t="shared" si="11"/>
        <v>568.75</v>
      </c>
      <c r="AD23" s="2">
        <f t="shared" si="12"/>
        <v>3217.5</v>
      </c>
    </row>
    <row r="25" spans="1:30" x14ac:dyDescent="0.3">
      <c r="A25" t="s">
        <v>46</v>
      </c>
      <c r="C25" s="2">
        <f>MAX(C4:C23)</f>
        <v>22.5</v>
      </c>
      <c r="D25">
        <f>MAX(D4:D23)</f>
        <v>42</v>
      </c>
      <c r="E25">
        <f>MAX(E4:E23)</f>
        <v>42</v>
      </c>
      <c r="F25">
        <f>MAX(F4:F23)</f>
        <v>52</v>
      </c>
      <c r="G25">
        <f>MAX(G4:G23)</f>
        <v>45</v>
      </c>
      <c r="H25">
        <f>MAX(H4:H23)</f>
        <v>42</v>
      </c>
      <c r="I25">
        <f>MAX(I4:I23)</f>
        <v>2</v>
      </c>
      <c r="J25">
        <f>MAX(J4:J23)</f>
        <v>2</v>
      </c>
      <c r="K25">
        <f>MAX(K4:K23)</f>
        <v>12</v>
      </c>
      <c r="L25">
        <f>MAX(L4:L23)</f>
        <v>5</v>
      </c>
      <c r="M25">
        <f>MAX(M4:M23)</f>
        <v>2</v>
      </c>
      <c r="N25" s="2">
        <f>MAX(N4:N23)</f>
        <v>900</v>
      </c>
      <c r="O25" s="2">
        <f>MAX(O4:O23)</f>
        <v>840</v>
      </c>
      <c r="P25" s="2">
        <f>MAX(P4:P23)</f>
        <v>988</v>
      </c>
      <c r="Q25" s="2">
        <f>MAX(Q4:Q23)</f>
        <v>922.5</v>
      </c>
      <c r="R25" s="2">
        <f>MAX(R4:R23)</f>
        <v>900</v>
      </c>
      <c r="S25" s="2">
        <f>MAX(S4:S23)</f>
        <v>20</v>
      </c>
      <c r="T25" s="2">
        <f>MAX(T4:T23)</f>
        <v>20</v>
      </c>
      <c r="U25" s="2">
        <f>MAX(U4:U23)</f>
        <v>114</v>
      </c>
      <c r="V25" s="2">
        <f>MAX(V4:V23)</f>
        <v>38.125</v>
      </c>
      <c r="W25" s="2">
        <f>MAX(W4:W23)</f>
        <v>20</v>
      </c>
      <c r="X25" s="2">
        <f>MAX(X4:X23)</f>
        <v>900</v>
      </c>
      <c r="Y25" s="2">
        <f>MAX(Y4:Y23)</f>
        <v>860</v>
      </c>
      <c r="Z25" s="2">
        <f>MAX(Z4:Z23)</f>
        <v>1102</v>
      </c>
      <c r="AA25" s="2">
        <f>MAX(AA4:AA23)</f>
        <v>933.75</v>
      </c>
      <c r="AB25" s="2">
        <f>MAX(AB4:AB23)</f>
        <v>900</v>
      </c>
      <c r="AD25" s="2">
        <f>MAX(AD4:AD23)</f>
        <v>4210</v>
      </c>
    </row>
    <row r="26" spans="1:30" x14ac:dyDescent="0.3">
      <c r="A26" t="s">
        <v>47</v>
      </c>
      <c r="C26" s="2">
        <f>MIN(C4:C23)</f>
        <v>13.5</v>
      </c>
      <c r="D26">
        <f>MIN(D4:D23)</f>
        <v>28</v>
      </c>
      <c r="E26">
        <f>MIN(E4:E23)</f>
        <v>28</v>
      </c>
      <c r="F26">
        <f>MIN(F4:F23)</f>
        <v>30</v>
      </c>
      <c r="G26">
        <f>MIN(G4:G23)</f>
        <v>20</v>
      </c>
      <c r="H26">
        <f>MIN(H4:H23)</f>
        <v>28</v>
      </c>
      <c r="I26">
        <f>MIN(I4:I23)</f>
        <v>0</v>
      </c>
      <c r="J26">
        <f>MIN(J4:J23)</f>
        <v>0</v>
      </c>
      <c r="K26">
        <f>MIN(K4:K23)</f>
        <v>0</v>
      </c>
      <c r="L26">
        <f>MIN(L4:L23)</f>
        <v>0</v>
      </c>
      <c r="M26">
        <f>MIN(M4:M23)</f>
        <v>0</v>
      </c>
      <c r="N26" s="2">
        <f>MIN(N4:N23)</f>
        <v>399</v>
      </c>
      <c r="O26" s="2">
        <f>MIN(O4:O23)</f>
        <v>470.25</v>
      </c>
      <c r="P26" s="2">
        <f>MIN(P4:P23)</f>
        <v>472.5</v>
      </c>
      <c r="Q26" s="2">
        <f>MIN(Q4:Q23)</f>
        <v>337.5</v>
      </c>
      <c r="R26" s="2">
        <f>MIN(R4:R23)</f>
        <v>399</v>
      </c>
      <c r="S26" s="2">
        <f>MIN(S4:S23)</f>
        <v>0</v>
      </c>
      <c r="T26" s="2">
        <f>MIN(T4:T23)</f>
        <v>0</v>
      </c>
      <c r="U26" s="2">
        <f>MIN(U4:U23)</f>
        <v>0</v>
      </c>
      <c r="V26" s="2">
        <f>MIN(V4:V23)</f>
        <v>0</v>
      </c>
      <c r="W26" s="2">
        <f>MIN(W4:W23)</f>
        <v>0</v>
      </c>
      <c r="X26" s="2">
        <f>MIN(X4:X23)</f>
        <v>399</v>
      </c>
      <c r="Y26" s="2">
        <f>MIN(Y4:Y23)</f>
        <v>470.25</v>
      </c>
      <c r="Z26" s="2">
        <f>MIN(Z4:Z23)</f>
        <v>472.5</v>
      </c>
      <c r="AA26" s="2">
        <f>MIN(AA4:AA23)</f>
        <v>337.5</v>
      </c>
      <c r="AB26" s="2">
        <f>MIN(AB4:AB23)</f>
        <v>399</v>
      </c>
      <c r="AD26" s="2">
        <f>MIN(AD4:AD23)</f>
        <v>2254.5</v>
      </c>
    </row>
    <row r="27" spans="1:30" x14ac:dyDescent="0.3">
      <c r="A27" t="s">
        <v>48</v>
      </c>
      <c r="C27" s="2">
        <f>AVERAGE(C4:C23)</f>
        <v>17.3125</v>
      </c>
      <c r="D27">
        <f>AVERAGE(D4:D23)</f>
        <v>37.1</v>
      </c>
      <c r="E27">
        <f>AVERAGE(E4:E23)</f>
        <v>36.700000000000003</v>
      </c>
      <c r="F27">
        <f>AVERAGE(F4:F23)</f>
        <v>39.25</v>
      </c>
      <c r="G27">
        <f>AVERAGE(G4:G23)</f>
        <v>34.85</v>
      </c>
      <c r="H27">
        <f>AVERAGE(H4:H23)</f>
        <v>35.549999999999997</v>
      </c>
      <c r="I27">
        <f>AVERAGE(I4:I23)</f>
        <v>0.4</v>
      </c>
      <c r="J27">
        <f>AVERAGE(J4:J23)</f>
        <v>0.4</v>
      </c>
      <c r="K27">
        <f>AVERAGE(K4:K23)</f>
        <v>2.0499999999999998</v>
      </c>
      <c r="L27">
        <f>AVERAGE(L4:L23)</f>
        <v>0.55000000000000004</v>
      </c>
      <c r="M27">
        <f>AVERAGE(M4:M23)</f>
        <v>0.25</v>
      </c>
      <c r="N27" s="2">
        <f>AVERAGE(N4:N23)</f>
        <v>645.10249999999996</v>
      </c>
      <c r="O27" s="2">
        <f>AVERAGE(O4:O23)</f>
        <v>634.90499999999997</v>
      </c>
      <c r="P27" s="2">
        <f>AVERAGE(P4:P23)</f>
        <v>677.59500000000003</v>
      </c>
      <c r="Q27" s="2">
        <f>AVERAGE(Q4:Q23)</f>
        <v>604.16750000000002</v>
      </c>
      <c r="R27" s="2">
        <f>AVERAGE(R4:R23)</f>
        <v>619.00249999999994</v>
      </c>
      <c r="S27" s="2">
        <f>AVERAGE(S4:S23)</f>
        <v>3.5375000000000001</v>
      </c>
      <c r="T27" s="2">
        <f>AVERAGE(T4:T23)</f>
        <v>3.6049999999999995</v>
      </c>
      <c r="U27" s="2">
        <f>AVERAGE(U4:U23)</f>
        <v>17.734999999999999</v>
      </c>
      <c r="V27" s="2">
        <f>AVERAGE(V4:V23)</f>
        <v>4.71875</v>
      </c>
      <c r="W27" s="2">
        <f>AVERAGE(W4:W23)</f>
        <v>2.2912500000000002</v>
      </c>
      <c r="X27" s="2">
        <f>AVERAGE(X4:X23)</f>
        <v>648.64</v>
      </c>
      <c r="Y27" s="2">
        <f>AVERAGE(Y4:Y23)</f>
        <v>638.51</v>
      </c>
      <c r="Z27" s="2">
        <f>AVERAGE(Z4:Z23)</f>
        <v>695.33</v>
      </c>
      <c r="AA27" s="2">
        <f>AVERAGE(AA4:AA23)</f>
        <v>608.88625000000002</v>
      </c>
      <c r="AB27" s="2">
        <f>AVERAGE(AB4:AB23)</f>
        <v>621.29375000000005</v>
      </c>
      <c r="AD27" s="2">
        <f>AVERAGE(AD4:AD23)</f>
        <v>3212.66</v>
      </c>
    </row>
    <row r="28" spans="1:30" x14ac:dyDescent="0.3">
      <c r="A28" t="s">
        <v>49</v>
      </c>
      <c r="D28">
        <f>SUM(D4:D27)</f>
        <v>849.1</v>
      </c>
      <c r="E28">
        <f>SUM(E4:E27)</f>
        <v>840.7</v>
      </c>
      <c r="F28">
        <f>SUM(F4:F27)</f>
        <v>906.25</v>
      </c>
      <c r="G28">
        <f>SUM(G4:G27)</f>
        <v>796.85</v>
      </c>
      <c r="H28">
        <f>SUM(H4:H27)</f>
        <v>816.55</v>
      </c>
      <c r="I28">
        <f>SUM(I4:I27)</f>
        <v>10.4</v>
      </c>
      <c r="J28">
        <f>SUM(J4:J27)</f>
        <v>10.4</v>
      </c>
      <c r="K28">
        <f>SUM(K4:K27)</f>
        <v>55.05</v>
      </c>
      <c r="L28">
        <f>SUM(L4:L27)</f>
        <v>16.55</v>
      </c>
      <c r="M28">
        <f>SUM(M4:M27)</f>
        <v>7.25</v>
      </c>
      <c r="N28" s="1">
        <f>SUM(N4:N27)</f>
        <v>14846.1525</v>
      </c>
      <c r="O28" s="1">
        <f>SUM(O4:O27)</f>
        <v>14643.254999999999</v>
      </c>
      <c r="P28" s="1">
        <f>SUM(P4:P27)</f>
        <v>15689.994999999999</v>
      </c>
      <c r="Q28" s="1">
        <f>SUM(Q4:Q27)</f>
        <v>13947.5175</v>
      </c>
      <c r="R28" s="1">
        <f>SUM(R4:R27)</f>
        <v>14298.0525</v>
      </c>
      <c r="S28" s="1">
        <f>SUM(S4:S27)</f>
        <v>94.287499999999994</v>
      </c>
      <c r="T28" s="1">
        <f>SUM(T4:T27)</f>
        <v>95.704999999999998</v>
      </c>
      <c r="U28" s="1">
        <f>SUM(U4:U27)</f>
        <v>486.435</v>
      </c>
      <c r="V28" s="1">
        <f>SUM(V4:V27)</f>
        <v>137.21875</v>
      </c>
      <c r="W28" s="1">
        <f>SUM(W4:W27)</f>
        <v>68.116250000000008</v>
      </c>
      <c r="X28" s="1">
        <f>SUM(X4:X27)</f>
        <v>14920.439999999999</v>
      </c>
      <c r="Y28" s="1">
        <f>SUM(Y4:Y27)</f>
        <v>14738.960000000001</v>
      </c>
      <c r="Z28" s="1">
        <f>SUM(Z4:Z27)</f>
        <v>16176.43</v>
      </c>
      <c r="AA28" s="1">
        <f>SUM(AA4:AA27)</f>
        <v>14057.86125</v>
      </c>
      <c r="AB28" s="1">
        <f>SUM(AB4:AB27)</f>
        <v>14346.168750000001</v>
      </c>
      <c r="AD28" s="1">
        <f>SUM(AD4:AD27)</f>
        <v>73930.36</v>
      </c>
    </row>
  </sheetData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cp:lastPrinted>2023-12-25T15:44:36Z</cp:lastPrinted>
  <dcterms:created xsi:type="dcterms:W3CDTF">2015-06-05T18:17:20Z</dcterms:created>
  <dcterms:modified xsi:type="dcterms:W3CDTF">2023-12-25T15:44:49Z</dcterms:modified>
</cp:coreProperties>
</file>