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BME\Zv beosztások\"/>
    </mc:Choice>
  </mc:AlternateContent>
  <xr:revisionPtr revIDLastSave="0" documentId="13_ncr:1_{7F217A62-F5D0-412F-90EB-A953287B35F0}" xr6:coauthVersionLast="46" xr6:coauthVersionMax="46" xr10:uidLastSave="{00000000-0000-0000-0000-000000000000}"/>
  <bookViews>
    <workbookView xWindow="-108" yWindow="-108" windowWidth="23256" windowHeight="12576" tabRatio="751" activeTab="1" xr2:uid="{00000000-000D-0000-FFFF-FFFF00000000}"/>
  </bookViews>
  <sheets>
    <sheet name="Összesítés" sheetId="7" r:id="rId1"/>
    <sheet name="Oktatók" sheetId="14" r:id="rId2"/>
    <sheet name="Vizsgáztatók" sheetId="16" r:id="rId3"/>
    <sheet name="v2" sheetId="18" r:id="rId4"/>
  </sheets>
  <definedNames>
    <definedName name="_xlnm._FilterDatabase" localSheetId="1" hidden="1">Oktatók!$B$6:$DI$163</definedName>
    <definedName name="_xlnm._FilterDatabase" localSheetId="0" hidden="1">Összesítés!$A$1</definedName>
    <definedName name="_xlnm._FilterDatabase" localSheetId="3" hidden="1">'v2'!$B$2:$G$2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7" l="1"/>
  <c r="K34" i="7"/>
  <c r="E67" i="7"/>
  <c r="I67" i="7" s="1"/>
  <c r="K67" i="7"/>
  <c r="L67" i="7" s="1"/>
  <c r="E3" i="7"/>
  <c r="K3" i="7"/>
  <c r="L3" i="7" s="1"/>
  <c r="E74" i="7"/>
  <c r="K74" i="7"/>
  <c r="L74" i="7" s="1"/>
  <c r="E42" i="7"/>
  <c r="K42" i="7"/>
  <c r="E26" i="7"/>
  <c r="I26" i="7" s="1"/>
  <c r="K26" i="7"/>
  <c r="L26" i="7" s="1"/>
  <c r="E41" i="7"/>
  <c r="K41" i="7"/>
  <c r="L41" i="7" s="1"/>
  <c r="E105" i="7"/>
  <c r="K105" i="7"/>
  <c r="L105" i="7" s="1"/>
  <c r="E58" i="7"/>
  <c r="K58" i="7"/>
  <c r="E57" i="7"/>
  <c r="I57" i="7" s="1"/>
  <c r="K57" i="7"/>
  <c r="L57" i="7" s="1"/>
  <c r="E73" i="7"/>
  <c r="K73" i="7"/>
  <c r="E191" i="7"/>
  <c r="K191" i="7"/>
  <c r="L191" i="7" s="1"/>
  <c r="E7" i="7"/>
  <c r="K7" i="7"/>
  <c r="E193" i="7"/>
  <c r="I193" i="7" s="1"/>
  <c r="K193" i="7"/>
  <c r="L193" i="7" s="1"/>
  <c r="E62" i="7"/>
  <c r="K62" i="7"/>
  <c r="L62" i="7" s="1"/>
  <c r="E140" i="7"/>
  <c r="I140" i="7" s="1"/>
  <c r="K140" i="7"/>
  <c r="L140" i="7" s="1"/>
  <c r="E29" i="7"/>
  <c r="K29" i="7"/>
  <c r="L29" i="7" s="1"/>
  <c r="E124" i="7"/>
  <c r="K124" i="7"/>
  <c r="E171" i="7"/>
  <c r="K171" i="7"/>
  <c r="E13" i="7"/>
  <c r="I13" i="7" s="1"/>
  <c r="K13" i="7"/>
  <c r="L13" i="7" s="1"/>
  <c r="E192" i="7"/>
  <c r="K192" i="7"/>
  <c r="E138" i="7"/>
  <c r="K138" i="7"/>
  <c r="L138" i="7" s="1"/>
  <c r="E66" i="7"/>
  <c r="I66" i="7" s="1"/>
  <c r="K66" i="7"/>
  <c r="E4" i="7"/>
  <c r="K4" i="7"/>
  <c r="L4" i="7" s="1"/>
  <c r="E136" i="7"/>
  <c r="K136" i="7"/>
  <c r="E135" i="7"/>
  <c r="K135" i="7"/>
  <c r="M135" i="7" s="1"/>
  <c r="E161" i="7"/>
  <c r="K161" i="7"/>
  <c r="L161" i="7" s="1"/>
  <c r="E19" i="7"/>
  <c r="K19" i="7"/>
  <c r="M19" i="7" s="1"/>
  <c r="E189" i="7"/>
  <c r="K189" i="7"/>
  <c r="E183" i="7"/>
  <c r="I183" i="7" s="1"/>
  <c r="K183" i="7"/>
  <c r="E12" i="7"/>
  <c r="I12" i="7" s="1"/>
  <c r="K12" i="7"/>
  <c r="E118" i="7"/>
  <c r="K118" i="7"/>
  <c r="L118" i="7" s="1"/>
  <c r="E5" i="7"/>
  <c r="K5" i="7"/>
  <c r="E182" i="7"/>
  <c r="K182" i="7"/>
  <c r="E56" i="7"/>
  <c r="I56" i="7" s="1"/>
  <c r="K56" i="7"/>
  <c r="E14" i="7"/>
  <c r="K14" i="7"/>
  <c r="L14" i="7" s="1"/>
  <c r="E128" i="7"/>
  <c r="K128" i="7"/>
  <c r="L128" i="7" s="1"/>
  <c r="E8" i="7"/>
  <c r="K8" i="7"/>
  <c r="E76" i="7"/>
  <c r="I76" i="7" s="1"/>
  <c r="K76" i="7"/>
  <c r="E20" i="7"/>
  <c r="K20" i="7"/>
  <c r="L20" i="7" s="1"/>
  <c r="E2" i="7"/>
  <c r="K2" i="7"/>
  <c r="L2" i="7" s="1"/>
  <c r="E159" i="7"/>
  <c r="K159" i="7"/>
  <c r="E65" i="7"/>
  <c r="I65" i="7" s="1"/>
  <c r="K65" i="7"/>
  <c r="E127" i="7"/>
  <c r="K127" i="7"/>
  <c r="L127" i="7" s="1"/>
  <c r="E95" i="7"/>
  <c r="K95" i="7"/>
  <c r="E158" i="7"/>
  <c r="I158" i="7" s="1"/>
  <c r="K158" i="7"/>
  <c r="E144" i="7"/>
  <c r="K144" i="7"/>
  <c r="L144" i="7" s="1"/>
  <c r="E126" i="7"/>
  <c r="K126" i="7"/>
  <c r="E148" i="7"/>
  <c r="K148" i="7"/>
  <c r="L148" i="7" s="1"/>
  <c r="E33" i="7"/>
  <c r="K33" i="7"/>
  <c r="E104" i="7"/>
  <c r="K104" i="7"/>
  <c r="L104" i="7" s="1"/>
  <c r="E16" i="7"/>
  <c r="K16" i="7"/>
  <c r="L16" i="7" s="1"/>
  <c r="E79" i="7"/>
  <c r="K79" i="7"/>
  <c r="L79" i="7" s="1"/>
  <c r="E81" i="7"/>
  <c r="K81" i="7"/>
  <c r="E205" i="7"/>
  <c r="K205" i="7"/>
  <c r="E163" i="7"/>
  <c r="K163" i="7"/>
  <c r="E103" i="7"/>
  <c r="K103" i="7"/>
  <c r="M103" i="7" s="1"/>
  <c r="E168" i="7"/>
  <c r="K168" i="7"/>
  <c r="M168" i="7" s="1"/>
  <c r="E201" i="7"/>
  <c r="K201" i="7"/>
  <c r="L201" i="7" s="1"/>
  <c r="E25" i="7"/>
  <c r="K25" i="7"/>
  <c r="L25" i="7" s="1"/>
  <c r="E137" i="7"/>
  <c r="K137" i="7"/>
  <c r="E188" i="7"/>
  <c r="K188" i="7"/>
  <c r="M188" i="7" s="1"/>
  <c r="E165" i="7"/>
  <c r="I165" i="7" s="1"/>
  <c r="K165" i="7"/>
  <c r="L165" i="7" s="1"/>
  <c r="E203" i="7"/>
  <c r="K203" i="7"/>
  <c r="E78" i="7"/>
  <c r="K78" i="7"/>
  <c r="M78" i="7" s="1"/>
  <c r="E123" i="7"/>
  <c r="K123" i="7"/>
  <c r="M123" i="7" s="1"/>
  <c r="E35" i="7"/>
  <c r="K35" i="7"/>
  <c r="L35" i="7" s="1"/>
  <c r="E63" i="7"/>
  <c r="I63" i="7" s="1"/>
  <c r="K63" i="7"/>
  <c r="L63" i="7" s="1"/>
  <c r="E175" i="7"/>
  <c r="K175" i="7"/>
  <c r="M175" i="7" s="1"/>
  <c r="E52" i="7"/>
  <c r="K52" i="7"/>
  <c r="M52" i="7" s="1"/>
  <c r="E117" i="7"/>
  <c r="I117" i="7" s="1"/>
  <c r="K117" i="7"/>
  <c r="E190" i="7"/>
  <c r="K190" i="7"/>
  <c r="E21" i="7"/>
  <c r="K21" i="7"/>
  <c r="L21" i="7" s="1"/>
  <c r="E61" i="7"/>
  <c r="K61" i="7"/>
  <c r="L61" i="7" s="1"/>
  <c r="E36" i="7"/>
  <c r="K36" i="7"/>
  <c r="M36" i="7" s="1"/>
  <c r="E179" i="7"/>
  <c r="K179" i="7"/>
  <c r="E178" i="7"/>
  <c r="K178" i="7"/>
  <c r="L178" i="7" s="1"/>
  <c r="E47" i="7"/>
  <c r="K47" i="7"/>
  <c r="M47" i="7" s="1"/>
  <c r="E40" i="7"/>
  <c r="K40" i="7"/>
  <c r="M40" i="7" s="1"/>
  <c r="E54" i="7"/>
  <c r="K54" i="7"/>
  <c r="L54" i="7" s="1"/>
  <c r="E94" i="7"/>
  <c r="K94" i="7"/>
  <c r="L94" i="7" s="1"/>
  <c r="E51" i="7"/>
  <c r="K51" i="7"/>
  <c r="E153" i="7"/>
  <c r="K153" i="7"/>
  <c r="M153" i="7" s="1"/>
  <c r="E194" i="7"/>
  <c r="K194" i="7"/>
  <c r="L194" i="7" s="1"/>
  <c r="E116" i="7"/>
  <c r="K116" i="7"/>
  <c r="L116" i="7" s="1"/>
  <c r="E115" i="7"/>
  <c r="K115" i="7"/>
  <c r="L115" i="7" s="1"/>
  <c r="E197" i="7"/>
  <c r="K197" i="7"/>
  <c r="M197" i="7" s="1"/>
  <c r="E31" i="7"/>
  <c r="K31" i="7"/>
  <c r="L31" i="7" s="1"/>
  <c r="E114" i="7"/>
  <c r="K114" i="7"/>
  <c r="L114" i="7" s="1"/>
  <c r="E50" i="7"/>
  <c r="K50" i="7"/>
  <c r="E102" i="7"/>
  <c r="K102" i="7"/>
  <c r="M102" i="7" s="1"/>
  <c r="E170" i="7"/>
  <c r="I170" i="7" s="1"/>
  <c r="K170" i="7"/>
  <c r="L170" i="7" s="1"/>
  <c r="E177" i="7"/>
  <c r="K177" i="7"/>
  <c r="L177" i="7" s="1"/>
  <c r="E169" i="7"/>
  <c r="K169" i="7"/>
  <c r="L169" i="7" s="1"/>
  <c r="E134" i="7"/>
  <c r="I134" i="7" s="1"/>
  <c r="K134" i="7"/>
  <c r="L134" i="7" s="1"/>
  <c r="E28" i="7"/>
  <c r="K28" i="7"/>
  <c r="L28" i="7" s="1"/>
  <c r="E84" i="7"/>
  <c r="K84" i="7"/>
  <c r="E18" i="7"/>
  <c r="K18" i="7"/>
  <c r="E39" i="7"/>
  <c r="I39" i="7" s="1"/>
  <c r="K39" i="7"/>
  <c r="L39" i="7" s="1"/>
  <c r="E143" i="7"/>
  <c r="K143" i="7"/>
  <c r="L143" i="7" s="1"/>
  <c r="E93" i="7"/>
  <c r="K93" i="7"/>
  <c r="L93" i="7" s="1"/>
  <c r="E129" i="7"/>
  <c r="K129" i="7"/>
  <c r="E17" i="7"/>
  <c r="K17" i="7"/>
  <c r="L17" i="7" s="1"/>
  <c r="E92" i="7"/>
  <c r="K92" i="7"/>
  <c r="E113" i="7"/>
  <c r="K113" i="7"/>
  <c r="E100" i="7"/>
  <c r="K100" i="7"/>
  <c r="L100" i="7" s="1"/>
  <c r="E150" i="7"/>
  <c r="K150" i="7"/>
  <c r="M150" i="7" s="1"/>
  <c r="E187" i="7"/>
  <c r="K187" i="7"/>
  <c r="L187" i="7" s="1"/>
  <c r="E101" i="7"/>
  <c r="K101" i="7"/>
  <c r="E157" i="7"/>
  <c r="K157" i="7"/>
  <c r="L157" i="7" s="1"/>
  <c r="E142" i="7"/>
  <c r="K142" i="7"/>
  <c r="L142" i="7" s="1"/>
  <c r="E72" i="7"/>
  <c r="J72" i="7" s="1"/>
  <c r="K72" i="7"/>
  <c r="L72" i="7" s="1"/>
  <c r="E151" i="7"/>
  <c r="K151" i="7"/>
  <c r="E112" i="7"/>
  <c r="K112" i="7"/>
  <c r="L112" i="7" s="1"/>
  <c r="E133" i="7"/>
  <c r="K133" i="7"/>
  <c r="L133" i="7" s="1"/>
  <c r="E24" i="7"/>
  <c r="K24" i="7"/>
  <c r="E9" i="7"/>
  <c r="K9" i="7"/>
  <c r="E111" i="7"/>
  <c r="K111" i="7"/>
  <c r="M111" i="7" s="1"/>
  <c r="E167" i="7"/>
  <c r="K167" i="7"/>
  <c r="L167" i="7" s="1"/>
  <c r="E32" i="7"/>
  <c r="K32" i="7"/>
  <c r="M32" i="7" s="1"/>
  <c r="E152" i="7"/>
  <c r="K152" i="7"/>
  <c r="E121" i="7"/>
  <c r="K121" i="7"/>
  <c r="M121" i="7" s="1"/>
  <c r="E122" i="7"/>
  <c r="K122" i="7"/>
  <c r="L122" i="7" s="1"/>
  <c r="E55" i="7"/>
  <c r="K55" i="7"/>
  <c r="E156" i="7"/>
  <c r="K156" i="7"/>
  <c r="E68" i="7"/>
  <c r="K68" i="7"/>
  <c r="M68" i="7" s="1"/>
  <c r="E49" i="7"/>
  <c r="K49" i="7"/>
  <c r="L49" i="7" s="1"/>
  <c r="E166" i="7"/>
  <c r="K166" i="7"/>
  <c r="E6" i="7"/>
  <c r="K6" i="7"/>
  <c r="M6" i="7" s="1"/>
  <c r="E173" i="7"/>
  <c r="K173" i="7"/>
  <c r="L173" i="7" s="1"/>
  <c r="E176" i="7"/>
  <c r="K176" i="7"/>
  <c r="M176" i="7" s="1"/>
  <c r="E200" i="7"/>
  <c r="K200" i="7"/>
  <c r="E110" i="7"/>
  <c r="K110" i="7"/>
  <c r="M110" i="7" s="1"/>
  <c r="E80" i="7"/>
  <c r="K80" i="7"/>
  <c r="L80" i="7" s="1"/>
  <c r="E71" i="7"/>
  <c r="K71" i="7"/>
  <c r="L71" i="7" s="1"/>
  <c r="E195" i="7"/>
  <c r="K195" i="7"/>
  <c r="E109" i="7"/>
  <c r="K109" i="7"/>
  <c r="M109" i="7" s="1"/>
  <c r="E172" i="7"/>
  <c r="K172" i="7"/>
  <c r="L172" i="7" s="1"/>
  <c r="E87" i="7"/>
  <c r="K87" i="7"/>
  <c r="L87" i="7" s="1"/>
  <c r="E46" i="7"/>
  <c r="K46" i="7"/>
  <c r="E155" i="7"/>
  <c r="K155" i="7"/>
  <c r="M155" i="7" s="1"/>
  <c r="E174" i="7"/>
  <c r="K174" i="7"/>
  <c r="L174" i="7" s="1"/>
  <c r="E22" i="7"/>
  <c r="K22" i="7"/>
  <c r="E132" i="7"/>
  <c r="K132" i="7"/>
  <c r="E75" i="7"/>
  <c r="K75" i="7"/>
  <c r="M75" i="7" s="1"/>
  <c r="E64" i="7"/>
  <c r="K64" i="7"/>
  <c r="L64" i="7" s="1"/>
  <c r="E108" i="7"/>
  <c r="K108" i="7"/>
  <c r="M108" i="7" s="1"/>
  <c r="E82" i="7"/>
  <c r="K82" i="7"/>
  <c r="E120" i="7"/>
  <c r="K120" i="7"/>
  <c r="M120" i="7" s="1"/>
  <c r="E147" i="7"/>
  <c r="K147" i="7"/>
  <c r="L147" i="7" s="1"/>
  <c r="E181" i="7"/>
  <c r="K181" i="7"/>
  <c r="L181" i="7" s="1"/>
  <c r="E60" i="7"/>
  <c r="K60" i="7"/>
  <c r="E125" i="7"/>
  <c r="K125" i="7"/>
  <c r="M125" i="7" s="1"/>
  <c r="E59" i="7"/>
  <c r="K59" i="7"/>
  <c r="L59" i="7" s="1"/>
  <c r="E162" i="7"/>
  <c r="K162" i="7"/>
  <c r="L162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K11" i="7"/>
  <c r="K90" i="7"/>
  <c r="K130" i="7"/>
  <c r="L130" i="7" s="1"/>
  <c r="K27" i="7"/>
  <c r="K91" i="7"/>
  <c r="K145" i="7"/>
  <c r="K106" i="7"/>
  <c r="K119" i="7"/>
  <c r="K199" i="7"/>
  <c r="K131" i="7"/>
  <c r="K198" i="7"/>
  <c r="K88" i="7"/>
  <c r="K186" i="7"/>
  <c r="K38" i="7"/>
  <c r="K149" i="7"/>
  <c r="M149" i="7" s="1"/>
  <c r="K44" i="7"/>
  <c r="K69" i="7"/>
  <c r="K96" i="7"/>
  <c r="L96" i="7" s="1"/>
  <c r="K185" i="7"/>
  <c r="K196" i="7"/>
  <c r="K77" i="7"/>
  <c r="K30" i="7"/>
  <c r="K83" i="7"/>
  <c r="K107" i="7"/>
  <c r="K86" i="7"/>
  <c r="K85" i="7"/>
  <c r="K70" i="7"/>
  <c r="M70" i="7" s="1"/>
  <c r="K23" i="7"/>
  <c r="K45" i="7"/>
  <c r="K204" i="7"/>
  <c r="K154" i="7"/>
  <c r="M154" i="7" s="1"/>
  <c r="K202" i="7"/>
  <c r="K48" i="7"/>
  <c r="M48" i="7" s="1"/>
  <c r="K10" i="7"/>
  <c r="K146" i="7"/>
  <c r="K15" i="7"/>
  <c r="K180" i="7"/>
  <c r="K139" i="7"/>
  <c r="K89" i="7"/>
  <c r="K184" i="7"/>
  <c r="K97" i="7"/>
  <c r="K43" i="7"/>
  <c r="K164" i="7"/>
  <c r="K98" i="7"/>
  <c r="K37" i="7"/>
  <c r="K160" i="7"/>
  <c r="K141" i="7"/>
  <c r="K99" i="7"/>
  <c r="K53" i="7"/>
  <c r="M204" i="7" l="1"/>
  <c r="G174" i="7"/>
  <c r="I174" i="7"/>
  <c r="G167" i="7"/>
  <c r="I167" i="7"/>
  <c r="F142" i="7"/>
  <c r="I142" i="7"/>
  <c r="H17" i="7"/>
  <c r="I17" i="7"/>
  <c r="F177" i="7"/>
  <c r="I177" i="7"/>
  <c r="F114" i="7"/>
  <c r="I114" i="7"/>
  <c r="F116" i="7"/>
  <c r="I116" i="7"/>
  <c r="F94" i="7"/>
  <c r="I94" i="7"/>
  <c r="H178" i="7"/>
  <c r="I178" i="7"/>
  <c r="G21" i="7"/>
  <c r="I21" i="7"/>
  <c r="F52" i="7"/>
  <c r="I52" i="7"/>
  <c r="J123" i="7"/>
  <c r="I123" i="7"/>
  <c r="G188" i="7"/>
  <c r="I188" i="7"/>
  <c r="H168" i="7"/>
  <c r="I168" i="7"/>
  <c r="J81" i="7"/>
  <c r="I81" i="7"/>
  <c r="F33" i="7"/>
  <c r="I33" i="7"/>
  <c r="G159" i="7"/>
  <c r="I159" i="7"/>
  <c r="F8" i="7"/>
  <c r="I8" i="7"/>
  <c r="F182" i="7"/>
  <c r="I182" i="7"/>
  <c r="H135" i="7"/>
  <c r="I135" i="7"/>
  <c r="F138" i="7"/>
  <c r="I138" i="7"/>
  <c r="F124" i="7"/>
  <c r="I124" i="7"/>
  <c r="G64" i="7"/>
  <c r="I64" i="7"/>
  <c r="G49" i="7"/>
  <c r="I49" i="7"/>
  <c r="F162" i="7"/>
  <c r="I162" i="7"/>
  <c r="F181" i="7"/>
  <c r="I181" i="7"/>
  <c r="F108" i="7"/>
  <c r="I108" i="7"/>
  <c r="F22" i="7"/>
  <c r="I22" i="7"/>
  <c r="F87" i="7"/>
  <c r="I87" i="7"/>
  <c r="F71" i="7"/>
  <c r="I71" i="7"/>
  <c r="F176" i="7"/>
  <c r="I176" i="7"/>
  <c r="F55" i="7"/>
  <c r="I55" i="7"/>
  <c r="F32" i="7"/>
  <c r="I32" i="7"/>
  <c r="H24" i="7"/>
  <c r="I24" i="7"/>
  <c r="F72" i="7"/>
  <c r="I72" i="7"/>
  <c r="H187" i="7"/>
  <c r="I187" i="7"/>
  <c r="F92" i="7"/>
  <c r="I92" i="7"/>
  <c r="F143" i="7"/>
  <c r="I143" i="7"/>
  <c r="F84" i="7"/>
  <c r="I84" i="7"/>
  <c r="F169" i="7"/>
  <c r="I169" i="7"/>
  <c r="F50" i="7"/>
  <c r="I50" i="7"/>
  <c r="F115" i="7"/>
  <c r="I115" i="7"/>
  <c r="F51" i="7"/>
  <c r="I51" i="7"/>
  <c r="G47" i="7"/>
  <c r="I47" i="7"/>
  <c r="J61" i="7"/>
  <c r="I61" i="7"/>
  <c r="G35" i="7"/>
  <c r="I35" i="7"/>
  <c r="G201" i="7"/>
  <c r="I201" i="7"/>
  <c r="H205" i="7"/>
  <c r="I205" i="7"/>
  <c r="J104" i="7"/>
  <c r="I104" i="7"/>
  <c r="H144" i="7"/>
  <c r="I144" i="7"/>
  <c r="G161" i="7"/>
  <c r="I161" i="7"/>
  <c r="F171" i="7"/>
  <c r="I171" i="7"/>
  <c r="F62" i="7"/>
  <c r="I62" i="7"/>
  <c r="F73" i="7"/>
  <c r="I73" i="7"/>
  <c r="F41" i="7"/>
  <c r="I41" i="7"/>
  <c r="F3" i="7"/>
  <c r="I3" i="7"/>
  <c r="G59" i="7"/>
  <c r="I59" i="7"/>
  <c r="G172" i="7"/>
  <c r="I172" i="7"/>
  <c r="G80" i="7"/>
  <c r="I80" i="7"/>
  <c r="G173" i="7"/>
  <c r="I173" i="7"/>
  <c r="G122" i="7"/>
  <c r="I122" i="7"/>
  <c r="F133" i="7"/>
  <c r="I133" i="7"/>
  <c r="F150" i="7"/>
  <c r="I150" i="7"/>
  <c r="F28" i="7"/>
  <c r="I28" i="7"/>
  <c r="F60" i="7"/>
  <c r="I60" i="7"/>
  <c r="F82" i="7"/>
  <c r="I82" i="7"/>
  <c r="F132" i="7"/>
  <c r="I132" i="7"/>
  <c r="G46" i="7"/>
  <c r="I46" i="7"/>
  <c r="H195" i="7"/>
  <c r="I195" i="7"/>
  <c r="F200" i="7"/>
  <c r="I200" i="7"/>
  <c r="H166" i="7"/>
  <c r="I166" i="7"/>
  <c r="G156" i="7"/>
  <c r="I156" i="7"/>
  <c r="F152" i="7"/>
  <c r="I152" i="7"/>
  <c r="H9" i="7"/>
  <c r="I9" i="7"/>
  <c r="F151" i="7"/>
  <c r="I151" i="7"/>
  <c r="F101" i="7"/>
  <c r="I101" i="7"/>
  <c r="F113" i="7"/>
  <c r="I113" i="7"/>
  <c r="G93" i="7"/>
  <c r="I93" i="7"/>
  <c r="G18" i="7"/>
  <c r="I18" i="7"/>
  <c r="G102" i="7"/>
  <c r="I102" i="7"/>
  <c r="H197" i="7"/>
  <c r="I197" i="7"/>
  <c r="G153" i="7"/>
  <c r="I153" i="7"/>
  <c r="H40" i="7"/>
  <c r="I40" i="7"/>
  <c r="H36" i="7"/>
  <c r="I36" i="7"/>
  <c r="F190" i="7"/>
  <c r="I190" i="7"/>
  <c r="F203" i="7"/>
  <c r="I203" i="7"/>
  <c r="F25" i="7"/>
  <c r="I25" i="7"/>
  <c r="F163" i="7"/>
  <c r="I163" i="7"/>
  <c r="F16" i="7"/>
  <c r="I16" i="7"/>
  <c r="F126" i="7"/>
  <c r="I126" i="7"/>
  <c r="F127" i="7"/>
  <c r="I127" i="7"/>
  <c r="H20" i="7"/>
  <c r="I20" i="7"/>
  <c r="H14" i="7"/>
  <c r="I14" i="7"/>
  <c r="H118" i="7"/>
  <c r="I118" i="7"/>
  <c r="F19" i="7"/>
  <c r="I19" i="7"/>
  <c r="F4" i="7"/>
  <c r="I4" i="7"/>
  <c r="F191" i="7"/>
  <c r="I191" i="7"/>
  <c r="F105" i="7"/>
  <c r="I105" i="7"/>
  <c r="H74" i="7"/>
  <c r="I74" i="7"/>
  <c r="G147" i="7"/>
  <c r="I147" i="7"/>
  <c r="H125" i="7"/>
  <c r="I125" i="7"/>
  <c r="H120" i="7"/>
  <c r="I120" i="7"/>
  <c r="H75" i="7"/>
  <c r="I75" i="7"/>
  <c r="H155" i="7"/>
  <c r="I155" i="7"/>
  <c r="H109" i="7"/>
  <c r="I109" i="7"/>
  <c r="H110" i="7"/>
  <c r="I110" i="7"/>
  <c r="H6" i="7"/>
  <c r="I6" i="7"/>
  <c r="H68" i="7"/>
  <c r="I68" i="7"/>
  <c r="H121" i="7"/>
  <c r="I121" i="7"/>
  <c r="H111" i="7"/>
  <c r="I111" i="7"/>
  <c r="J112" i="7"/>
  <c r="I112" i="7"/>
  <c r="H157" i="7"/>
  <c r="I157" i="7"/>
  <c r="J100" i="7"/>
  <c r="I100" i="7"/>
  <c r="F129" i="7"/>
  <c r="I129" i="7"/>
  <c r="G31" i="7"/>
  <c r="I31" i="7"/>
  <c r="G194" i="7"/>
  <c r="I194" i="7"/>
  <c r="G54" i="7"/>
  <c r="I54" i="7"/>
  <c r="G179" i="7"/>
  <c r="I179" i="7"/>
  <c r="H175" i="7"/>
  <c r="I175" i="7"/>
  <c r="F78" i="7"/>
  <c r="I78" i="7"/>
  <c r="F137" i="7"/>
  <c r="I137" i="7"/>
  <c r="H103" i="7"/>
  <c r="I103" i="7"/>
  <c r="H79" i="7"/>
  <c r="I79" i="7"/>
  <c r="H148" i="7"/>
  <c r="I148" i="7"/>
  <c r="H95" i="7"/>
  <c r="I95" i="7"/>
  <c r="F2" i="7"/>
  <c r="I2" i="7"/>
  <c r="F128" i="7"/>
  <c r="I128" i="7"/>
  <c r="F5" i="7"/>
  <c r="I5" i="7"/>
  <c r="F189" i="7"/>
  <c r="I189" i="7"/>
  <c r="F136" i="7"/>
  <c r="I136" i="7"/>
  <c r="F192" i="7"/>
  <c r="I192" i="7"/>
  <c r="F29" i="7"/>
  <c r="I29" i="7"/>
  <c r="F7" i="7"/>
  <c r="I7" i="7"/>
  <c r="F58" i="7"/>
  <c r="I58" i="7"/>
  <c r="F42" i="7"/>
  <c r="I42" i="7"/>
  <c r="F34" i="7"/>
  <c r="I34" i="7"/>
  <c r="J191" i="7"/>
  <c r="M87" i="7"/>
  <c r="M55" i="7"/>
  <c r="J181" i="7"/>
  <c r="M22" i="7"/>
  <c r="H188" i="7"/>
  <c r="F153" i="7"/>
  <c r="H51" i="7"/>
  <c r="M73" i="7"/>
  <c r="J157" i="7"/>
  <c r="J18" i="7"/>
  <c r="M28" i="7"/>
  <c r="J153" i="7"/>
  <c r="J188" i="7"/>
  <c r="M137" i="7"/>
  <c r="J201" i="7"/>
  <c r="J168" i="7"/>
  <c r="J182" i="7"/>
  <c r="H189" i="7"/>
  <c r="J62" i="7"/>
  <c r="H191" i="7"/>
  <c r="L73" i="7"/>
  <c r="H105" i="7"/>
  <c r="H22" i="7"/>
  <c r="J155" i="7"/>
  <c r="J46" i="7"/>
  <c r="J68" i="7"/>
  <c r="J156" i="7"/>
  <c r="L55" i="7"/>
  <c r="M122" i="7"/>
  <c r="H72" i="7"/>
  <c r="H18" i="7"/>
  <c r="G95" i="7"/>
  <c r="H182" i="7"/>
  <c r="L19" i="7"/>
  <c r="G135" i="7"/>
  <c r="H136" i="7"/>
  <c r="F74" i="7"/>
  <c r="G22" i="7"/>
  <c r="J80" i="7"/>
  <c r="M173" i="7"/>
  <c r="M61" i="7"/>
  <c r="L103" i="7"/>
  <c r="H104" i="7"/>
  <c r="H128" i="7"/>
  <c r="G182" i="7"/>
  <c r="L5" i="7"/>
  <c r="H192" i="7"/>
  <c r="G73" i="7"/>
  <c r="G133" i="7"/>
  <c r="G72" i="7"/>
  <c r="J169" i="7"/>
  <c r="J115" i="7"/>
  <c r="J52" i="7"/>
  <c r="F188" i="7"/>
  <c r="F81" i="7"/>
  <c r="G79" i="7"/>
  <c r="H126" i="7"/>
  <c r="J159" i="7"/>
  <c r="J162" i="7"/>
  <c r="G181" i="7"/>
  <c r="M64" i="7"/>
  <c r="L22" i="7"/>
  <c r="H87" i="7"/>
  <c r="J176" i="7"/>
  <c r="H169" i="7"/>
  <c r="M115" i="7"/>
  <c r="H115" i="7"/>
  <c r="H153" i="7"/>
  <c r="H52" i="7"/>
  <c r="H159" i="7"/>
  <c r="J138" i="7"/>
  <c r="J74" i="7"/>
  <c r="H162" i="7"/>
  <c r="J59" i="7"/>
  <c r="G87" i="7"/>
  <c r="J172" i="7"/>
  <c r="J109" i="7"/>
  <c r="J195" i="7"/>
  <c r="J167" i="7"/>
  <c r="J111" i="7"/>
  <c r="M17" i="7"/>
  <c r="G115" i="7"/>
  <c r="M51" i="7"/>
  <c r="G52" i="7"/>
  <c r="F148" i="7"/>
  <c r="M126" i="7"/>
  <c r="J95" i="7"/>
  <c r="F159" i="7"/>
  <c r="H138" i="7"/>
  <c r="M192" i="7"/>
  <c r="J124" i="7"/>
  <c r="H73" i="7"/>
  <c r="J105" i="7"/>
  <c r="G74" i="7"/>
  <c r="J152" i="7"/>
  <c r="J60" i="7"/>
  <c r="J200" i="7"/>
  <c r="H60" i="7"/>
  <c r="J82" i="7"/>
  <c r="J132" i="7"/>
  <c r="G195" i="7"/>
  <c r="H200" i="7"/>
  <c r="J166" i="7"/>
  <c r="H152" i="7"/>
  <c r="G9" i="7"/>
  <c r="J142" i="7"/>
  <c r="J187" i="7"/>
  <c r="J93" i="7"/>
  <c r="J143" i="7"/>
  <c r="F18" i="7"/>
  <c r="J177" i="7"/>
  <c r="J116" i="7"/>
  <c r="L51" i="7"/>
  <c r="G51" i="7"/>
  <c r="M94" i="7"/>
  <c r="M63" i="7"/>
  <c r="J78" i="7"/>
  <c r="M25" i="7"/>
  <c r="G168" i="7"/>
  <c r="H163" i="7"/>
  <c r="J16" i="7"/>
  <c r="J148" i="7"/>
  <c r="J127" i="7"/>
  <c r="M20" i="7"/>
  <c r="J8" i="7"/>
  <c r="M128" i="7"/>
  <c r="G128" i="7"/>
  <c r="M189" i="7"/>
  <c r="J135" i="7"/>
  <c r="L136" i="7"/>
  <c r="G136" i="7"/>
  <c r="L192" i="7"/>
  <c r="G192" i="7"/>
  <c r="J29" i="7"/>
  <c r="M162" i="7"/>
  <c r="G60" i="7"/>
  <c r="G82" i="7"/>
  <c r="H132" i="7"/>
  <c r="J22" i="7"/>
  <c r="J87" i="7"/>
  <c r="F195" i="7"/>
  <c r="G200" i="7"/>
  <c r="J173" i="7"/>
  <c r="F166" i="7"/>
  <c r="M49" i="7"/>
  <c r="H55" i="7"/>
  <c r="L152" i="7"/>
  <c r="G152" i="7"/>
  <c r="F9" i="7"/>
  <c r="J24" i="7"/>
  <c r="M133" i="7"/>
  <c r="M142" i="7"/>
  <c r="H142" i="7"/>
  <c r="F187" i="7"/>
  <c r="H93" i="7"/>
  <c r="H143" i="7"/>
  <c r="M169" i="7"/>
  <c r="H177" i="7"/>
  <c r="J102" i="7"/>
  <c r="J31" i="7"/>
  <c r="J197" i="7"/>
  <c r="H116" i="7"/>
  <c r="J179" i="7"/>
  <c r="J21" i="7"/>
  <c r="J190" i="7"/>
  <c r="G78" i="7"/>
  <c r="H137" i="7"/>
  <c r="J103" i="7"/>
  <c r="M16" i="7"/>
  <c r="H16" i="7"/>
  <c r="M127" i="7"/>
  <c r="H127" i="7"/>
  <c r="H5" i="7"/>
  <c r="G105" i="7"/>
  <c r="M26" i="7"/>
  <c r="J3" i="7"/>
  <c r="J34" i="7"/>
  <c r="L82" i="7"/>
  <c r="J71" i="7"/>
  <c r="L176" i="7"/>
  <c r="J122" i="7"/>
  <c r="J32" i="7"/>
  <c r="M9" i="7"/>
  <c r="M112" i="7"/>
  <c r="G142" i="7"/>
  <c r="J150" i="7"/>
  <c r="M143" i="7"/>
  <c r="F102" i="7"/>
  <c r="J51" i="7"/>
  <c r="H94" i="7"/>
  <c r="J54" i="7"/>
  <c r="J40" i="7"/>
  <c r="H190" i="7"/>
  <c r="J35" i="7"/>
  <c r="L78" i="7"/>
  <c r="H203" i="7"/>
  <c r="J25" i="7"/>
  <c r="F103" i="7"/>
  <c r="M163" i="7"/>
  <c r="G16" i="7"/>
  <c r="M144" i="7"/>
  <c r="G127" i="7"/>
  <c r="J128" i="7"/>
  <c r="M5" i="7"/>
  <c r="G5" i="7"/>
  <c r="M118" i="7"/>
  <c r="J189" i="7"/>
  <c r="F161" i="7"/>
  <c r="J136" i="7"/>
  <c r="J192" i="7"/>
  <c r="J42" i="7"/>
  <c r="M147" i="7"/>
  <c r="H82" i="7"/>
  <c r="L108" i="7"/>
  <c r="G108" i="7"/>
  <c r="J174" i="7"/>
  <c r="F46" i="7"/>
  <c r="M80" i="7"/>
  <c r="L200" i="7"/>
  <c r="G166" i="7"/>
  <c r="J49" i="7"/>
  <c r="F156" i="7"/>
  <c r="J55" i="7"/>
  <c r="J121" i="7"/>
  <c r="M152" i="7"/>
  <c r="L32" i="7"/>
  <c r="G24" i="7"/>
  <c r="H112" i="7"/>
  <c r="G187" i="7"/>
  <c r="L150" i="7"/>
  <c r="G150" i="7"/>
  <c r="M92" i="7"/>
  <c r="H92" i="7"/>
  <c r="J17" i="7"/>
  <c r="F93" i="7"/>
  <c r="M84" i="7"/>
  <c r="H84" i="7"/>
  <c r="J28" i="7"/>
  <c r="M177" i="7"/>
  <c r="H102" i="7"/>
  <c r="M50" i="7"/>
  <c r="H50" i="7"/>
  <c r="J114" i="7"/>
  <c r="G197" i="7"/>
  <c r="G40" i="7"/>
  <c r="J47" i="7"/>
  <c r="L117" i="7"/>
  <c r="L175" i="7"/>
  <c r="F123" i="7"/>
  <c r="G123" i="7"/>
  <c r="H123" i="7"/>
  <c r="L205" i="7"/>
  <c r="M205" i="7"/>
  <c r="F24" i="7"/>
  <c r="M100" i="7"/>
  <c r="L92" i="7"/>
  <c r="G92" i="7"/>
  <c r="L84" i="7"/>
  <c r="G84" i="7"/>
  <c r="H28" i="7"/>
  <c r="L50" i="7"/>
  <c r="G50" i="7"/>
  <c r="H114" i="7"/>
  <c r="F197" i="7"/>
  <c r="M116" i="7"/>
  <c r="J194" i="7"/>
  <c r="J94" i="7"/>
  <c r="F40" i="7"/>
  <c r="F178" i="7"/>
  <c r="J178" i="7"/>
  <c r="F36" i="7"/>
  <c r="J36" i="7"/>
  <c r="G36" i="7"/>
  <c r="G117" i="7"/>
  <c r="J117" i="7"/>
  <c r="G162" i="7"/>
  <c r="J125" i="7"/>
  <c r="M181" i="7"/>
  <c r="H181" i="7"/>
  <c r="J147" i="7"/>
  <c r="J120" i="7"/>
  <c r="J108" i="7"/>
  <c r="L132" i="7"/>
  <c r="G132" i="7"/>
  <c r="M174" i="7"/>
  <c r="H46" i="7"/>
  <c r="M71" i="7"/>
  <c r="H71" i="7"/>
  <c r="H176" i="7"/>
  <c r="J6" i="7"/>
  <c r="H156" i="7"/>
  <c r="M114" i="7"/>
  <c r="L47" i="7"/>
  <c r="F47" i="7"/>
  <c r="H47" i="7"/>
  <c r="M178" i="7"/>
  <c r="F61" i="7"/>
  <c r="H61" i="7"/>
  <c r="F175" i="7"/>
  <c r="G175" i="7"/>
  <c r="J175" i="7"/>
  <c r="L203" i="7"/>
  <c r="M203" i="7"/>
  <c r="M59" i="7"/>
  <c r="H108" i="7"/>
  <c r="J64" i="7"/>
  <c r="J75" i="7"/>
  <c r="M172" i="7"/>
  <c r="G71" i="7"/>
  <c r="J110" i="7"/>
  <c r="M200" i="7"/>
  <c r="H32" i="7"/>
  <c r="M167" i="7"/>
  <c r="L9" i="7"/>
  <c r="M157" i="7"/>
  <c r="H150" i="7"/>
  <c r="H100" i="7"/>
  <c r="J92" i="7"/>
  <c r="G143" i="7"/>
  <c r="J84" i="7"/>
  <c r="G169" i="7"/>
  <c r="J50" i="7"/>
  <c r="L179" i="7"/>
  <c r="L36" i="7"/>
  <c r="L190" i="7"/>
  <c r="M190" i="7"/>
  <c r="F63" i="7"/>
  <c r="H63" i="7"/>
  <c r="J63" i="7"/>
  <c r="G165" i="7"/>
  <c r="J165" i="7"/>
  <c r="H78" i="7"/>
  <c r="J203" i="7"/>
  <c r="L137" i="7"/>
  <c r="G137" i="7"/>
  <c r="H25" i="7"/>
  <c r="F168" i="7"/>
  <c r="G103" i="7"/>
  <c r="L163" i="7"/>
  <c r="G163" i="7"/>
  <c r="J205" i="7"/>
  <c r="F79" i="7"/>
  <c r="M104" i="7"/>
  <c r="G148" i="7"/>
  <c r="L126" i="7"/>
  <c r="G126" i="7"/>
  <c r="F95" i="7"/>
  <c r="J2" i="7"/>
  <c r="H8" i="7"/>
  <c r="L189" i="7"/>
  <c r="G189" i="7"/>
  <c r="J4" i="7"/>
  <c r="G138" i="7"/>
  <c r="M13" i="7"/>
  <c r="M29" i="7"/>
  <c r="H29" i="7"/>
  <c r="H62" i="7"/>
  <c r="G191" i="7"/>
  <c r="M57" i="7"/>
  <c r="J41" i="7"/>
  <c r="M3" i="7"/>
  <c r="H3" i="7"/>
  <c r="M2" i="7"/>
  <c r="H2" i="7"/>
  <c r="G8" i="7"/>
  <c r="M14" i="7"/>
  <c r="J5" i="7"/>
  <c r="J19" i="7"/>
  <c r="M4" i="7"/>
  <c r="H4" i="7"/>
  <c r="J171" i="7"/>
  <c r="G29" i="7"/>
  <c r="G62" i="7"/>
  <c r="M193" i="7"/>
  <c r="J73" i="7"/>
  <c r="J58" i="7"/>
  <c r="M41" i="7"/>
  <c r="H41" i="7"/>
  <c r="G3" i="7"/>
  <c r="J137" i="7"/>
  <c r="J163" i="7"/>
  <c r="J79" i="7"/>
  <c r="J126" i="7"/>
  <c r="G2" i="7"/>
  <c r="H19" i="7"/>
  <c r="M161" i="7"/>
  <c r="G4" i="7"/>
  <c r="M140" i="7"/>
  <c r="J7" i="7"/>
  <c r="G41" i="7"/>
  <c r="M67" i="7"/>
  <c r="F59" i="7"/>
  <c r="L125" i="7"/>
  <c r="G125" i="7"/>
  <c r="M60" i="7"/>
  <c r="F147" i="7"/>
  <c r="L120" i="7"/>
  <c r="G120" i="7"/>
  <c r="M82" i="7"/>
  <c r="F64" i="7"/>
  <c r="L75" i="7"/>
  <c r="G75" i="7"/>
  <c r="M132" i="7"/>
  <c r="F174" i="7"/>
  <c r="L155" i="7"/>
  <c r="G155" i="7"/>
  <c r="M46" i="7"/>
  <c r="F172" i="7"/>
  <c r="L109" i="7"/>
  <c r="G109" i="7"/>
  <c r="M195" i="7"/>
  <c r="F80" i="7"/>
  <c r="L110" i="7"/>
  <c r="G110" i="7"/>
  <c r="F173" i="7"/>
  <c r="L6" i="7"/>
  <c r="G6" i="7"/>
  <c r="M166" i="7"/>
  <c r="F49" i="7"/>
  <c r="L68" i="7"/>
  <c r="G68" i="7"/>
  <c r="M156" i="7"/>
  <c r="F122" i="7"/>
  <c r="L121" i="7"/>
  <c r="G121" i="7"/>
  <c r="F167" i="7"/>
  <c r="L111" i="7"/>
  <c r="G111" i="7"/>
  <c r="G39" i="7"/>
  <c r="H39" i="7"/>
  <c r="F39" i="7"/>
  <c r="G134" i="7"/>
  <c r="H134" i="7"/>
  <c r="F134" i="7"/>
  <c r="G170" i="7"/>
  <c r="H170" i="7"/>
  <c r="F170" i="7"/>
  <c r="F125" i="7"/>
  <c r="L60" i="7"/>
  <c r="F120" i="7"/>
  <c r="F75" i="7"/>
  <c r="F155" i="7"/>
  <c r="L46" i="7"/>
  <c r="F109" i="7"/>
  <c r="L195" i="7"/>
  <c r="F110" i="7"/>
  <c r="F6" i="7"/>
  <c r="L166" i="7"/>
  <c r="F68" i="7"/>
  <c r="L156" i="7"/>
  <c r="F121" i="7"/>
  <c r="F111" i="7"/>
  <c r="G151" i="7"/>
  <c r="H151" i="7"/>
  <c r="M72" i="7"/>
  <c r="G101" i="7"/>
  <c r="H101" i="7"/>
  <c r="M187" i="7"/>
  <c r="G113" i="7"/>
  <c r="H113" i="7"/>
  <c r="G129" i="7"/>
  <c r="H129" i="7"/>
  <c r="M93" i="7"/>
  <c r="H59" i="7"/>
  <c r="H147" i="7"/>
  <c r="H64" i="7"/>
  <c r="H174" i="7"/>
  <c r="H172" i="7"/>
  <c r="H80" i="7"/>
  <c r="G176" i="7"/>
  <c r="H173" i="7"/>
  <c r="H49" i="7"/>
  <c r="G55" i="7"/>
  <c r="H122" i="7"/>
  <c r="G32" i="7"/>
  <c r="H167" i="7"/>
  <c r="M24" i="7"/>
  <c r="J133" i="7"/>
  <c r="F112" i="7"/>
  <c r="G112" i="7"/>
  <c r="L151" i="7"/>
  <c r="M151" i="7"/>
  <c r="F157" i="7"/>
  <c r="G157" i="7"/>
  <c r="L101" i="7"/>
  <c r="M101" i="7"/>
  <c r="F100" i="7"/>
  <c r="G100" i="7"/>
  <c r="L113" i="7"/>
  <c r="M113" i="7"/>
  <c r="F17" i="7"/>
  <c r="G17" i="7"/>
  <c r="L129" i="7"/>
  <c r="M129" i="7"/>
  <c r="M18" i="7"/>
  <c r="L18" i="7"/>
  <c r="J9" i="7"/>
  <c r="L24" i="7"/>
  <c r="H133" i="7"/>
  <c r="J151" i="7"/>
  <c r="J101" i="7"/>
  <c r="J113" i="7"/>
  <c r="J129" i="7"/>
  <c r="J39" i="7"/>
  <c r="J134" i="7"/>
  <c r="J170" i="7"/>
  <c r="L102" i="7"/>
  <c r="F31" i="7"/>
  <c r="L197" i="7"/>
  <c r="F194" i="7"/>
  <c r="L153" i="7"/>
  <c r="F54" i="7"/>
  <c r="L40" i="7"/>
  <c r="F179" i="7"/>
  <c r="F21" i="7"/>
  <c r="F117" i="7"/>
  <c r="L52" i="7"/>
  <c r="F35" i="7"/>
  <c r="L123" i="7"/>
  <c r="F165" i="7"/>
  <c r="L188" i="7"/>
  <c r="F201" i="7"/>
  <c r="L168" i="7"/>
  <c r="G158" i="7"/>
  <c r="H158" i="7"/>
  <c r="M95" i="7"/>
  <c r="G65" i="7"/>
  <c r="H65" i="7"/>
  <c r="M159" i="7"/>
  <c r="G76" i="7"/>
  <c r="H76" i="7"/>
  <c r="M8" i="7"/>
  <c r="G56" i="7"/>
  <c r="H56" i="7"/>
  <c r="M182" i="7"/>
  <c r="G12" i="7"/>
  <c r="H12" i="7"/>
  <c r="H183" i="7"/>
  <c r="F183" i="7"/>
  <c r="G183" i="7"/>
  <c r="J183" i="7"/>
  <c r="L66" i="7"/>
  <c r="M66" i="7"/>
  <c r="L171" i="7"/>
  <c r="M171" i="7"/>
  <c r="F140" i="7"/>
  <c r="G140" i="7"/>
  <c r="H140" i="7"/>
  <c r="J140" i="7"/>
  <c r="L58" i="7"/>
  <c r="M58" i="7"/>
  <c r="F67" i="7"/>
  <c r="G67" i="7"/>
  <c r="H67" i="7"/>
  <c r="J67" i="7"/>
  <c r="G33" i="7"/>
  <c r="H33" i="7"/>
  <c r="M148" i="7"/>
  <c r="F144" i="7"/>
  <c r="G144" i="7"/>
  <c r="L158" i="7"/>
  <c r="M158" i="7"/>
  <c r="L65" i="7"/>
  <c r="M65" i="7"/>
  <c r="F20" i="7"/>
  <c r="G20" i="7"/>
  <c r="L76" i="7"/>
  <c r="M76" i="7"/>
  <c r="F14" i="7"/>
  <c r="G14" i="7"/>
  <c r="L56" i="7"/>
  <c r="M56" i="7"/>
  <c r="F118" i="7"/>
  <c r="G118" i="7"/>
  <c r="L12" i="7"/>
  <c r="M12" i="7"/>
  <c r="G66" i="7"/>
  <c r="F66" i="7"/>
  <c r="H66" i="7"/>
  <c r="J66" i="7"/>
  <c r="L124" i="7"/>
  <c r="M124" i="7"/>
  <c r="F193" i="7"/>
  <c r="G193" i="7"/>
  <c r="H193" i="7"/>
  <c r="J193" i="7"/>
  <c r="L42" i="7"/>
  <c r="M42" i="7"/>
  <c r="M39" i="7"/>
  <c r="G28" i="7"/>
  <c r="M134" i="7"/>
  <c r="G177" i="7"/>
  <c r="M170" i="7"/>
  <c r="G114" i="7"/>
  <c r="M31" i="7"/>
  <c r="H31" i="7"/>
  <c r="G116" i="7"/>
  <c r="M194" i="7"/>
  <c r="H194" i="7"/>
  <c r="G94" i="7"/>
  <c r="M54" i="7"/>
  <c r="H54" i="7"/>
  <c r="G178" i="7"/>
  <c r="M179" i="7"/>
  <c r="H179" i="7"/>
  <c r="G61" i="7"/>
  <c r="M21" i="7"/>
  <c r="H21" i="7"/>
  <c r="G190" i="7"/>
  <c r="M117" i="7"/>
  <c r="H117" i="7"/>
  <c r="G63" i="7"/>
  <c r="M35" i="7"/>
  <c r="H35" i="7"/>
  <c r="G203" i="7"/>
  <c r="M165" i="7"/>
  <c r="H165" i="7"/>
  <c r="G25" i="7"/>
  <c r="M201" i="7"/>
  <c r="H201" i="7"/>
  <c r="G81" i="7"/>
  <c r="H81" i="7"/>
  <c r="M79" i="7"/>
  <c r="F104" i="7"/>
  <c r="G104" i="7"/>
  <c r="L33" i="7"/>
  <c r="M33" i="7"/>
  <c r="J158" i="7"/>
  <c r="J65" i="7"/>
  <c r="J76" i="7"/>
  <c r="J56" i="7"/>
  <c r="J12" i="7"/>
  <c r="F13" i="7"/>
  <c r="G13" i="7"/>
  <c r="H13" i="7"/>
  <c r="J13" i="7"/>
  <c r="F57" i="7"/>
  <c r="G57" i="7"/>
  <c r="H57" i="7"/>
  <c r="J57" i="7"/>
  <c r="L34" i="7"/>
  <c r="M34" i="7"/>
  <c r="F205" i="7"/>
  <c r="G205" i="7"/>
  <c r="L81" i="7"/>
  <c r="M81" i="7"/>
  <c r="J33" i="7"/>
  <c r="J144" i="7"/>
  <c r="F158" i="7"/>
  <c r="L95" i="7"/>
  <c r="F65" i="7"/>
  <c r="L159" i="7"/>
  <c r="J20" i="7"/>
  <c r="F76" i="7"/>
  <c r="L8" i="7"/>
  <c r="J14" i="7"/>
  <c r="F56" i="7"/>
  <c r="L182" i="7"/>
  <c r="J118" i="7"/>
  <c r="F12" i="7"/>
  <c r="M183" i="7"/>
  <c r="L183" i="7"/>
  <c r="L7" i="7"/>
  <c r="M7" i="7"/>
  <c r="F26" i="7"/>
  <c r="G26" i="7"/>
  <c r="H26" i="7"/>
  <c r="J26" i="7"/>
  <c r="G19" i="7"/>
  <c r="J161" i="7"/>
  <c r="L135" i="7"/>
  <c r="F135" i="7"/>
  <c r="H161" i="7"/>
  <c r="M136" i="7"/>
  <c r="M138" i="7"/>
  <c r="G171" i="7"/>
  <c r="H171" i="7"/>
  <c r="G124" i="7"/>
  <c r="H124" i="7"/>
  <c r="M62" i="7"/>
  <c r="G7" i="7"/>
  <c r="H7" i="7"/>
  <c r="M191" i="7"/>
  <c r="G58" i="7"/>
  <c r="H58" i="7"/>
  <c r="M105" i="7"/>
  <c r="G42" i="7"/>
  <c r="H42" i="7"/>
  <c r="M74" i="7"/>
  <c r="G34" i="7"/>
  <c r="H34" i="7"/>
  <c r="M146" i="7"/>
  <c r="M37" i="7"/>
  <c r="M164" i="7"/>
  <c r="M97" i="7"/>
  <c r="M89" i="7"/>
  <c r="M10" i="7"/>
  <c r="M53" i="7"/>
  <c r="M98" i="7"/>
  <c r="M184" i="7"/>
  <c r="M139" i="7"/>
  <c r="M15" i="7"/>
  <c r="M99" i="7"/>
  <c r="M141" i="7"/>
  <c r="M160" i="7"/>
  <c r="M43" i="7"/>
  <c r="M180" i="7"/>
  <c r="M83" i="7"/>
  <c r="M196" i="7"/>
  <c r="M44" i="7"/>
  <c r="M202" i="7"/>
  <c r="M86" i="7"/>
  <c r="M30" i="7"/>
  <c r="M77" i="7"/>
  <c r="M38" i="7"/>
  <c r="M45" i="7"/>
  <c r="M185" i="7"/>
  <c r="L88" i="7"/>
  <c r="L198" i="7"/>
  <c r="L199" i="7"/>
  <c r="L90" i="7"/>
  <c r="M23" i="7"/>
  <c r="M85" i="7"/>
  <c r="M107" i="7"/>
  <c r="M69" i="7"/>
  <c r="M131" i="7"/>
  <c r="M145" i="7"/>
  <c r="L149" i="7"/>
  <c r="M130" i="7"/>
  <c r="M186" i="7"/>
  <c r="L186" i="7"/>
  <c r="M119" i="7"/>
  <c r="L119" i="7"/>
  <c r="M27" i="7"/>
  <c r="L27" i="7"/>
  <c r="L53" i="7"/>
  <c r="L98" i="7"/>
  <c r="L184" i="7"/>
  <c r="L139" i="7"/>
  <c r="L15" i="7"/>
  <c r="L48" i="7"/>
  <c r="L83" i="7"/>
  <c r="L196" i="7"/>
  <c r="L44" i="7"/>
  <c r="M96" i="7"/>
  <c r="L99" i="7"/>
  <c r="L141" i="7"/>
  <c r="L160" i="7"/>
  <c r="L43" i="7"/>
  <c r="L180" i="7"/>
  <c r="L202" i="7"/>
  <c r="L204" i="7"/>
  <c r="L70" i="7"/>
  <c r="L86" i="7"/>
  <c r="L30" i="7"/>
  <c r="L77" i="7"/>
  <c r="L38" i="7"/>
  <c r="L145" i="7"/>
  <c r="M198" i="7"/>
  <c r="L146" i="7"/>
  <c r="L154" i="7"/>
  <c r="L45" i="7"/>
  <c r="L185" i="7"/>
  <c r="L131" i="7"/>
  <c r="M199" i="7"/>
  <c r="M106" i="7"/>
  <c r="L106" i="7"/>
  <c r="M91" i="7"/>
  <c r="L91" i="7"/>
  <c r="M11" i="7"/>
  <c r="L11" i="7"/>
  <c r="L37" i="7"/>
  <c r="L164" i="7"/>
  <c r="L97" i="7"/>
  <c r="L89" i="7"/>
  <c r="L10" i="7"/>
  <c r="L23" i="7"/>
  <c r="L85" i="7"/>
  <c r="L107" i="7"/>
  <c r="L69" i="7"/>
  <c r="M88" i="7"/>
  <c r="M90" i="7"/>
  <c r="E90" i="7"/>
  <c r="E146" i="7"/>
  <c r="E149" i="7"/>
  <c r="E180" i="7"/>
  <c r="E106" i="7"/>
  <c r="E99" i="7"/>
  <c r="E119" i="7"/>
  <c r="E89" i="7"/>
  <c r="E88" i="7"/>
  <c r="E91" i="7"/>
  <c r="E107" i="7"/>
  <c r="E131" i="7"/>
  <c r="E11" i="7"/>
  <c r="I11" i="7" s="1"/>
  <c r="E10" i="7"/>
  <c r="E154" i="7"/>
  <c r="E164" i="7"/>
  <c r="E139" i="7"/>
  <c r="E15" i="7"/>
  <c r="E141" i="7"/>
  <c r="E145" i="7"/>
  <c r="E97" i="7"/>
  <c r="E98" i="7"/>
  <c r="E160" i="7"/>
  <c r="I160" i="7" s="1"/>
  <c r="E96" i="7"/>
  <c r="I96" i="7" s="1"/>
  <c r="E130" i="7"/>
  <c r="E202" i="7"/>
  <c r="I202" i="7" s="1"/>
  <c r="E196" i="7"/>
  <c r="E48" i="7"/>
  <c r="I48" i="7" s="1"/>
  <c r="E85" i="7"/>
  <c r="I85" i="7" s="1"/>
  <c r="E38" i="7"/>
  <c r="I38" i="7" s="1"/>
  <c r="E45" i="7"/>
  <c r="I45" i="7" s="1"/>
  <c r="E43" i="7"/>
  <c r="I43" i="7" s="1"/>
  <c r="E44" i="7"/>
  <c r="E37" i="7"/>
  <c r="E204" i="7"/>
  <c r="E70" i="7"/>
  <c r="J70" i="7" s="1"/>
  <c r="E27" i="7"/>
  <c r="E23" i="7"/>
  <c r="E199" i="7"/>
  <c r="E30" i="7"/>
  <c r="I30" i="7" s="1"/>
  <c r="E53" i="7"/>
  <c r="E69" i="7"/>
  <c r="I69" i="7" s="1"/>
  <c r="E198" i="7"/>
  <c r="E186" i="7"/>
  <c r="I186" i="7" s="1"/>
  <c r="E185" i="7"/>
  <c r="I185" i="7" s="1"/>
  <c r="E184" i="7"/>
  <c r="E86" i="7"/>
  <c r="E83" i="7"/>
  <c r="E77" i="7"/>
  <c r="I10" i="7" l="1"/>
  <c r="H10" i="7"/>
  <c r="F130" i="7"/>
  <c r="I130" i="7"/>
  <c r="F139" i="7"/>
  <c r="I139" i="7"/>
  <c r="G149" i="7"/>
  <c r="I149" i="7"/>
  <c r="F199" i="7"/>
  <c r="I199" i="7"/>
  <c r="F198" i="7"/>
  <c r="I198" i="7"/>
  <c r="F184" i="7"/>
  <c r="I184" i="7"/>
  <c r="F23" i="7"/>
  <c r="I23" i="7"/>
  <c r="F37" i="7"/>
  <c r="I37" i="7"/>
  <c r="F98" i="7"/>
  <c r="I98" i="7"/>
  <c r="F15" i="7"/>
  <c r="I15" i="7"/>
  <c r="F91" i="7"/>
  <c r="I91" i="7"/>
  <c r="G119" i="7"/>
  <c r="I119" i="7"/>
  <c r="F180" i="7"/>
  <c r="I180" i="7"/>
  <c r="F77" i="7"/>
  <c r="I77" i="7"/>
  <c r="G97" i="7"/>
  <c r="I97" i="7"/>
  <c r="F83" i="7"/>
  <c r="I83" i="7"/>
  <c r="F53" i="7"/>
  <c r="I53" i="7"/>
  <c r="F70" i="7"/>
  <c r="I70" i="7"/>
  <c r="F145" i="7"/>
  <c r="I145" i="7"/>
  <c r="G164" i="7"/>
  <c r="I164" i="7"/>
  <c r="G131" i="7"/>
  <c r="I131" i="7"/>
  <c r="F88" i="7"/>
  <c r="I88" i="7"/>
  <c r="G99" i="7"/>
  <c r="I99" i="7"/>
  <c r="F146" i="7"/>
  <c r="I146" i="7"/>
  <c r="F27" i="7"/>
  <c r="I27" i="7"/>
  <c r="F44" i="7"/>
  <c r="I44" i="7"/>
  <c r="F86" i="7"/>
  <c r="I86" i="7"/>
  <c r="F204" i="7"/>
  <c r="I204" i="7"/>
  <c r="F196" i="7"/>
  <c r="I196" i="7"/>
  <c r="F141" i="7"/>
  <c r="I141" i="7"/>
  <c r="F154" i="7"/>
  <c r="I154" i="7"/>
  <c r="G107" i="7"/>
  <c r="I107" i="7"/>
  <c r="G89" i="7"/>
  <c r="I89" i="7"/>
  <c r="F106" i="7"/>
  <c r="I106" i="7"/>
  <c r="F90" i="7"/>
  <c r="I90" i="7"/>
  <c r="F10" i="7"/>
  <c r="J185" i="7"/>
  <c r="F185" i="7"/>
  <c r="J69" i="7"/>
  <c r="F69" i="7"/>
  <c r="J85" i="7"/>
  <c r="F85" i="7"/>
  <c r="J202" i="7"/>
  <c r="F202" i="7"/>
  <c r="J131" i="7"/>
  <c r="F131" i="7"/>
  <c r="J89" i="7"/>
  <c r="F89" i="7"/>
  <c r="J149" i="7"/>
  <c r="F149" i="7"/>
  <c r="J186" i="7"/>
  <c r="F186" i="7"/>
  <c r="J45" i="7"/>
  <c r="F45" i="7"/>
  <c r="J48" i="7"/>
  <c r="F48" i="7"/>
  <c r="J97" i="7"/>
  <c r="F97" i="7"/>
  <c r="J164" i="7"/>
  <c r="F164" i="7"/>
  <c r="J11" i="7"/>
  <c r="F11" i="7"/>
  <c r="J107" i="7"/>
  <c r="F107" i="7"/>
  <c r="J119" i="7"/>
  <c r="F119" i="7"/>
  <c r="J99" i="7"/>
  <c r="F99" i="7"/>
  <c r="J43" i="7"/>
  <c r="F43" i="7"/>
  <c r="J38" i="7"/>
  <c r="F38" i="7"/>
  <c r="G43" i="7"/>
  <c r="J30" i="7"/>
  <c r="F30" i="7"/>
  <c r="J96" i="7"/>
  <c r="F96" i="7"/>
  <c r="J160" i="7"/>
  <c r="F160" i="7"/>
  <c r="G48" i="7"/>
  <c r="G11" i="7"/>
  <c r="J145" i="7"/>
  <c r="J15" i="7"/>
  <c r="J106" i="7"/>
  <c r="J146" i="7"/>
  <c r="J130" i="7"/>
  <c r="J154" i="7"/>
  <c r="J10" i="7"/>
  <c r="J83" i="7"/>
  <c r="J184" i="7"/>
  <c r="J98" i="7"/>
  <c r="J141" i="7"/>
  <c r="J139" i="7"/>
  <c r="J91" i="7"/>
  <c r="J88" i="7"/>
  <c r="J180" i="7"/>
  <c r="J90" i="7"/>
  <c r="J77" i="7"/>
  <c r="J53" i="7"/>
  <c r="J27" i="7"/>
  <c r="J204" i="7"/>
  <c r="J37" i="7"/>
  <c r="J86" i="7"/>
  <c r="J198" i="7"/>
  <c r="J199" i="7"/>
  <c r="J23" i="7"/>
  <c r="J44" i="7"/>
  <c r="J196" i="7"/>
  <c r="H69" i="7"/>
  <c r="H45" i="7"/>
  <c r="H38" i="7"/>
  <c r="H48" i="7"/>
  <c r="H186" i="7"/>
  <c r="H43" i="7"/>
  <c r="G45" i="7"/>
  <c r="H97" i="7"/>
  <c r="H164" i="7"/>
  <c r="H131" i="7"/>
  <c r="H89" i="7"/>
  <c r="H149" i="7"/>
  <c r="H11" i="7"/>
  <c r="H107" i="7"/>
  <c r="H119" i="7"/>
  <c r="H99" i="7"/>
  <c r="H96" i="7"/>
  <c r="H160" i="7"/>
  <c r="G38" i="7"/>
  <c r="G96" i="7"/>
  <c r="G160" i="7"/>
  <c r="H185" i="7"/>
  <c r="H30" i="7"/>
  <c r="H85" i="7"/>
  <c r="H202" i="7"/>
  <c r="G30" i="7"/>
  <c r="G85" i="7"/>
  <c r="G202" i="7"/>
  <c r="G185" i="7"/>
  <c r="G69" i="7"/>
  <c r="G199" i="7"/>
  <c r="H199" i="7"/>
  <c r="G23" i="7"/>
  <c r="H23" i="7"/>
  <c r="G44" i="7"/>
  <c r="H44" i="7"/>
  <c r="G196" i="7"/>
  <c r="H196" i="7"/>
  <c r="G98" i="7"/>
  <c r="H98" i="7"/>
  <c r="G141" i="7"/>
  <c r="H141" i="7"/>
  <c r="G139" i="7"/>
  <c r="H139" i="7"/>
  <c r="G91" i="7"/>
  <c r="H91" i="7"/>
  <c r="G88" i="7"/>
  <c r="H88" i="7"/>
  <c r="G180" i="7"/>
  <c r="H180" i="7"/>
  <c r="G90" i="7"/>
  <c r="H90" i="7"/>
  <c r="G86" i="7"/>
  <c r="H86" i="7"/>
  <c r="G198" i="7"/>
  <c r="H198" i="7"/>
  <c r="G83" i="7"/>
  <c r="H83" i="7"/>
  <c r="G184" i="7"/>
  <c r="H184" i="7"/>
  <c r="G186" i="7"/>
  <c r="G77" i="7"/>
  <c r="H77" i="7"/>
  <c r="G53" i="7"/>
  <c r="H53" i="7"/>
  <c r="G27" i="7"/>
  <c r="H27" i="7"/>
  <c r="G70" i="7"/>
  <c r="H70" i="7"/>
  <c r="G204" i="7"/>
  <c r="H204" i="7"/>
  <c r="G37" i="7"/>
  <c r="H37" i="7"/>
  <c r="G130" i="7"/>
  <c r="H130" i="7"/>
  <c r="G145" i="7"/>
  <c r="H145" i="7"/>
  <c r="G15" i="7"/>
  <c r="H15" i="7"/>
  <c r="G154" i="7"/>
  <c r="H154" i="7"/>
  <c r="G10" i="7"/>
  <c r="G106" i="7"/>
  <c r="H106" i="7"/>
  <c r="G146" i="7"/>
  <c r="H146" i="7"/>
</calcChain>
</file>

<file path=xl/sharedStrings.xml><?xml version="1.0" encoding="utf-8"?>
<sst xmlns="http://schemas.openxmlformats.org/spreadsheetml/2006/main" count="7798" uniqueCount="1282">
  <si>
    <t>Konzulens neve</t>
  </si>
  <si>
    <t>Hallgató neve</t>
  </si>
  <si>
    <t>Képzés</t>
  </si>
  <si>
    <t>Szak</t>
  </si>
  <si>
    <t>Tantárgy</t>
  </si>
  <si>
    <t>Diplomaterv magyar címe</t>
  </si>
  <si>
    <t>Diplomaterv angol címe</t>
  </si>
  <si>
    <t>Téma oktatói szerkesztő oldalának címe (URL) a portálon</t>
  </si>
  <si>
    <t>Titkosított</t>
  </si>
  <si>
    <t>Első tárgy neve</t>
  </si>
  <si>
    <t>Első tárgy kódja</t>
  </si>
  <si>
    <t>Első tárgy tanszéke</t>
  </si>
  <si>
    <t>Első tárgy oktatójának neve</t>
  </si>
  <si>
    <t>Első tárgy oktatójának Neptun kódja</t>
  </si>
  <si>
    <t>Második tárgy neve</t>
  </si>
  <si>
    <t>Második tárgy kódja</t>
  </si>
  <si>
    <t>Második tárgy tanszéke</t>
  </si>
  <si>
    <t>Második tárgy oktatójának neve</t>
  </si>
  <si>
    <t>Adatlap státusza</t>
  </si>
  <si>
    <t>Téma utolsó féléve</t>
  </si>
  <si>
    <t>Dr. Iváncsy Szabolcs</t>
  </si>
  <si>
    <t>Automatizálási és Alkalmazott Informatikai Tanszék</t>
  </si>
  <si>
    <t>MSc</t>
  </si>
  <si>
    <t>villamosmérnöki</t>
  </si>
  <si>
    <t>Méréstechnika és Információs Rendszerek Tanszék</t>
  </si>
  <si>
    <t>Diplomatervezés 2</t>
  </si>
  <si>
    <t>Beadva</t>
  </si>
  <si>
    <t>Selényi Endre Dr.</t>
  </si>
  <si>
    <t/>
  </si>
  <si>
    <t>Dr. Kovácsházy Tamás</t>
  </si>
  <si>
    <t>Kovács Ferenc</t>
  </si>
  <si>
    <t>Kovács Gábor</t>
  </si>
  <si>
    <t>BSc</t>
  </si>
  <si>
    <t>mérnök informatikus</t>
  </si>
  <si>
    <t>Szakdolgozat-készítés</t>
  </si>
  <si>
    <t>Kooperatív és tanuló rendszerek</t>
  </si>
  <si>
    <t>BMEVIMIA357</t>
  </si>
  <si>
    <t>Dr. Horváth Gábor</t>
  </si>
  <si>
    <t>UHFQKG</t>
  </si>
  <si>
    <t>Dr. Kelényi Imre</t>
  </si>
  <si>
    <t>Elosztott rendszerek</t>
  </si>
  <si>
    <t>Dr. Charaf Hassan</t>
  </si>
  <si>
    <t>Cserkúti Péter</t>
  </si>
  <si>
    <t>Szoftverarchitektúrák</t>
  </si>
  <si>
    <t>BMEVIAUM105</t>
  </si>
  <si>
    <t>Imre Gábor</t>
  </si>
  <si>
    <t>5 éves</t>
  </si>
  <si>
    <t>műszaki informatikus</t>
  </si>
  <si>
    <t>Diplomatervezés</t>
  </si>
  <si>
    <t>Távközlési és Médiainformatikai Tanszék</t>
  </si>
  <si>
    <t>Dr. Cinkler Tibor</t>
  </si>
  <si>
    <t>Dr. Csorba Kristóf</t>
  </si>
  <si>
    <t>Mobilszoftverek</t>
  </si>
  <si>
    <t>BMEVIAUM125</t>
  </si>
  <si>
    <t>Dr. Forstner Bertalan</t>
  </si>
  <si>
    <t>Szegletes Luca</t>
  </si>
  <si>
    <t>Hálózati Rendszerek és Szolgáltatások Tanszék</t>
  </si>
  <si>
    <t>Dr. Magyar Gábor Béla</t>
  </si>
  <si>
    <t>DMJ8J7</t>
  </si>
  <si>
    <t>Interfésztechnika</t>
  </si>
  <si>
    <t>BMEVIAUM165</t>
  </si>
  <si>
    <t>Dr. Gál Tibor</t>
  </si>
  <si>
    <t>Kliensalkalmazások fejlesztése</t>
  </si>
  <si>
    <t>BMEVIAUM254</t>
  </si>
  <si>
    <t>Dr. Lengyel László</t>
  </si>
  <si>
    <t>Benedek Zoltán</t>
  </si>
  <si>
    <t>Dr. Ekler Péter</t>
  </si>
  <si>
    <t>Adatvezérelt alkalmazások fejlesztése</t>
  </si>
  <si>
    <t>BMEVIAUA369</t>
  </si>
  <si>
    <t>Dr. Dudás Ákos</t>
  </si>
  <si>
    <t>Dr. Kovács Tibor</t>
  </si>
  <si>
    <t>Almási Szabolcs Attila</t>
  </si>
  <si>
    <t>Kamera erősítés automatikus beállítása 3D szkennerhez</t>
  </si>
  <si>
    <t>Automatic Setting of Camera of a 3D Scanner</t>
  </si>
  <si>
    <t>https://diplomaterv.vik.bme.hu/hu/Go/Theses/Kamera-erosites-automatikus-beallitasa-3D/SupervisorEdit</t>
  </si>
  <si>
    <t>Mikrokontroller alapú rendszerek</t>
  </si>
  <si>
    <t>BMEVIAUA348</t>
  </si>
  <si>
    <t>Dr. Tevesz Gábor</t>
  </si>
  <si>
    <t>2015-2016. tavasz</t>
  </si>
  <si>
    <t>Szentirmai-Schőn Ádám</t>
  </si>
  <si>
    <t>Vastag kliens CRM alkalmazás migrálása Java webalkalmazássá</t>
  </si>
  <si>
    <t>Migration from a CRM desktop application to a Java web application</t>
  </si>
  <si>
    <t>https://diplomaterv.vik.bme.hu/hu/Go/Theses/Vastag-kliens-CRM-alkalmazas-migralasa-Java/SupervisorEdit</t>
  </si>
  <si>
    <t>Kooperatív rendszerek</t>
  </si>
  <si>
    <t>BMEVIMM4343</t>
  </si>
  <si>
    <t>Deklaratív programozás</t>
  </si>
  <si>
    <t>BMEVIFO2218</t>
  </si>
  <si>
    <t>Irányítástechnika és Informatika Tanszék</t>
  </si>
  <si>
    <t>Dr. Hanák Péter</t>
  </si>
  <si>
    <t>Rajacsics Tamás</t>
  </si>
  <si>
    <t>Dr. Varjasi István</t>
  </si>
  <si>
    <t>Kövesdán Gábor</t>
  </si>
  <si>
    <t>Intelligens rendszerfelügyelet</t>
  </si>
  <si>
    <t>BMEVIMIA370</t>
  </si>
  <si>
    <t>Dr. Pataricza András</t>
  </si>
  <si>
    <t>YZW89T</t>
  </si>
  <si>
    <t>Simon Gábor</t>
  </si>
  <si>
    <t>Modellvezérelt paradigmák</t>
  </si>
  <si>
    <t>BMEVIAUM126</t>
  </si>
  <si>
    <t>Harangozó József Dr.</t>
  </si>
  <si>
    <t>Dr. Balogh Attila</t>
  </si>
  <si>
    <t>Dr. Gärtner Péter</t>
  </si>
  <si>
    <t>Dr. Mezei Gergely</t>
  </si>
  <si>
    <t>Pulai Gergő</t>
  </si>
  <si>
    <t>2015-2016. ősz</t>
  </si>
  <si>
    <t>Bányász Gábor</t>
  </si>
  <si>
    <t>Valósidejű rendszerek</t>
  </si>
  <si>
    <t>BMEVIAUM166</t>
  </si>
  <si>
    <t>Nagy Ákos</t>
  </si>
  <si>
    <t>Robotirányítás rendszertechnikája</t>
  </si>
  <si>
    <t>BMEVIAUM255</t>
  </si>
  <si>
    <t>Oláh István</t>
  </si>
  <si>
    <t>Integrált információs rendszerek</t>
  </si>
  <si>
    <t>BMEVIAUM209</t>
  </si>
  <si>
    <t>Dr. Juhász Sándor</t>
  </si>
  <si>
    <t>Dr. Blázovics László</t>
  </si>
  <si>
    <t>4 tengelyes quadrocopter fejlesztése és irányítása</t>
  </si>
  <si>
    <t>Design and control of a quadrocopter</t>
  </si>
  <si>
    <t>Talapa Viktor György</t>
  </si>
  <si>
    <t>Microsoft Windows 10 vállalati környezetben</t>
  </si>
  <si>
    <t>Microsoft Windows 10 in Enterprise Environment</t>
  </si>
  <si>
    <t>https://diplomaterv.vik.bme.hu/hu/Go/Theses/Microsoft-Windows-10-vallalati-kornyezetben/SupervisorEdit</t>
  </si>
  <si>
    <t>IP alapú hálózatok menedzsmentje</t>
  </si>
  <si>
    <t>BMEVITMA365</t>
  </si>
  <si>
    <t>Dr. Szabó Róbert</t>
  </si>
  <si>
    <t>Kaszó Márk</t>
  </si>
  <si>
    <t>Dr. Asztalos Márk</t>
  </si>
  <si>
    <t>Levandovszky Gergő</t>
  </si>
  <si>
    <t>Szerződés nyilvántartó webalkalmazás fejlesztése Spring technológiák segítségével</t>
  </si>
  <si>
    <t>Development of a web application for managing contracts with Spring technologies</t>
  </si>
  <si>
    <t>https://diplomaterv.vik.bme.hu/hu/Go/Theses/Szerzodes-nyilvantarto-webalkalmazas/SupervisorEdit</t>
  </si>
  <si>
    <t>Csorvási Gábor</t>
  </si>
  <si>
    <t>Futó András</t>
  </si>
  <si>
    <t>Tokaji Péter</t>
  </si>
  <si>
    <t>Horgászatot támogató alkalmazás tervezése és megvalósítása Andorid platformon</t>
  </si>
  <si>
    <t>Design and Development of a Fishing Application on Android Platform</t>
  </si>
  <si>
    <t>https://diplomaterv.vik.bme.hu/hu/Go/Theses/Horgaszatot-tamogato-alkalmazas-tervezese-es/SupervisorEdit</t>
  </si>
  <si>
    <t>Autonóm robotok és járművek</t>
  </si>
  <si>
    <t>BMEVIIIA358</t>
  </si>
  <si>
    <t>Dr. Kiss Bálint</t>
  </si>
  <si>
    <t>Dr. Kővári Bence András</t>
  </si>
  <si>
    <t>Kiss Domokos</t>
  </si>
  <si>
    <t>Objektumorientált szoftvertervezés</t>
  </si>
  <si>
    <t>BMEVIIIA371</t>
  </si>
  <si>
    <t>László Zoltán Dr.</t>
  </si>
  <si>
    <t>CN0YHR</t>
  </si>
  <si>
    <t>Gincsai Gábor</t>
  </si>
  <si>
    <t>Játékfejlesztés Unreal környezetben</t>
  </si>
  <si>
    <t>Game Development with Unreal Engine</t>
  </si>
  <si>
    <t>Szabó Zoltán</t>
  </si>
  <si>
    <t>Somhegyi Tamás Tibor</t>
  </si>
  <si>
    <t>Intelligens tesztberendezés készítése autóipari alkalmazásokhoz</t>
  </si>
  <si>
    <t>Developing an intelligent test device for automotive applications</t>
  </si>
  <si>
    <t>https://diplomaterv.vik.bme.hu/hu/Go/Theses/Intelligens-tesztberendezes-keszitese/SupervisorEdit</t>
  </si>
  <si>
    <t>Albert István</t>
  </si>
  <si>
    <t>Garamvölgyi Bence</t>
  </si>
  <si>
    <t>Távoli be/kimeneti modul PLC-hez – MODBUS TCP</t>
  </si>
  <si>
    <t>Remote IO modul for PLC – MODBUS TCP</t>
  </si>
  <si>
    <t>https://diplomaterv.vik.bme.hu/hu/Go/Theses/Tavoli-bekimeneti-modul-PLChez-MODBUS-TCP/SupervisorEdit</t>
  </si>
  <si>
    <t>Nagyteljesítményű mikroprocesszoros rendszerek</t>
  </si>
  <si>
    <t>BMEVIAUM167</t>
  </si>
  <si>
    <t>Secure data storage in the cloud</t>
  </si>
  <si>
    <t>Dr. Buttyán Levente</t>
  </si>
  <si>
    <t>YLGT0I</t>
  </si>
  <si>
    <t>Biztonsági protokollok</t>
  </si>
  <si>
    <t>Kis-Nagy Dániel Dávid</t>
  </si>
  <si>
    <t>Ivády István Zsigmond</t>
  </si>
  <si>
    <t>A SOLSUN okosváros projekt mobil megjelenítő megoldásainak fejlesztése</t>
  </si>
  <si>
    <t>Design and development of mobile solutions for SOLSUN smart city project</t>
  </si>
  <si>
    <t>https://diplomaterv.vik.bme.hu/hu/Go/Theses/A-SOLSUN-okosvaros-projekt-mobil-megjelenito/SupervisorEdit</t>
  </si>
  <si>
    <t>Elosztott rendszerek és szakterületi modellezés</t>
  </si>
  <si>
    <t>BMEVIAUMA01</t>
  </si>
  <si>
    <t>Szilágyi Tamás</t>
  </si>
  <si>
    <t>WPF alapú felület fejlesztése forgalomszámláló szoftverhez</t>
  </si>
  <si>
    <t>Development of a WPF based UI for a traffic tracking software</t>
  </si>
  <si>
    <t>https://diplomaterv.vik.bme.hu/hu/Go/Theses/WPF-alapu-felulet-fejlesztese-forgalomszamlalo/SupervisorEdit</t>
  </si>
  <si>
    <t>Beágyazott operációs rendszerek</t>
  </si>
  <si>
    <t>BMEVIAUMA08</t>
  </si>
  <si>
    <t>Ács Judit</t>
  </si>
  <si>
    <t>Mobilszoftver-platformok</t>
  </si>
  <si>
    <t>BMEVIAUMA05</t>
  </si>
  <si>
    <t>Kundra László János</t>
  </si>
  <si>
    <t>Szoftverfejlesztési módszerek és paradigmák</t>
  </si>
  <si>
    <t>BMEVIAUMA00</t>
  </si>
  <si>
    <t>BMEVIAUMA06</t>
  </si>
  <si>
    <t>Hideg Attila</t>
  </si>
  <si>
    <t>Kövesdi Norbert</t>
  </si>
  <si>
    <t>Receptkereső alkalmazás készítése Windows platformra</t>
  </si>
  <si>
    <t>Creating a recipe search application for Windows platform</t>
  </si>
  <si>
    <t>https://diplomaterv.vik.bme.hu/hu/Go/Theses/Receptkereso-alkalmazas-keszitese-Windows/SupervisorEdit</t>
  </si>
  <si>
    <t>Valiskó Tamás</t>
  </si>
  <si>
    <t>Web portál fejlesztése ASP.NET Core alapon</t>
  </si>
  <si>
    <t>Webportal development using ASP.NET technology</t>
  </si>
  <si>
    <t>https://diplomaterv.vik.bme.hu/hu/Go/Theses/Web-portal-fejlesztese-ASPNET-Core-alapon/SupervisorEdit</t>
  </si>
  <si>
    <t>Kovács Viktor</t>
  </si>
  <si>
    <t>Nagyteljesítményű mikrokontrollerek és interfészek</t>
  </si>
  <si>
    <t>BMEVIAUMA07</t>
  </si>
  <si>
    <t>Sántha Levente Márk</t>
  </si>
  <si>
    <t>Beágyazott képfeldolgozó processzor megvalósítása magas szintű szintézissel</t>
  </si>
  <si>
    <t>Design of an embedded image processing system using high level synthesis</t>
  </si>
  <si>
    <t>https://diplomaterv.vik.bme.hu/hu/Go/Theses/Beagyazott-kepfeldolgozo-processzor/SupervisorEdit</t>
  </si>
  <si>
    <t>Környezeti adatgyűjtő hálózat készítése mikrokontrollerekkel</t>
  </si>
  <si>
    <t>Developing an ambient data acquisition network with microcontrollers</t>
  </si>
  <si>
    <t>https://diplomaterv.vik.bme.hu/hu/Go/Theses/Kornyezeti-adatgyujto-halozat-keszitese/SupervisorEdit</t>
  </si>
  <si>
    <t>Kardos Gergely</t>
  </si>
  <si>
    <t>Tompich Levente</t>
  </si>
  <si>
    <t>Nagy Béla</t>
  </si>
  <si>
    <t>3D-s képalakotás állítható fókusztávolságú folyadéklencse segítségével, kalibráció és pontfelhők egyesítésével</t>
  </si>
  <si>
    <t>Creating 3D images using liquid lense with adjustable focal lenght, calibration and point cloud combination</t>
  </si>
  <si>
    <t>https://diplomaterv.vik.bme.hu/hu/Go/Theses/3Ds-kepalakotas-allithato-fokusztavolsagu/SupervisorEdit</t>
  </si>
  <si>
    <t>Gujgiczer Máté</t>
  </si>
  <si>
    <t>Sport tracker alkalmazás fejlesztése iOS-re, Swift nyelven</t>
  </si>
  <si>
    <t>Sport tracker application development for iOS with Swift</t>
  </si>
  <si>
    <t>https://diplomaterv.vik.bme.hu/hu/Go/Theses/Sport-tracker-alkalmazas-fejlesztese-iOSre/SupervisorEdit</t>
  </si>
  <si>
    <t>Szita Dávid László</t>
  </si>
  <si>
    <t>Labdalebegtető laboratóriumi összeállítás elkészítése</t>
  </si>
  <si>
    <t>Creating a ball levitating laboratory setup</t>
  </si>
  <si>
    <t>https://diplomaterv.vik.bme.hu/hu/Go/Theses/Labdalebegteto-laboratoriumi-osszeallitas1/SupervisorEdit</t>
  </si>
  <si>
    <t>Dr. Imre Sándor</t>
  </si>
  <si>
    <t>Dr. Max Gyula</t>
  </si>
  <si>
    <t>Kárász András</t>
  </si>
  <si>
    <t>Menedzsment szoftver fejlesztése Cisco Unified Communications Manager rendszerhez</t>
  </si>
  <si>
    <t>Developing a management software for Cisco Unified Communications Manager system</t>
  </si>
  <si>
    <t>https://diplomaterv.vik.bme.hu/hu/Go/Theses/Menedzsment-szoftver-fejlesztese-Cisco-Unified/SupervisorEdit</t>
  </si>
  <si>
    <t>Ipari képfeldolgozás és képmegjelenítés</t>
  </si>
  <si>
    <t>BMEVIIIA356</t>
  </si>
  <si>
    <t>Dr. Vajta László</t>
  </si>
  <si>
    <t>I7AQMF</t>
  </si>
  <si>
    <t>Kocsis Viktor Zoltán</t>
  </si>
  <si>
    <t>Akkumulátor felügyelő rendszer fejlesztése elektromos meghajtású járműbe</t>
  </si>
  <si>
    <t>Development of a Battery Management System for Electric Drive Vehicles</t>
  </si>
  <si>
    <t>https://diplomaterv.vik.bme.hu/hu/Go/Theses/Akkumulator-felugyelo-rendszer-fejlesztese/SupervisorEdit</t>
  </si>
  <si>
    <t>Schmidt Péter Dániel</t>
  </si>
  <si>
    <t>Marketing- és brandépítést támogató eszköz fejlesztése közösségi hálókon</t>
  </si>
  <si>
    <t>Social graph based marketing and brand building software</t>
  </si>
  <si>
    <t>https://diplomaterv.vik.bme.hu/hu/Go/Theses/Marketing-es-brandepitest-tamogato-eszkoz/SupervisorEdit</t>
  </si>
  <si>
    <t>Nyelvek és automaták</t>
  </si>
  <si>
    <t>BMEVISZM104</t>
  </si>
  <si>
    <t>Számítástudományi és Információelméleti Tanszék</t>
  </si>
  <si>
    <t>Dr. Friedl Katalin</t>
  </si>
  <si>
    <t>WA75CN</t>
  </si>
  <si>
    <t>Debreceni Tibor</t>
  </si>
  <si>
    <t>Fehér Péter</t>
  </si>
  <si>
    <t>Megjegyzés</t>
  </si>
  <si>
    <t>Dolgozatot beadja</t>
  </si>
  <si>
    <t>Almási Péter</t>
  </si>
  <si>
    <t>Igen</t>
  </si>
  <si>
    <t>Kővári Bence</t>
  </si>
  <si>
    <t>Bácsi Sándor</t>
  </si>
  <si>
    <t>Bálint Ádám Tamás</t>
  </si>
  <si>
    <t>Dudás Ákos</t>
  </si>
  <si>
    <t>Bálint Márton</t>
  </si>
  <si>
    <t>Bán Viktor Gergely</t>
  </si>
  <si>
    <t>Filep Szabolcs</t>
  </si>
  <si>
    <t>Barsi Ádám</t>
  </si>
  <si>
    <t>Bársony Márk</t>
  </si>
  <si>
    <t>Beke Orsolya</t>
  </si>
  <si>
    <t>Kökényesi Tamás</t>
  </si>
  <si>
    <t>Berekméri Ervin</t>
  </si>
  <si>
    <t>Béres Bertold Gábor</t>
  </si>
  <si>
    <t>Berki Endre</t>
  </si>
  <si>
    <t>Bognár Zsolt</t>
  </si>
  <si>
    <t>Boros István</t>
  </si>
  <si>
    <t>Buchmüller Patrik</t>
  </si>
  <si>
    <t>Bunta Roland Árpád</t>
  </si>
  <si>
    <t>Braun Patrik János</t>
  </si>
  <si>
    <t>Nem</t>
  </si>
  <si>
    <t>Csábrádi Attila</t>
  </si>
  <si>
    <t>Cseh Ákos Ábel</t>
  </si>
  <si>
    <t>Cseresnyés Péter</t>
  </si>
  <si>
    <t>Cseri Sándor Ádám</t>
  </si>
  <si>
    <t>Csonka Dávid Miklós</t>
  </si>
  <si>
    <t>Tömösközi Máté Ferenc</t>
  </si>
  <si>
    <t>Csuka Bence Róbert</t>
  </si>
  <si>
    <t>Dányi Bence</t>
  </si>
  <si>
    <t>Dargó Zsolt</t>
  </si>
  <si>
    <t>Dávid Bence</t>
  </si>
  <si>
    <t>Dávid Gergely</t>
  </si>
  <si>
    <t>Diamantisz Jorgosz</t>
  </si>
  <si>
    <t>Doma Péter</t>
  </si>
  <si>
    <t>Dominguez Levente</t>
  </si>
  <si>
    <t>Eklics Norbert</t>
  </si>
  <si>
    <t>Elekes Csaba</t>
  </si>
  <si>
    <t>Enesei Lilla</t>
  </si>
  <si>
    <t>Enyedi Péter Attila</t>
  </si>
  <si>
    <t>Fábián András</t>
  </si>
  <si>
    <t>Farkas Antal</t>
  </si>
  <si>
    <t>Fehér Csaba</t>
  </si>
  <si>
    <t>Fekete Norbert Zoltán</t>
  </si>
  <si>
    <t>Fenyvesi Róbert</t>
  </si>
  <si>
    <t>Ferenczy Gergely</t>
  </si>
  <si>
    <t>Gáspár Zoltán</t>
  </si>
  <si>
    <t>Gellár Vince</t>
  </si>
  <si>
    <t>Gema Barnabás</t>
  </si>
  <si>
    <t>Gépész Zoltán</t>
  </si>
  <si>
    <t>Granát Roland</t>
  </si>
  <si>
    <t>Gyarmati Rita</t>
  </si>
  <si>
    <t>Gyuris Bence Zsolt</t>
  </si>
  <si>
    <t>He Sheng Hai</t>
  </si>
  <si>
    <t>Hegedűs Márton Csaba</t>
  </si>
  <si>
    <t>Hegyi Gellért István</t>
  </si>
  <si>
    <t>Heilig Benedek</t>
  </si>
  <si>
    <t>Herczeg Dániel</t>
  </si>
  <si>
    <t>Herédi Péter</t>
  </si>
  <si>
    <t>Herold Kristóf</t>
  </si>
  <si>
    <t>Holló András</t>
  </si>
  <si>
    <t>Horti Norbert</t>
  </si>
  <si>
    <t>Horváth Balázs</t>
  </si>
  <si>
    <t>Huszti Dániel</t>
  </si>
  <si>
    <t>Jákfalvi László</t>
  </si>
  <si>
    <t>Jánoky László Viktor</t>
  </si>
  <si>
    <t>Juhász Attila</t>
  </si>
  <si>
    <t>Jung Dániel</t>
  </si>
  <si>
    <t>Juszt Ádám</t>
  </si>
  <si>
    <t>Kacsó Zoltán</t>
  </si>
  <si>
    <t>Kálvin Attila</t>
  </si>
  <si>
    <t>Katona Attila Mihály</t>
  </si>
  <si>
    <t>Kaulics Bence</t>
  </si>
  <si>
    <t>Kavasánszki Szabolcs</t>
  </si>
  <si>
    <t>Kelencz Dániel</t>
  </si>
  <si>
    <t>Kis Tamás</t>
  </si>
  <si>
    <t>Kiss Dávid</t>
  </si>
  <si>
    <t>Kiss László</t>
  </si>
  <si>
    <t>Kohlmann András</t>
  </si>
  <si>
    <t>Kolonits Dominik</t>
  </si>
  <si>
    <t>Komlós Tamás</t>
  </si>
  <si>
    <t>Komporály Győző</t>
  </si>
  <si>
    <t>Koncz Kristóf</t>
  </si>
  <si>
    <t>Konecsni Bence Bendegúz</t>
  </si>
  <si>
    <t>Kovács Ádám</t>
  </si>
  <si>
    <t>Kovács Adorján</t>
  </si>
  <si>
    <t>Kovács Levente Ákos</t>
  </si>
  <si>
    <t>Kovács Máté Zoltán</t>
  </si>
  <si>
    <t>Stumpf Péter Pál</t>
  </si>
  <si>
    <t>Kovács Norbert Krisztián</t>
  </si>
  <si>
    <t>Kovács Péter</t>
  </si>
  <si>
    <t>Kovács Péter Szabolcs</t>
  </si>
  <si>
    <t>Kozák Balázs</t>
  </si>
  <si>
    <t>Kőrösi Nikolett Tímea</t>
  </si>
  <si>
    <t>Kőrössy Gergely</t>
  </si>
  <si>
    <t>Kőszegi Richárd</t>
  </si>
  <si>
    <t>Kövér Kristóf György</t>
  </si>
  <si>
    <t>Krassay Péter Sebestyén</t>
  </si>
  <si>
    <t>Krcs Dávid</t>
  </si>
  <si>
    <t>Kristyán Miklós</t>
  </si>
  <si>
    <t>Laczkó Ákos</t>
  </si>
  <si>
    <t>Laczkó Tibor</t>
  </si>
  <si>
    <t>Lakatos Richárd</t>
  </si>
  <si>
    <t>Laki Dániel</t>
  </si>
  <si>
    <t>Láncz Gergő</t>
  </si>
  <si>
    <t>László Leonard István</t>
  </si>
  <si>
    <t>Liber Csaba Márk</t>
  </si>
  <si>
    <t>Locskai Norbert</t>
  </si>
  <si>
    <t>Lovas Gergely</t>
  </si>
  <si>
    <t>Major Péter</t>
  </si>
  <si>
    <t>Márton Péter János</t>
  </si>
  <si>
    <t>Medvedev Mihály</t>
  </si>
  <si>
    <t>Menyhárt-Radó Dávid</t>
  </si>
  <si>
    <t>Mészáros László</t>
  </si>
  <si>
    <t>Mezei Adrián Zsombor</t>
  </si>
  <si>
    <t>Mezei Alexandra</t>
  </si>
  <si>
    <t>Mezei Balázs</t>
  </si>
  <si>
    <t>Michailovits Lehel Sándor</t>
  </si>
  <si>
    <t>Molnár Balázs</t>
  </si>
  <si>
    <t>Myszoglád Zoltán Péter</t>
  </si>
  <si>
    <t>Nagy László Bence</t>
  </si>
  <si>
    <t>Nagy Patrik</t>
  </si>
  <si>
    <t>Neukirchner Elisabeth</t>
  </si>
  <si>
    <t>Nyircsák Ákos</t>
  </si>
  <si>
    <t>Pál Domonkos</t>
  </si>
  <si>
    <t>Papp Dávid</t>
  </si>
  <si>
    <t>Pásztor Dániel</t>
  </si>
  <si>
    <t>Pattogató Bence</t>
  </si>
  <si>
    <t>Pinczés Péter</t>
  </si>
  <si>
    <t>Plutzer Ferenc</t>
  </si>
  <si>
    <t>Póczik Ákos</t>
  </si>
  <si>
    <t>Pukler Ottó</t>
  </si>
  <si>
    <t>Csak írásbeli záróvizsgát ismétel, dolgozatát már megvédte</t>
  </si>
  <si>
    <t>Putnoki Roland</t>
  </si>
  <si>
    <t>Rába Szabolcs Sándor</t>
  </si>
  <si>
    <t>Rabatin Gábor Miklós</t>
  </si>
  <si>
    <t>Radostyán Bertalan</t>
  </si>
  <si>
    <t>Rédey Bálint Attila</t>
  </si>
  <si>
    <t>Reményi András Gergely</t>
  </si>
  <si>
    <t>Remsei Albert</t>
  </si>
  <si>
    <t>Répássy Adrienn</t>
  </si>
  <si>
    <t>Repka Dániel</t>
  </si>
  <si>
    <t>Sárközy Balázs</t>
  </si>
  <si>
    <t>Sas Csaba</t>
  </si>
  <si>
    <t>Schwarcz Gergely Péter</t>
  </si>
  <si>
    <t>Sebők Dávid</t>
  </si>
  <si>
    <t>Sebők Márton</t>
  </si>
  <si>
    <t>Seres Botond</t>
  </si>
  <si>
    <t>Simon Marcell</t>
  </si>
  <si>
    <t>Stranigg Tamás</t>
  </si>
  <si>
    <t>Szabó Bence</t>
  </si>
  <si>
    <t>Szabó Sándor</t>
  </si>
  <si>
    <t>Szabó Tamás</t>
  </si>
  <si>
    <t>Szabó Tibor</t>
  </si>
  <si>
    <t>Szabolcs Márton</t>
  </si>
  <si>
    <t>Szedenik Ádám</t>
  </si>
  <si>
    <t>Székely István</t>
  </si>
  <si>
    <t>Szekeres Imre Lajos</t>
  </si>
  <si>
    <t>Széles Adorján</t>
  </si>
  <si>
    <t>Szentendrei Tamás</t>
  </si>
  <si>
    <t>Dr. Vajk István</t>
  </si>
  <si>
    <t>Szepesi Ádám</t>
  </si>
  <si>
    <t>Szilasi Bence Bendegúz</t>
  </si>
  <si>
    <t>Szűcs András</t>
  </si>
  <si>
    <t>Szűcs Attila</t>
  </si>
  <si>
    <t>Tánczos Gellért</t>
  </si>
  <si>
    <t>Tomkó Ádám</t>
  </si>
  <si>
    <t>Tóth Ádám</t>
  </si>
  <si>
    <t>Tóth Ádám Aladin</t>
  </si>
  <si>
    <t>Tóth Dénes</t>
  </si>
  <si>
    <t>Tóth Gellért</t>
  </si>
  <si>
    <t>Tóth Szilveszter</t>
  </si>
  <si>
    <t>Tóth Tamás</t>
  </si>
  <si>
    <t>Török László</t>
  </si>
  <si>
    <t>Tran Thanh Long</t>
  </si>
  <si>
    <t>Turi Barnabás Béla</t>
  </si>
  <si>
    <t>Urbanovics Péter</t>
  </si>
  <si>
    <t>Ürge Ladislav</t>
  </si>
  <si>
    <t>Vadász Sára</t>
  </si>
  <si>
    <t>Valyon Balázs Tibor</t>
  </si>
  <si>
    <t>Varga Ádám</t>
  </si>
  <si>
    <t>Varga Ádám Zoltán</t>
  </si>
  <si>
    <t>Varga Adrián</t>
  </si>
  <si>
    <t>Varga Balázs</t>
  </si>
  <si>
    <t>Varga Dávid Gábor</t>
  </si>
  <si>
    <t>Vári János</t>
  </si>
  <si>
    <t>Vass Ádám József</t>
  </si>
  <si>
    <t>Velenyák János</t>
  </si>
  <si>
    <t>Venczel Dániel</t>
  </si>
  <si>
    <t>Veréb Szabolcs</t>
  </si>
  <si>
    <t>Vincze István</t>
  </si>
  <si>
    <t>Virág Kinga</t>
  </si>
  <si>
    <t>Wagner Ákos</t>
  </si>
  <si>
    <t>Wohlráb Mátyás József</t>
  </si>
  <si>
    <t>Zupkó Bence</t>
  </si>
  <si>
    <t>Közös BSc záróvizsga-MSc felvételi vizsga</t>
  </si>
  <si>
    <t>FELVETELI</t>
  </si>
  <si>
    <t>Villamosmérnöki Kar Dékáni Hivatal</t>
  </si>
  <si>
    <t>Dr. Sujbert László</t>
  </si>
  <si>
    <t>2016-2017. ősz</t>
  </si>
  <si>
    <t>Dr. Dobrowiecki Tadeusz Pawel</t>
  </si>
  <si>
    <t>VFLRPX</t>
  </si>
  <si>
    <t>Várkonyiné Kóczy Annamária Dr. Dr.</t>
  </si>
  <si>
    <t>Dr. Henk Tamás</t>
  </si>
  <si>
    <t>Molnár Károly</t>
  </si>
  <si>
    <t>Weiler Róbert</t>
  </si>
  <si>
    <t>Dr. Lantos Béla</t>
  </si>
  <si>
    <t>Kiss Dániel</t>
  </si>
  <si>
    <t>Bibernáth Gyula</t>
  </si>
  <si>
    <t>Kulcsár Péter</t>
  </si>
  <si>
    <t>Kurics Tamás</t>
  </si>
  <si>
    <t>Zotter Balázs</t>
  </si>
  <si>
    <t xml:space="preserve">Dr. Nagy Zoltán </t>
  </si>
  <si>
    <t>dr. Kolumbán Sándor</t>
  </si>
  <si>
    <t>Horváth Varga János</t>
  </si>
  <si>
    <t>Biztonsági kamera Raspberry Pi és Java alapokon</t>
  </si>
  <si>
    <t>Java Security Camera Application for Raspberry Pi</t>
  </si>
  <si>
    <t>https://diplomaterv.vik.bme.hu/hu/Go/Theses/Biztonsagi-kamera-Raspberry-Pi-es-Java-alapokon/SupervisorEdit</t>
  </si>
  <si>
    <t>Egységes Szociális Rendszer pályázat leadó felület tervezése és fejlesztése</t>
  </si>
  <si>
    <t>Designing and implementing a client application for the Unified Social System</t>
  </si>
  <si>
    <t>https://diplomaterv.vik.bme.hu/hu/Go/Theses/Egyseges-Szocialis-Rendszer-palyazat-leado/SupervisorEdit</t>
  </si>
  <si>
    <t>Bihari Gábor</t>
  </si>
  <si>
    <t>Automatizált tesztrendszer fejlesztése korszerű li-ion akkumulátor felügyeleti rendszerhez</t>
  </si>
  <si>
    <t>Automated testing tool development for advanced li-ion battery management system</t>
  </si>
  <si>
    <t>https://diplomaterv.vik.bme.hu/hu/Go/Theses/Automatizalt-tesztrendszer-fejlesztese2/SupervisorEdit</t>
  </si>
  <si>
    <t>Moduláris tápegység tervezése</t>
  </si>
  <si>
    <t>Modular power supply design</t>
  </si>
  <si>
    <t>https://diplomaterv.vik.bme.hu/hu/Go/Theses/Modularis-tapegyseg-tervezese/SupervisorEdit</t>
  </si>
  <si>
    <t>Készüléktervezés</t>
  </si>
  <si>
    <t>BMEVIAUMA14</t>
  </si>
  <si>
    <t>Alkalmazásfejlesztés</t>
  </si>
  <si>
    <t>BMEVIAUMA09</t>
  </si>
  <si>
    <t>Moduláris tápegység tesztkörnyezetének fejlesztése</t>
  </si>
  <si>
    <t>Test Environment Development for Modular Power Supply</t>
  </si>
  <si>
    <t>https://diplomaterv.vik.bme.hu/hu/Go/Theses/Modularis-tapegyseg-tesztkornyezetenek/SupervisorEdit</t>
  </si>
  <si>
    <t>Labdarúgó tippjáték fejlesztése Java környezetben React alapú felülettel</t>
  </si>
  <si>
    <t>Soccer betting game implementation in Java Framework with React frontend</t>
  </si>
  <si>
    <t>https://diplomaterv.vik.bme.hu/hu/Go/Theses/Labdarugo-tippjatek-fejlesztese-Java1/SupervisorEdit</t>
  </si>
  <si>
    <t>Feladatbeadó rendszer fejlesztése</t>
  </si>
  <si>
    <t>Implementing a Home Assignment Management System</t>
  </si>
  <si>
    <t>https://diplomaterv.vik.bme.hu/hu/Go/Theses/Feladatbeado-rendszer-fejlesztese/SupervisorEdit</t>
  </si>
  <si>
    <t>Üzleti intelligencia</t>
  </si>
  <si>
    <t>BMEVIAUMA02</t>
  </si>
  <si>
    <t>Velez Dániel</t>
  </si>
  <si>
    <t>Ethernet-alapú multimédia átviteli rendszer vezérlésének megvalósítása</t>
  </si>
  <si>
    <t>Implementation of control for an Ethernet-based multimedia transmission system</t>
  </si>
  <si>
    <t>https://diplomaterv.vik.bme.hu/hu/Go/Theses/Ethernetalapu-multimedia-atviteli-rendszer/SupervisorEdit</t>
  </si>
  <si>
    <t>Mikrorendszerek tervezése</t>
  </si>
  <si>
    <t>BMEVIMIMA14</t>
  </si>
  <si>
    <t>Dr. Fehér Béla</t>
  </si>
  <si>
    <t>SVKPW0</t>
  </si>
  <si>
    <t>Célravezető agilis módszerek és támogató rendszer fejlesztése</t>
  </si>
  <si>
    <t>Effective agile methods and development of supporting system</t>
  </si>
  <si>
    <t>https://diplomaterv.vik.bme.hu/hu/Go/Theses/Celravezeto-agilis-modszerek-es-tamogato/SupervisorEdit</t>
  </si>
  <si>
    <t>NetBank megoldások tervezése és megvalósítása iOS környezetben</t>
  </si>
  <si>
    <t>NetBank Solutions on iOS Platform</t>
  </si>
  <si>
    <t>https://diplomaterv.vik.bme.hu/hu/Go/Theses/NetBank-megoldasok-tervezese-es-megvalositasa/SupervisorEdit</t>
  </si>
  <si>
    <t>Fehér Marcell</t>
  </si>
  <si>
    <t>Elosztott fájlrendszer Hadoop környezetben törlő kódolás támogatással</t>
  </si>
  <si>
    <t>Erasure Coding powered distributed file system for Hadoop</t>
  </si>
  <si>
    <t>https://diplomaterv.vik.bme.hu/hu/Go/Theses/Elosztott-fajlrendszer-Hadoop-kornyezetben/SupervisorEdit</t>
  </si>
  <si>
    <t>BMEVISZMA04</t>
  </si>
  <si>
    <t>Dr. Csima Judit</t>
  </si>
  <si>
    <t>Sporttárskereső alkalmazás fejlesztése</t>
  </si>
  <si>
    <t>Developing a sport companion searching application</t>
  </si>
  <si>
    <t>https://diplomaterv.vik.bme.hu/hu/Go/Theses/Sporttarskereso-alkalmazas-fejlesztese/SupervisorEdit</t>
  </si>
  <si>
    <t>Adatelemzési platformok</t>
  </si>
  <si>
    <t>BMEVITMMA05</t>
  </si>
  <si>
    <t>Gáspár Csaba</t>
  </si>
  <si>
    <t>Közösségi képkészítő portál NodeJS alapokon</t>
  </si>
  <si>
    <t>Social image editor portal on NodeJS platform</t>
  </si>
  <si>
    <t>https://diplomaterv.vik.bme.hu/hu/Go/Theses/Kozossegi-kepkeszito-portal-NodeJS-alapokon/SupervisorEdit</t>
  </si>
  <si>
    <t>Faragó Dániel</t>
  </si>
  <si>
    <t>AUTOSAR kommunikációs teszt szoftverkomponens generálása magas szintű leírók alapján</t>
  </si>
  <si>
    <t>Generation of AUTOSAR communication test software components based on high level descriptors</t>
  </si>
  <si>
    <t>https://diplomaterv.vik.bme.hu/hu/Go/Theses/AUTOSAR-kommunikacios-teszt-szoftverkomponens/SupervisorEdit</t>
  </si>
  <si>
    <t>Rajkó Zoltán</t>
  </si>
  <si>
    <t>Biztonsági kamera szoftver fejlesztése, build szerver építés és külső hardver tervezés</t>
  </si>
  <si>
    <t>Security camera software development, build servers and external hardware design engineering</t>
  </si>
  <si>
    <t>https://diplomaterv.vik.bme.hu/hu/Go/Theses/Biztonsagi-kamera-szoftver-fejlesztese-build/SupervisorEdit</t>
  </si>
  <si>
    <t>Fejes Dávid</t>
  </si>
  <si>
    <t>Hibainjektálási módszerek használata beágyazott környezetben</t>
  </si>
  <si>
    <t>Fault injection methods in embedded systems</t>
  </si>
  <si>
    <t>https://diplomaterv.vik.bme.hu/hu/Go/Theses/Hibainjektalasi-modszerek-hasznalata/SupervisorEdit</t>
  </si>
  <si>
    <t>Tóth András</t>
  </si>
  <si>
    <t>Black-box teszt-szerver fejlesztése</t>
  </si>
  <si>
    <t>Black-box test server development</t>
  </si>
  <si>
    <t>https://diplomaterv.vik.bme.hu/hu/Go/Theses/Blackbox-tesztszerver-fejlesztese/SupervisorEdit</t>
  </si>
  <si>
    <t>Daróczi Gábor Balázs</t>
  </si>
  <si>
    <t>Közlekedési baleset valószínűségének meghatározása</t>
  </si>
  <si>
    <t>Determination of the likelihood of traffic accidents</t>
  </si>
  <si>
    <t>https://diplomaterv.vik.bme.hu/hu/Go/Theses/Kozlekedesi-baleset-valoszinusegenek/SupervisorEdit</t>
  </si>
  <si>
    <t>.NET Compiler Platform</t>
  </si>
  <si>
    <t>https://diplomaterv.vik.bme.hu/hu/Go/Theses/NET-Compiler-Platform/SupervisorEdit</t>
  </si>
  <si>
    <t>Szentimentelemzés magyar nyelven</t>
  </si>
  <si>
    <t>Sentiment Analysis in Hungarian</t>
  </si>
  <si>
    <t>https://diplomaterv.vik.bme.hu/hu/Go/Theses/Szentimentelemzes-magyar-nyelven/SupervisorEdit</t>
  </si>
  <si>
    <t>WPF-es képnézegető alkalmazás fejlesztése Live Photos támogatással</t>
  </si>
  <si>
    <t>Developing a WPF image viewer application with Live Photos support</t>
  </si>
  <si>
    <t>https://diplomaterv.vik.bme.hu/hu/Go/Theses/WPFes-kepnezegeto-alkalmazas-fejlesztese-Live/SupervisorEdit</t>
  </si>
  <si>
    <t>BMEVIAUMA10</t>
  </si>
  <si>
    <t>Angol nyelvű szótanuló játék készítése Java Spring keretrendszerben</t>
  </si>
  <si>
    <t>English Word Quiz Application in Java Spring Framework</t>
  </si>
  <si>
    <t>https://diplomaterv.vik.bme.hu/hu/Go/Theses/Angol-nyelvu-szotanulo-jatek-keszitese-Java/SupervisorEdit</t>
  </si>
  <si>
    <t>JavaScript alapú moduláris értelmező</t>
  </si>
  <si>
    <t>Modular Interpreter Written in JavaScript</t>
  </si>
  <si>
    <t>https://diplomaterv.vik.bme.hu/hu/Go/Theses/JavaScript-alapu-modularis-ertelmezo/SupervisorEdit</t>
  </si>
  <si>
    <t>Alkalmazásfejlesztés Android platformra</t>
  </si>
  <si>
    <t>Application development on Android platform</t>
  </si>
  <si>
    <t>https://diplomaterv.vik.bme.hu/hu/Go/Theses/Alkalmazasfejlesztes-Android-platformra/SupervisorEdit</t>
  </si>
  <si>
    <t>Mobilszoftver-rendszerek fejlesztése</t>
  </si>
  <si>
    <t>BMEVIAUMB01</t>
  </si>
  <si>
    <t>Szolgáltatásorientált rendszerintegráció</t>
  </si>
  <si>
    <t>BMEVIIIMA04</t>
  </si>
  <si>
    <t>Dr. Simon Balázs</t>
  </si>
  <si>
    <t>VGWJLN</t>
  </si>
  <si>
    <t>Webáruház motor tervezése és megvalósítása</t>
  </si>
  <si>
    <t>Design and Development of a Webshop Engine</t>
  </si>
  <si>
    <t>https://diplomaterv.vik.bme.hu/hu/Go/Theses/Webaruhaz-motor-tervezese-es-megvalositasa/SupervisorEdit</t>
  </si>
  <si>
    <t>Szerepjáték menedzselő alkalmazás</t>
  </si>
  <si>
    <t>Role game management application</t>
  </si>
  <si>
    <t>https://diplomaterv.vik.bme.hu/hu/Go/Theses/Szerepjatek-menedzselo-alkalmazas/SupervisorEdit</t>
  </si>
  <si>
    <t>Oláh János</t>
  </si>
  <si>
    <t>Konfigurálható mérőadapter teszter megvalósítása</t>
  </si>
  <si>
    <t>Design and build of a configurable adapter tester</t>
  </si>
  <si>
    <t>https://diplomaterv.vik.bme.hu/hu/Go/Theses/Konfiguralhato-meroadapter-teszter/SupervisorEdit</t>
  </si>
  <si>
    <t>Pecsérke Tamás</t>
  </si>
  <si>
    <t>Autószerű robotok pályatervező algoritmusának fejlesztése és integrálása ROS környezetbe</t>
  </si>
  <si>
    <t>Development and Integration of Path Planning Algorithms for Robotic Cars on ROS Platform</t>
  </si>
  <si>
    <t>https://diplomaterv.vik.bme.hu/hu/Go/Theses/Autoszeru-robotok-palyatervezo-algoritmusanak/SupervisorEdit</t>
  </si>
  <si>
    <t>Csapatépítő játék megvalósítása mobil és webes környezetben</t>
  </si>
  <si>
    <t>Development of a teambuilding game in mobile and web environment</t>
  </si>
  <si>
    <t>https://diplomaterv.vik.bme.hu/hu/Go/Theses/Csapatepito-jatek-megvalositasa-mobil-es-webes/SupervisorEdit</t>
  </si>
  <si>
    <t>Biztonsági kamera Raspberry Pi és Python alapokon</t>
  </si>
  <si>
    <t>Python Security Camera Application for Raspberry Pi</t>
  </si>
  <si>
    <t>https://diplomaterv.vik.bme.hu/hu/Go/Theses/Biztonsagi-kamera-Raspberry-Pi-es-Python/SupervisorEdit</t>
  </si>
  <si>
    <t>Automatizált telemetriagyűjtés Arduino és Raspberry PI segítségével</t>
  </si>
  <si>
    <t>Automated Collection of Telemetrics Using Arduino and Raspberry PI</t>
  </si>
  <si>
    <t>https://diplomaterv.vik.bme.hu/hu/Go/Theses/Automatizalt-telemetriagyujtes-Arduino-es/SupervisorEdit</t>
  </si>
  <si>
    <t>Papp László</t>
  </si>
  <si>
    <t>Tréning adatbázis fejlesztése ASP.NET MVC platformon</t>
  </si>
  <si>
    <t>Development of a Training Database on the ASP.NET MVC platform</t>
  </si>
  <si>
    <t>https://diplomaterv.vik.bme.hu/hu/Go/Theses/Trening-adatbazis-fejlesztese-ASPNET-MVC/SupervisorEdit</t>
  </si>
  <si>
    <t>Windows Desktop vezérlése</t>
  </si>
  <si>
    <t>Controlling Windows Desktop</t>
  </si>
  <si>
    <t>https://diplomaterv.vik.bme.hu/hu/Go/Theses/Windows-Desktop-vezerlese/SupervisorEdit</t>
  </si>
  <si>
    <t>Ultrahangos távolságmérés mikrokontrollerrel</t>
  </si>
  <si>
    <t>Ultrasonic Distance Measurement with a Microcontroller-based Device</t>
  </si>
  <si>
    <t>https://diplomaterv.vik.bme.hu/hu/Go/Theses/Ultrahangos-tavolsagmeres-mikrokontrollerrel4/SupervisorEdit</t>
  </si>
  <si>
    <t>Intelligens fali aljzat tervezése mikrokontrollerrel</t>
  </si>
  <si>
    <t>Smart Socket microcontroller design</t>
  </si>
  <si>
    <t>https://diplomaterv.vik.bme.hu/hu/Go/Theses/Intelligens-fali-aljzat-tervezese1/SupervisorEdit</t>
  </si>
  <si>
    <t>Intelligens méhkaptár felügyelet tervezése</t>
  </si>
  <si>
    <t>Intelligent beehive monitoring system</t>
  </si>
  <si>
    <t>https://diplomaterv.vik.bme.hu/hu/Go/Theses/Intelligens-mehkaptar-felugyelet-tervezese/SupervisorEdit</t>
  </si>
  <si>
    <t>Mikrokontrolleres riasztó berendezés tervezése</t>
  </si>
  <si>
    <t>Design of alarm system with microcontroller</t>
  </si>
  <si>
    <t>https://diplomaterv.vik.bme.hu/hu/Go/Theses/Mikrokontrolleres-riaszto-berendezes-tervezese2/SupervisorEdit</t>
  </si>
  <si>
    <t>Elosztott feladatvégrehajtó motor készítése Azure platformon</t>
  </si>
  <si>
    <t>Development of a distributed task execution platform on Azure</t>
  </si>
  <si>
    <t>https://diplomaterv.vik.bme.hu/hu/Go/Theses/Elosztott-feladatvegrehajto-motor-keszitese/SupervisorEdit</t>
  </si>
  <si>
    <t>Multiplatform e-mail kliens készítése HTML 5 alapokon</t>
  </si>
  <si>
    <t>Development of an e-mail client using HTML 5</t>
  </si>
  <si>
    <t>https://diplomaterv.vik.bme.hu/hu/Go/Theses/Multiplatform-email-kliens-keszitese-HTML-5/SupervisorEdit</t>
  </si>
  <si>
    <t>Térképészeti szoftver kliens oldali moduljának fejlesztése JAVA alapokon</t>
  </si>
  <si>
    <t>JAVA based develpoment of a cartographic software's client module</t>
  </si>
  <si>
    <t>https://diplomaterv.vik.bme.hu/hu/Go/Theses/Terkepeszeti-szoftver-kliens-oldali-moduljanak/SupervisorEdit</t>
  </si>
  <si>
    <t>Javítással visszacsatolt automatikus mesh generálás speciális 3D szkenner pontfelhőjéből</t>
  </si>
  <si>
    <t>Automatic mesh generation from point cloud of a special 3D scanner with error correction feedback</t>
  </si>
  <si>
    <t>https://diplomaterv.vik.bme.hu/hu/Go/Theses/Javitassal-visszacsatolt-automatikus-mesh/SupervisorEdit</t>
  </si>
  <si>
    <t>Zenei készségfejlesztő alkalmazás fejlesztése iOS platformra</t>
  </si>
  <si>
    <t>iOS Application for Improving Musical Skills</t>
  </si>
  <si>
    <t>https://diplomaterv.vik.bme.hu/hu/Go/Theses/Zenei-keszsegfejleszto-alkalmazas-fejlesztese/SupervisorEdit</t>
  </si>
  <si>
    <t>Programozható irányítóberendezések és szenzorrendszerek</t>
  </si>
  <si>
    <t>BMEVIIIA349</t>
  </si>
  <si>
    <t>Dr. Csubák Tibor</t>
  </si>
  <si>
    <t>AJ6EPA</t>
  </si>
  <si>
    <t>Kiss Tamás</t>
  </si>
  <si>
    <t>Demonstrációs gyártósor vezérlése és fejlesztése</t>
  </si>
  <si>
    <t>Control and development of a demonstration process line</t>
  </si>
  <si>
    <t>https://diplomaterv.vik.bme.hu/hu/Go/Theses/Demonstracios-gyartosor-vezerlese-es/SupervisorEdit</t>
  </si>
  <si>
    <t>Biztonságos adattárolás a felhőben</t>
  </si>
  <si>
    <t>https://diplomaterv.vik.bme.hu/hu/Go/Theses/Biztonsagos-adattarolas-a-felhoben/SupervisorEdit</t>
  </si>
  <si>
    <t>Nagyteljesítményű párhuzamos feldolgozás</t>
  </si>
  <si>
    <t>BMEVIIIMA06</t>
  </si>
  <si>
    <t>Dr. Szeberényi Imre</t>
  </si>
  <si>
    <t>B6AFNQ</t>
  </si>
  <si>
    <t>Haraszti Róbert</t>
  </si>
  <si>
    <t>Modellváltás problémáinak megoldása autóipari környezetben</t>
  </si>
  <si>
    <t>Problems and solutions of vehicle model change in automotive industry</t>
  </si>
  <si>
    <t>https://diplomaterv.vik.bme.hu/hu/Go/Theses/Modellvaltas-problemainak-megoldasa-autoipari/SupervisorEdit</t>
  </si>
  <si>
    <t>Bálint Zoltán</t>
  </si>
  <si>
    <t>Tesztautomatizáló rendszer fejlesztése a TIA Portal felületautomatizálásával</t>
  </si>
  <si>
    <t>Development of Test Automation System Using TIA Portal</t>
  </si>
  <si>
    <t>https://diplomaterv.vik.bme.hu/hu/Go/Theses/Tesztautomatizalo-rendszer-fejlesztese-a-TIA/SupervisorEdit</t>
  </si>
  <si>
    <t>Térképészeti szoftver szerver oldali moduljának fejlesztése JAVA alapokon</t>
  </si>
  <si>
    <t>JAVA based develpoment of a cartographic software's server module</t>
  </si>
  <si>
    <t>https://diplomaterv.vik.bme.hu/hu/Go/Theses/Terkepeszeti-szoftver-szerver-oldali/SupervisorEdit</t>
  </si>
  <si>
    <t>Drentea-Istók Tibor</t>
  </si>
  <si>
    <t>Vezetéstámogató rendszerfunkciók szimulálása Matlab környezetben</t>
  </si>
  <si>
    <t>Simulation of Driver Assistance System Functions in Matlab Environment</t>
  </si>
  <si>
    <t>https://diplomaterv.vik.bme.hu/hu/Go/Theses/Vezetestamogato-rendszerfunkciok-szimulalasa1/SupervisorEdit</t>
  </si>
  <si>
    <t>.NET alapú hangoskönyv lejátszó alkalmazás fejlesztése</t>
  </si>
  <si>
    <t>Development of a .NET based audiobook player application</t>
  </si>
  <si>
    <t>https://diplomaterv.vik.bme.hu/hu/Go/Theses/NET-alapu-hangoskonyv-lejatszo-alkalmazas/SupervisorEdit</t>
  </si>
  <si>
    <t>REST API tervezése PHP nyelven</t>
  </si>
  <si>
    <t>PHP based REST API design</t>
  </si>
  <si>
    <t>https://diplomaterv.vik.bme.hu/hu/Go/Theses/REST-API-tervezese-PHP-nyelven/SupervisorEdit</t>
  </si>
  <si>
    <t>Útinapló fejlesztése Universal Windows Platformon</t>
  </si>
  <si>
    <t>Development of travel diaries on Universal Windows Plafrom</t>
  </si>
  <si>
    <t>https://diplomaterv.vik.bme.hu/hu/Go/Theses/Utinaplo-fejlesztese-Universal-Windows/SupervisorEdit</t>
  </si>
  <si>
    <t>Web alapú vezérlőszoftver fejlesztése professzionális video-audio routerhez</t>
  </si>
  <si>
    <t>Development of a web based control software for a professional video-audio router</t>
  </si>
  <si>
    <t>https://diplomaterv.vik.bme.hu/hu/Go/Theses/Web-alapu-vezerloszoftver-fejlesztese/SupervisorEdit</t>
  </si>
  <si>
    <t>Szebegyinszki Márton</t>
  </si>
  <si>
    <t>Elektronikus sarzslap megvalósítása MES rendszerben</t>
  </si>
  <si>
    <t>Implementation of electronic batch sheet in MES system</t>
  </si>
  <si>
    <t>https://diplomaterv.vik.bme.hu/hu/Go/Theses/Elektronikus-sarzslap-megvalositasa-MES/SupervisorEdit</t>
  </si>
  <si>
    <t>Besztercei Csaba</t>
  </si>
  <si>
    <t>UDS tesztautomatizálási rendszer kialakítása</t>
  </si>
  <si>
    <t>Design and implementation of a UDS test automation system</t>
  </si>
  <si>
    <t>https://diplomaterv.vik.bme.hu/hu/Go/Theses/UDS-tesztautomatizalasi-rendszer-kialakitasa/SupervisorEdit</t>
  </si>
  <si>
    <t>Elektronikai Technológia Tanszék</t>
  </si>
  <si>
    <t>Sorozatkövető alkalmazás készítése Android platformra</t>
  </si>
  <si>
    <t>Series Tracker Application for Android</t>
  </si>
  <si>
    <t>https://diplomaterv.vik.bme.hu/hu/Go/Theses/Sorozatkoveto-alkalmazas-keszitese-Android/SupervisorEdit</t>
  </si>
  <si>
    <t>Elektronikai gyártás és minőségbiztosítás</t>
  </si>
  <si>
    <t>BMEVIETA331</t>
  </si>
  <si>
    <t>Dr. Krammer Olivér</t>
  </si>
  <si>
    <t>https://diplomaterv.vik.bme.hu/hu/Go/Theses/Angol-nyelvu-szotanulo-jatek-keszitese-Java1/SupervisorEdit</t>
  </si>
  <si>
    <t>Angular2 alapú konfigurációs fájl szerkesztő webes alkalmazás</t>
  </si>
  <si>
    <t>Angular 2-based configuration file editor application</t>
  </si>
  <si>
    <t>https://diplomaterv.vik.bme.hu/hu/Go/Theses/Angular2-alapu-konfiguracios-fajl-szerkeszto/SupervisorEdit</t>
  </si>
  <si>
    <t>Maros István</t>
  </si>
  <si>
    <t>Szenzorhálózat megvalósítása MODBUS TCP protokoll segítségével</t>
  </si>
  <si>
    <t>Sensor network implementation with MODBUS TCP protocol</t>
  </si>
  <si>
    <t>https://diplomaterv.vik.bme.hu/hu/Go/Theses/Szenzorhalozat-megvalositasa-MODBUS-TCP/SupervisorEdit</t>
  </si>
  <si>
    <t>IPv6 infrastruktúra tervezése és kialakítása</t>
  </si>
  <si>
    <t>Planning and implementation of IPv6 infrastructure</t>
  </si>
  <si>
    <t>https://diplomaterv.vik.bme.hu/hu/Go/Theses/IPv6-infrastruktura-tervezese-es-kialakitasa/SupervisorEdit</t>
  </si>
  <si>
    <t>Szenzorhálózatok és alkalmazásaik</t>
  </si>
  <si>
    <t>BMEVITMMA09</t>
  </si>
  <si>
    <t>Dr. Vida Rolland</t>
  </si>
  <si>
    <t>WWZ8RN</t>
  </si>
  <si>
    <t>Filmek automatikus pontozása többnyelvű kritikák alapján</t>
  </si>
  <si>
    <t>Movie rating based on multilingual reviews</t>
  </si>
  <si>
    <t>https://diplomaterv.vik.bme.hu/hu/Go/Theses/Filmek-automatikus-pontozasa-tobbnyelvu/SupervisorEdit</t>
  </si>
  <si>
    <t>BKK menetrend alkalmazás készítése Universal Windows platformra</t>
  </si>
  <si>
    <t>Building a BKK application on Universal Windows platform</t>
  </si>
  <si>
    <t>https://diplomaterv.vik.bme.hu/hu/Go/Theses/BKK-menetrend-alkalmazas-keszitese-Universal/SupervisorEdit</t>
  </si>
  <si>
    <t>Konkoly Balázs</t>
  </si>
  <si>
    <t>Automatizált SW integrációs rendszer fejlesztése Body Computer projektben</t>
  </si>
  <si>
    <t>Development of Automated SW Integration System in a Body Computer Project</t>
  </si>
  <si>
    <t>https://diplomaterv.vik.bme.hu/hu/Go/Theses/Automatizalt-SW-integracios-rendszer/SupervisorEdit</t>
  </si>
  <si>
    <t>Nagyteljesítményű, hálózatbarát leválasztott LED tápegység készítése</t>
  </si>
  <si>
    <t>High power isolated LED power supply with PFC</t>
  </si>
  <si>
    <t>https://diplomaterv.vik.bme.hu/hu/Go/Theses/Nagyteljesitmenyu-halozatbarat-levalasztott/SupervisorEdit</t>
  </si>
  <si>
    <t>Tápegység topológiák és alkalmazások</t>
  </si>
  <si>
    <t>BMEVIAUMA12</t>
  </si>
  <si>
    <t>Közösségi fuvarszervező megoldás mobil támogatással</t>
  </si>
  <si>
    <t>Social transport management solution with mobile support</t>
  </si>
  <si>
    <t>https://diplomaterv.vik.bme.hu/hu/Go/Theses/Kozossegi-fuvarszervezo-megoldas-mobil/SupervisorEdit</t>
  </si>
  <si>
    <t>Párosítási algoritmusok az aláírás hitelesítésben</t>
  </si>
  <si>
    <t>Matching algorithms in signature verification</t>
  </si>
  <si>
    <t>https://diplomaterv.vik.bme.hu/hu/Go/Theses/Parositasi-algoritmusok-az-alairas/SupervisorEdit</t>
  </si>
  <si>
    <t>Dr. Lukács Attila</t>
  </si>
  <si>
    <t>Optikai megfigyelő rendszer fejlesztése reflow folyamathoz</t>
  </si>
  <si>
    <t>Design of Optical Reflow Monitoring System</t>
  </si>
  <si>
    <t>https://diplomaterv.vik.bme.hu/hu/Go/Theses/Optikai-megfigyelo-rendszer-fejlesztese-reflow/SupervisorEdit</t>
  </si>
  <si>
    <t>Nukleáris alapok mérnököknek</t>
  </si>
  <si>
    <t>BMETE80MV02</t>
  </si>
  <si>
    <t>Nukleáris Technika Intézet</t>
  </si>
  <si>
    <t>Czifrus Szabolcs Dr.</t>
  </si>
  <si>
    <t>Daróczy Bálint</t>
  </si>
  <si>
    <t>Hatékony session alapú item-to-item ajánlás</t>
  </si>
  <si>
    <t>Efficient Session-based Item-to-item Recommendation</t>
  </si>
  <si>
    <t>https://diplomaterv.vik.bme.hu/hu/Go/Theses/Hatekony-session-alapu-itemtoitem-ajanlas1/SupervisorEdit</t>
  </si>
  <si>
    <t>Ételrendelési mobilalkalmazás fejlesztése Android platformon</t>
  </si>
  <si>
    <t>Food ordering mobile application development on Android platform</t>
  </si>
  <si>
    <t>https://diplomaterv.vik.bme.hu/hu/Go/Theses/Etelrendelesi-mobilalkalmazas-fejlesztese/SupervisorEdit</t>
  </si>
  <si>
    <t>Multiplatform multiplayer játékfejlesztés Unity keretrendszerrel</t>
  </si>
  <si>
    <t>Multiplatform multiplayer game development using Unity framework</t>
  </si>
  <si>
    <t>https://diplomaterv.vik.bme.hu/hu/Go/Theses/Multiplatform-multiplayer-jatekfejlesztes/SupervisorEdit</t>
  </si>
  <si>
    <t>Automatizált tőzsdei kereskedési platform fejlesztése</t>
  </si>
  <si>
    <t>Development of an automated stock trading platform</t>
  </si>
  <si>
    <t>https://diplomaterv.vik.bme.hu/hu/Go/Theses/Automatizalt-tozsdei-kereskedesi-platform/SupervisorEdit</t>
  </si>
  <si>
    <t>Pályatervezési és pályakövető szabályozási algoritmusok fejlesztése robotkonvojhoz</t>
  </si>
  <si>
    <t>Development of Path Planning and Path Tracking Algorithms for Robotic Convoy</t>
  </si>
  <si>
    <t>https://diplomaterv.vik.bme.hu/hu/Go/Theses/Palyatervezesi-es-palyakoveto-szabalyozasi2/SupervisorEdit</t>
  </si>
  <si>
    <t>Virtuális valóság alkalmazás fejlesztése Android környezetben</t>
  </si>
  <si>
    <t>Virtual reality application development in Android environment</t>
  </si>
  <si>
    <t>https://diplomaterv.vik.bme.hu/hu/Go/Theses/Virtualis-valosag-alkalmazas-fejlesztese/SupervisorEdit</t>
  </si>
  <si>
    <t>Közösségi autómegosztó alkalmazás iOS platformon</t>
  </si>
  <si>
    <t>Community Car sharing Application on iOS platform</t>
  </si>
  <si>
    <t>https://diplomaterv.vik.bme.hu/hu/Go/Theses/Kozossegi-automegoszto-alkalmazas-iOS/SupervisorEdit</t>
  </si>
  <si>
    <t>Baksa Zoltán</t>
  </si>
  <si>
    <t>AUTOSAR OS szoftvermodul fejlesztése GEN2 OS funkció alapján</t>
  </si>
  <si>
    <t>AUTOSAR OS module development based on GEN2 OS functions</t>
  </si>
  <si>
    <t>https://diplomaterv.vik.bme.hu/hu/Go/Theses/AUTOSAR-OS-szoftvermodul-fejlesztese-GEN2-OS/SupervisorEdit</t>
  </si>
  <si>
    <t>PLC program fejlesztése autógyárban elhelyezett, adott alkatrészt gyártó egységre</t>
  </si>
  <si>
    <t>PLC software development for a specific car part manufacturing unit</t>
  </si>
  <si>
    <t>https://diplomaterv.vik.bme.hu/hu/Go/Theses/PLC-program-fejlesztese-autogyarban/SupervisorEdit</t>
  </si>
  <si>
    <t>Helyfüggő közösségi szolgáltatás fejlesztése Node.js alapon</t>
  </si>
  <si>
    <t>Location based social sharing application on Node.js platform</t>
  </si>
  <si>
    <t>https://diplomaterv.vik.bme.hu/hu/Go/Theses/Helyfuggo-kozossegi-szolgaltatas-fejlesztese/SupervisorEdit</t>
  </si>
  <si>
    <t>Multiplayer játék készítése Unity keretrendszerrel</t>
  </si>
  <si>
    <t>Multiplayer game development using Unity framework</t>
  </si>
  <si>
    <t>https://diplomaterv.vik.bme.hu/hu/Go/Theses/Multiplayer-jatek-keszitese-Unity/SupervisorEdit</t>
  </si>
  <si>
    <t>Hálózatról működő ólom akkumulátor töltő fejlesztése</t>
  </si>
  <si>
    <t>Development of a grid connected lead-acid battery charger</t>
  </si>
  <si>
    <t>https://diplomaterv.vik.bme.hu/hu/Go/Theses/Halozatrol-mukodo-olom-akkumulator-tolto/SupervisorEdit</t>
  </si>
  <si>
    <t>Anonimizálás Big Data környezetben</t>
  </si>
  <si>
    <t>Anonymization using Big Data techniques</t>
  </si>
  <si>
    <t>https://diplomaterv.vik.bme.hu/hu/Go/Theses/Anonimizalas-Big-Data-kornyezetben/SupervisorEdit</t>
  </si>
  <si>
    <t>Szucher Krisztián</t>
  </si>
  <si>
    <t>Robotkar vezérlése gyűrűbe integrált mozgásszenzorok segítségével</t>
  </si>
  <si>
    <t>Control of robot arm based on integrated motion sensors</t>
  </si>
  <si>
    <t>https://diplomaterv.vik.bme.hu/hu/Go/Theses/Robotkar-vezerlese-gyurube-integralt/SupervisorEdit</t>
  </si>
  <si>
    <t>Elektromos jármű hajtásrendszer mikroprocesszoros hajtásirányításának programozása</t>
  </si>
  <si>
    <t>Control software for e-vehicle drive</t>
  </si>
  <si>
    <t>https://diplomaterv.vik.bme.hu/hu/Go/Theses/Elektromos-jarmu-hajtasrendszer/SupervisorEdit</t>
  </si>
  <si>
    <t>Varga Márton</t>
  </si>
  <si>
    <t>Virtuális valóság játék fejlesztése valós idejű multiplayer támogatással Android platformra</t>
  </si>
  <si>
    <t>Virtual reality game development with real-time multiplayer support for Android</t>
  </si>
  <si>
    <t>https://diplomaterv.vik.bme.hu/hu/Go/Theses/Virtualis-valosag-jatek-fejlesztese-valos/SupervisorEdit</t>
  </si>
  <si>
    <t>Reszponzív webalkalmazás tervezése és implementálása javascript alapú keretrendszerekkel</t>
  </si>
  <si>
    <t>Design and implementation of responsive web application based on javascript frameworks</t>
  </si>
  <si>
    <t>https://diplomaterv.vik.bme.hu/hu/Go/Theses/Reszponziv-webalkalmazas-tervezese-es/SupervisorEdit</t>
  </si>
  <si>
    <t>Járművek képi felismerése mély tanulási módszerekkel</t>
  </si>
  <si>
    <t>Image Classification with Deep Learning for Vehicle Recognition</t>
  </si>
  <si>
    <t>https://diplomaterv.vik.bme.hu/hu/Go/Theses/Jarmuvek-kepi-felismerese-mely-tanulasi/SupervisorEdit</t>
  </si>
  <si>
    <t>Képfeldolgozási módszerek fejlesztése kamerás forgalomszámláló rendszerben</t>
  </si>
  <si>
    <t>Development of image processing methods for a camera based traffic monitoring system</t>
  </si>
  <si>
    <t>https://diplomaterv.vik.bme.hu/hu/Go/Theses/Kepfeldolgozasi-modszerek-fejlesztese-kameras/SupervisorEdit</t>
  </si>
  <si>
    <t>https://diplomaterv.vik.bme.hu/hu/Go/Theses/4-tengelyes-quadrocopter-fejlesztese-es15/SupervisorEdit</t>
  </si>
  <si>
    <t>Felsőbb matematika villamosmérnököknek - Haladó lieáris algebra</t>
  </si>
  <si>
    <t>BMETE90MX54</t>
  </si>
  <si>
    <t>Matematika Intézet</t>
  </si>
  <si>
    <t>Rónyai Lajos Dr.</t>
  </si>
  <si>
    <t>OYRO59</t>
  </si>
  <si>
    <t>Dr. Wettl Ferenc</t>
  </si>
  <si>
    <t>Adminisztrációs rendszer fejlesztése kisvállalkozások folyamatainak támogatására</t>
  </si>
  <si>
    <t>Developing an administrative system to aid business processes of small companies</t>
  </si>
  <si>
    <t>https://diplomaterv.vik.bme.hu/hu/Go/Theses/Adminisztracios-rendszer-fejlesztese/SupervisorEdit</t>
  </si>
  <si>
    <t>Dr. Várady Tamás László</t>
  </si>
  <si>
    <t>Weitzl Zoltán</t>
  </si>
  <si>
    <t>Felhő alapú terméktámogató rendszer tervezése és megvalósítása</t>
  </si>
  <si>
    <t>Cloud based Product Support System</t>
  </si>
  <si>
    <t>https://diplomaterv.vik.bme.hu/hu/Go/Theses/Felho-alapu-termektamogato-rendszer-tervezese/SupervisorEdit</t>
  </si>
  <si>
    <t>Futóveseny támogató rendszer tervezése és fejlesztése</t>
  </si>
  <si>
    <t>Running event support system palanning and development</t>
  </si>
  <si>
    <t>https://diplomaterv.vik.bme.hu/hu/Go/Theses/Futoveseny-tamogato-rendszer-tervezese-es/SupervisorEdit</t>
  </si>
  <si>
    <t>Térfogatáram mérése valós időben OpenCV alapokon</t>
  </si>
  <si>
    <t>Computer Vision Assisted Real Time Flow Rate Measurement</t>
  </si>
  <si>
    <t>https://diplomaterv.vik.bme.hu/hu/Go/Theses/Terfogataram-merese-valos-idoben-OpenCV/SupervisorEdit</t>
  </si>
  <si>
    <t>Tanulmányok nyomon követését támogató rendszer tervezése és megvalósítása webes technológiákkal</t>
  </si>
  <si>
    <t>Planning and realization of a shadowing system for studies with web technologies</t>
  </si>
  <si>
    <t>https://diplomaterv.vik.bme.hu/hu/Go/Theses/Tanulmanyok-nyomon-koveteset-tamogato-rendszer/SupervisorEdit</t>
  </si>
  <si>
    <t>Parkolóházak optimális kihasználására szolgáló alkalmazás fejlesztése és tesztelése Android platformon</t>
  </si>
  <si>
    <t>Developing and testing an Android application for optimal utilization of parking garages</t>
  </si>
  <si>
    <t>https://diplomaterv.vik.bme.hu/hu/Go/Theses/Parkolohazak-optimalis-kihasznalasara-szolgalo/SupervisorEdit</t>
  </si>
  <si>
    <t>Közösségi utazásszervező alkalmazás fejlesztése Android platformra</t>
  </si>
  <si>
    <t>Development of a Social Trip Organizer Application on Android Platform</t>
  </si>
  <si>
    <t>https://diplomaterv.vik.bme.hu/hu/Go/Theses/Kozossegi-utazasszervezo-alkalmazas/SupervisorEdit</t>
  </si>
  <si>
    <t>HTML 5 alapú alkalmazás készítése</t>
  </si>
  <si>
    <t>Building an HTML 5 application</t>
  </si>
  <si>
    <t>https://diplomaterv.vik.bme.hu/hu/Go/Theses/HTML-5-alapu-alkalmazas-keszitese/SupervisorEdit</t>
  </si>
  <si>
    <t>Dr. Héder Mihály</t>
  </si>
  <si>
    <t>Helyalapú szolgáltatások nyújtása beltéri környezetben</t>
  </si>
  <si>
    <t>Providing Location-based Services in Indoor Environments</t>
  </si>
  <si>
    <t>https://diplomaterv.vik.bme.hu/hu/Go/Theses/Helyalapu-szolgaltatasok-nyujtasa-belteri/SupervisorEdit</t>
  </si>
  <si>
    <t>Intelligens ügyfélhívó rendszer okostelefon támogatással</t>
  </si>
  <si>
    <t>Intelligent Queue Managment System with Smartphone Support</t>
  </si>
  <si>
    <t>https://diplomaterv.vik.bme.hu/hu/Go/Theses/Intelligens-ugyfelhivo-rendszer-okostelefon/SupervisorEdit</t>
  </si>
  <si>
    <t>Raktárkezelő webalkalmazás tervezése és megvalósítása</t>
  </si>
  <si>
    <t>Web application development for inventory management</t>
  </si>
  <si>
    <t>https://diplomaterv.vik.bme.hu/hu/Go/Theses/Raktarkezelo-webalkalmazas-tervezese-es/SupervisorEdit</t>
  </si>
  <si>
    <t>Szoftver referencia kezelő portál tervezése és megvalósítása</t>
  </si>
  <si>
    <t>Software reference management portal</t>
  </si>
  <si>
    <t>https://diplomaterv.vik.bme.hu/hu/Go/Theses/Szoftver-referencia-kezelo-portal-tervezese-es/SupervisorEdit</t>
  </si>
  <si>
    <t>Fejlesztői motivációs portál tervezése és megvalósítása Java technológiai alapokon</t>
  </si>
  <si>
    <t>Developer motivation portal with Java technologies</t>
  </si>
  <si>
    <t>https://diplomaterv.vik.bme.hu/hu/Go/Theses/Fejlesztoi-motivacios-portal-tervezese-es/SupervisorEdit</t>
  </si>
  <si>
    <t>HTML5 játék fejlesztése</t>
  </si>
  <si>
    <t>Developing an HTML5 game</t>
  </si>
  <si>
    <t>https://diplomaterv.vik.bme.hu/hu/Go/Theses/HTML5-jatek-fejlesztese/SupervisorEdit</t>
  </si>
  <si>
    <t>Emberi jelenlét felismerésére alkalmas szenzor fejlesztése STM32 processzorra</t>
  </si>
  <si>
    <t>Development of sensor for detection of human presence</t>
  </si>
  <si>
    <t>https://diplomaterv.vik.bme.hu/hu/Go/Theses/Emberi-jelenlet-felismeresere-alkalmas-szenzor/SupervisorEdit</t>
  </si>
  <si>
    <t>Procedurális terepkészítés</t>
  </si>
  <si>
    <t>Procedural terrain generation</t>
  </si>
  <si>
    <t>https://diplomaterv.vik.bme.hu/hu/Go/Theses/Proceduralis-terepkeszites/SupervisorEdit</t>
  </si>
  <si>
    <t>Elosztott generikus feladat végrehajtó rendszer JavaScript támogatással</t>
  </si>
  <si>
    <t>Distributed generic task execution system with JavaScript support</t>
  </si>
  <si>
    <t>https://diplomaterv.vik.bme.hu/hu/Go/Theses/Elosztott-generikus-feladat-vegrehajto/SupervisorEdit</t>
  </si>
  <si>
    <t>Háztartást segítő alkalmazás iOS platformra</t>
  </si>
  <si>
    <t>Household assistant application for iOS</t>
  </si>
  <si>
    <t>https://diplomaterv.vik.bme.hu/hu/Go/Theses/Haztartast-segito-alkalmazas-iOS-platformra/SupervisorEdit</t>
  </si>
  <si>
    <t>Szalagfüggöny vezérlő IoT rendszer fejlesztése node.js alapú központi szerverrel</t>
  </si>
  <si>
    <t>Development of an IoT control system for vertical blinds with a node.js based central server</t>
  </si>
  <si>
    <t>https://diplomaterv.vik.bme.hu/hu/Go/Theses/Szalagfuggony-vezerlo-IoT-rendszer-fejlesztese/SupervisorEdit</t>
  </si>
  <si>
    <t>Erdődy-Nagy Zsombor</t>
  </si>
  <si>
    <t>Személyre szabott utazásajánló rendszer Android platformon</t>
  </si>
  <si>
    <t>Personalized Travel Recommendation System on Android Platform</t>
  </si>
  <si>
    <t>https://diplomaterv.vik.bme.hu/hu/Go/Theses/Szemelyre-szabott-utazasajanlo-rendszer/SupervisorEdit</t>
  </si>
  <si>
    <t>Videómátrix beágyazott szoftverének automatizált tesztelése x86 platformon</t>
  </si>
  <si>
    <t>Automated Test of Embedded Videomatrix-Software on x86 Platform</t>
  </si>
  <si>
    <t>https://diplomaterv.vik.bme.hu/hu/Go/Theses/Videomatrix-beagyazott-szoftverenek/SupervisorEdit</t>
  </si>
  <si>
    <t>Berencsi Bence</t>
  </si>
  <si>
    <t>Ipari berendezés biztonságtechnikája</t>
  </si>
  <si>
    <t>Safety of an industrial equipment</t>
  </si>
  <si>
    <t>https://diplomaterv.vik.bme.hu/hu/Go/Theses/Ipari-berendezes-biztonsagtechnikaja/SupervisorEdit</t>
  </si>
  <si>
    <t>Kamerás forgalomszámláló rendszer kalibrációs és diagnosztikai funkcióinak fejlesztése</t>
  </si>
  <si>
    <t>Development of calibration and diagnostics functions of a camera based traffic monitoring system</t>
  </si>
  <si>
    <t>https://diplomaterv.vik.bme.hu/hu/Go/Theses/Kameras-forgalomszamlalo-rendszer-kalibracios/SupervisorEdit</t>
  </si>
  <si>
    <t>Török Balázs</t>
  </si>
  <si>
    <t>Funkcionális mérőberendezés fejlesztése automataváltó-vezérlő teszteléséhez</t>
  </si>
  <si>
    <t>Development of measuring instrument for transmisson controller testing</t>
  </si>
  <si>
    <t>https://diplomaterv.vik.bme.hu/hu/Go/Theses/Funkcionalis-meroberendezes-fejlesztese/SupervisorEdit</t>
  </si>
  <si>
    <t>Sejtek mozgásának követése mikroszkópos felvételen</t>
  </si>
  <si>
    <t>Cell motion tracking in microscopy images</t>
  </si>
  <si>
    <t>https://diplomaterv.vik.bme.hu/hu/Go/Theses/Sejtek-mozgasanak-kovetese-mikroszkopos/SupervisorEdit</t>
  </si>
  <si>
    <t>Differenciális mobil robot fejlesztése</t>
  </si>
  <si>
    <t>Development of a Differential Mobile Robot</t>
  </si>
  <si>
    <t>https://diplomaterv.vik.bme.hu/hu/Go/Theses/Differencialis-mobil-robot-fejlesztese/SupervisorEdit</t>
  </si>
  <si>
    <t>Sportpályák foglalását támogató webalkalamzás fejlesztése Java EE platformon</t>
  </si>
  <si>
    <t>Developing a web application supporting sports field reservation on Java EE platform</t>
  </si>
  <si>
    <t>https://diplomaterv.vik.bme.hu/hu/Go/Theses/Sportpalyak-foglalasat-tamogato-webalkalamzas/SupervisorEdit</t>
  </si>
  <si>
    <t>Dr. Gianone László</t>
  </si>
  <si>
    <t>Mikrokontroller-felügyelet autóipari biztonságkritikus vezérlőegységben</t>
  </si>
  <si>
    <t>MCU Supervision in Automotive Safety-Critical ECU</t>
  </si>
  <si>
    <t>https://diplomaterv.vik.bme.hu/hu/Go/Theses/Mikrokontrollerfelugyelet-autoipari/SupervisorEdit</t>
  </si>
  <si>
    <t>Parkoló adminisztrációs rendszer felületének megvalósítása reszponzív webes technológiák felhasználásával</t>
  </si>
  <si>
    <t>The development of a parking place administration frontend system with web technologies</t>
  </si>
  <si>
    <t>https://diplomaterv.vik.bme.hu/hu/Go/Theses/Parkolo-adminisztracios-rendszer-feluletenek/SupervisorEdit</t>
  </si>
  <si>
    <t>Adaptív Figurális Absztrakciós Teszt Generált Feladatokkal</t>
  </si>
  <si>
    <t>Adaptive Figural Abstraction Test with Generated Exercises</t>
  </si>
  <si>
    <t>https://diplomaterv.vik.bme.hu/hu/Go/Theses/Adaptiv-Figuralis-Absztrakcios-Teszt-Generalt/SupervisorEdit</t>
  </si>
  <si>
    <t>Crossplatform megoldások hatékonyságának vizsgálata esettanulmányon keresztül</t>
  </si>
  <si>
    <t>Efficiency of cross-platform solutions through case study</t>
  </si>
  <si>
    <t>https://diplomaterv.vik.bme.hu/hu/Go/Theses/Crossplatform-megoldasok-hatekonysaganak/SupervisorEdit</t>
  </si>
  <si>
    <t>Étkezési szokásokat követő alkalmazás készítése React platformon</t>
  </si>
  <si>
    <t>Building a React platform based dietary habits tracking application</t>
  </si>
  <si>
    <t>https://diplomaterv.vik.bme.hu/hu/Go/Theses/Etkezesi-szokasokat-koveto-alkalmazas/SupervisorEdit</t>
  </si>
  <si>
    <t>Autó alkatrész tesztelését támogató webes alkalmazás készítése</t>
  </si>
  <si>
    <t>Building a web application for supporting car component testing</t>
  </si>
  <si>
    <t>https://diplomaterv.vik.bme.hu/hu/Go/Theses/Auto-alkatresz-teszteleset-tamogato-webes/SupervisorEdit</t>
  </si>
  <si>
    <t>Ajánlórendszer webalkalmazás megvalósítása Amazon platformon</t>
  </si>
  <si>
    <t>Recommender web application on Amazon platform</t>
  </si>
  <si>
    <t>https://diplomaterv.vik.bme.hu/hu/Go/Theses/Ajanlorendszer-webalkalmazas-megvalositasa/SupervisorEdit</t>
  </si>
  <si>
    <t>Autonóm terepfelderítés Arduino segítségével</t>
  </si>
  <si>
    <t>Autonomous exploration using Arduino</t>
  </si>
  <si>
    <t>https://diplomaterv.vik.bme.hu/hu/Go/Theses/Autonom-terepfelderites-Arduino-segitsegevel/SupervisorEdit</t>
  </si>
  <si>
    <t>Lágler Gergely</t>
  </si>
  <si>
    <t>Aktív töltéskiegyenlítő áramkör tervezése Li-ion akkumulátorhoz</t>
  </si>
  <si>
    <t>Active Balancing Circuit for Li-Ion Battery</t>
  </si>
  <si>
    <t>https://diplomaterv.vik.bme.hu/hu/Go/Theses/Aktiv-tolteskiegyenlito-aramkor-tervezese-Li/SupervisorEdit</t>
  </si>
  <si>
    <t>Beágyazott QNX Raspberry Pi-n</t>
  </si>
  <si>
    <t>Embedded QNX on Raspberry Pi</t>
  </si>
  <si>
    <t>https://diplomaterv.vik.bme.hu/hu/Go/Theses/Beagyazott-QNX-Raspberry-Pin/SupervisorEdit</t>
  </si>
  <si>
    <t>Mikrokontroller alapú intelligens óra tervezése</t>
  </si>
  <si>
    <t>Designing of a microcontroller based intelligent clock</t>
  </si>
  <si>
    <t>https://diplomaterv.vik.bme.hu/hu/Go/Theses/Mikrokontroller-alapu-intelligens-ora-tervezese/SupervisorEdit</t>
  </si>
  <si>
    <t>Morcsányi Tamás Gábor</t>
  </si>
  <si>
    <t>Pozíció szenzor alapú algoritmus fejlesztés</t>
  </si>
  <si>
    <t>Algorithm development for position sensors</t>
  </si>
  <si>
    <t>https://diplomaterv.vik.bme.hu/hu/Go/Theses/Pozicio-szenzor-alapu-algoritmus-fejlesztes/SupervisorEdit</t>
  </si>
  <si>
    <t>Alkalmazásfejlesztés .NET Core alapú háttérszolgáltatásokkal</t>
  </si>
  <si>
    <t>Application development using .NET Core based background services</t>
  </si>
  <si>
    <t>https://diplomaterv.vik.bme.hu/hu/Go/Theses/Alkalmazasfejlesztes-NET-Core-alapu/SupervisorEdit</t>
  </si>
  <si>
    <t>Mikroprocesszoros hajtásirányítás elektromos jármű hajtásrendszeréhez</t>
  </si>
  <si>
    <t>Control of Electric Vehicle Drive</t>
  </si>
  <si>
    <t>https://diplomaterv.vik.bme.hu/hu/Go/Theses/Mikroprocesszoros-hajtasiranyitas-elektromos/SupervisorEdit</t>
  </si>
  <si>
    <t>Mérésautomatizáló modul fejlesztése ARM Cortex M4 mikrokontrolleren</t>
  </si>
  <si>
    <t>Development of a Measurement Automation Module based on a Cortex M4 MCU</t>
  </si>
  <si>
    <t>https://diplomaterv.vik.bme.hu/hu/Go/Theses/Meresautomatizalo-modul-fejlesztese-ARM-Cortex/SupervisorEdit</t>
  </si>
  <si>
    <t>Kabai Csaba</t>
  </si>
  <si>
    <t>SAP webes alkalmazásbiztonság felügyeleti szolgáltatás</t>
  </si>
  <si>
    <t>Web based security supervision service for SAP applications</t>
  </si>
  <si>
    <t>https://diplomaterv.vik.bme.hu/hu/Go/Theses/SAP-webes-alkalmazasbiztonsag-felugyeleti/SupervisorEdit</t>
  </si>
  <si>
    <t>Internet szolgáltatások és alkalmazások</t>
  </si>
  <si>
    <t>BMEVITMMA04</t>
  </si>
  <si>
    <t>Dr. Vidács Attila</t>
  </si>
  <si>
    <t>D73T51</t>
  </si>
  <si>
    <t>Az internet ökoszisztémája és evolúciója</t>
  </si>
  <si>
    <t>BMEVITMMA00</t>
  </si>
  <si>
    <t>Dr. Heszberger Zalán Tamás</t>
  </si>
  <si>
    <t>E9UITA</t>
  </si>
  <si>
    <t>Mintaillesztő algoritmusok vizsgálata</t>
  </si>
  <si>
    <t>Pattern matching algorithms</t>
  </si>
  <si>
    <t>https://diplomaterv.vik.bme.hu/hu/Go/Theses/Mintailleszto-algoritmusok-vizsgalata1/SupervisorEdit</t>
  </si>
  <si>
    <t>Természetes nyelvű szövegek kategorizálása adatbányászati eszközökkel</t>
  </si>
  <si>
    <t>Categorizing texts using data mining techniques</t>
  </si>
  <si>
    <t>https://diplomaterv.vik.bme.hu/hu/Go/Theses/Termeszetes-nyelvu-szovegek-kategorizalasa/SupervisorEdit</t>
  </si>
  <si>
    <t>Plágiumkereső alkalmazás fejlesztése .NET platformon</t>
  </si>
  <si>
    <t>Plagiarism detection using .NET platform</t>
  </si>
  <si>
    <t>https://diplomaterv.vik.bme.hu/hu/Go/Theses/Plagiumkereso-alkalmazas-fejlesztese-NET/SupervisorEdit</t>
  </si>
  <si>
    <t>Felhő alapú üzleti szolgáltatás tervezése és megvalósítása</t>
  </si>
  <si>
    <t>Designing and implementing a cloud-based business application</t>
  </si>
  <si>
    <t>https://diplomaterv.vik.bme.hu/hu/Go/Theses/Felho-alapu-uzleti-szolgaltatas-tervezese-es/SupervisorEdit</t>
  </si>
  <si>
    <t>Farkas Balázs</t>
  </si>
  <si>
    <t>HIL alapú szimulációs környezet vizsgálata</t>
  </si>
  <si>
    <t>Hardware In the Loop Test Environment</t>
  </si>
  <si>
    <t>https://diplomaterv.vik.bme.hu/hu/Go/Theses/HIL-alapu-szimulacios-kornyezet-vizsgalata/SupervisorEdit</t>
  </si>
  <si>
    <t>Deák Tibor</t>
  </si>
  <si>
    <t>Járművek detektálása és osztályozása neurális hálókkal</t>
  </si>
  <si>
    <t>Detecting and classification of vehicles using neural networks</t>
  </si>
  <si>
    <t>https://diplomaterv.vik.bme.hu/hu/Go/Theses/Jarmuvek-detektalasa-es-osztalyozasa-neuralis/SupervisorEdit</t>
  </si>
  <si>
    <t>Budai Zoltán</t>
  </si>
  <si>
    <t>Sörfőzőház automatizálása</t>
  </si>
  <si>
    <t>Brewery automation</t>
  </si>
  <si>
    <t>https://diplomaterv.vik.bme.hu/hu/Go/Theses/Sorfozohaz-automatizalasa/SupervisorEdit</t>
  </si>
  <si>
    <t>https://diplomaterv.vik.bme.hu/hu/Go/Theses/Jatekfejlesztes-Unreal-kornyezetben3/SupervisorEdit</t>
  </si>
  <si>
    <t>Angular 2 alapú komponens fejlesztés</t>
  </si>
  <si>
    <t>Component development based on Angular 2 framework</t>
  </si>
  <si>
    <t>https://diplomaterv.vik.bme.hu/hu/Go/Theses/Angular-2-alapu-komponens-fejlesztes/SupervisorEdit</t>
  </si>
  <si>
    <t>Intelligens rendszerek integrációja egészségügyi mérőrendszerrel</t>
  </si>
  <si>
    <t>Integration of intelligent systems with healt sensory applications</t>
  </si>
  <si>
    <t>https://diplomaterv.vik.bme.hu/hu/Go/Theses/Intelligens-rendszerek-integracioja/SupervisorEdit</t>
  </si>
  <si>
    <t>Fényfestés a levegőbe leddel és mikrokontrollerrel</t>
  </si>
  <si>
    <t>Led art with led and microcontroller</t>
  </si>
  <si>
    <t>https://diplomaterv.vik.bme.hu/hu/Go/Theses/Fenyfestes-a-levegobe-leddel-es/SupervisorEdit</t>
  </si>
  <si>
    <t>Intelligens közlekedési rendszerek</t>
  </si>
  <si>
    <t>BMEVITMMA10</t>
  </si>
  <si>
    <t>Dr. Simon Csaba</t>
  </si>
  <si>
    <t>AANYEG</t>
  </si>
  <si>
    <t>Modern peer-to-peer kliens alkalmazás készítése mobilplatformra</t>
  </si>
  <si>
    <t>Development of a modern peer-to-peer client for mobile platforms</t>
  </si>
  <si>
    <t>https://diplomaterv.vik.bme.hu/hu/Go/Theses/Modern-peertopeer-kliens-alkalmazas/SupervisorEdit</t>
  </si>
  <si>
    <t>Járművek mozgasának detektálása és nyomonkövetése</t>
  </si>
  <si>
    <t>Vehicle movement detection and tracking</t>
  </si>
  <si>
    <t>https://diplomaterv.vik.bme.hu/hu/Go/Theses/Jarmuvek-mozgasanak-detektalasa-es/SupervisorEdit</t>
  </si>
  <si>
    <t>Edzéstervező alkalmazás háttér rendszerének és funkcióinak tervezése és megvalósítása Android környezetben</t>
  </si>
  <si>
    <t>Design and development of the backend features of a workout application in Android environment</t>
  </si>
  <si>
    <t>https://diplomaterv.vik.bme.hu/hu/Go/Theses/Edzestervezo-alkalmazas-hatter-rendszerenek-es/SupervisorEdit</t>
  </si>
  <si>
    <t>dr. Balogh András</t>
  </si>
  <si>
    <t>AUTOSAR demonstrációs alkalmazás fejlesztése</t>
  </si>
  <si>
    <t>Development of an AUTOSAR demonstration application</t>
  </si>
  <si>
    <t>https://diplomaterv.vik.bme.hu/hu/Go/Theses/AUTOSAR-demonstracios-alkalmazas-fejlesztese/SupervisorEdit</t>
  </si>
  <si>
    <t>Több csatornás aktív műterhelés digitális vonalak és tápok vizsgálatához</t>
  </si>
  <si>
    <t>Multichannel electronic load for digital lines and power supplies</t>
  </si>
  <si>
    <t>https://diplomaterv.vik.bme.hu/hu/Go/Theses/Tobb-csatornas-aktiv-muterheles-digitalis/SupervisorEdit</t>
  </si>
  <si>
    <t>SLAM algoritmus vizsgálata differenciális roboton</t>
  </si>
  <si>
    <t>Simultaneous Localization and Mapping using a Differential Robot</t>
  </si>
  <si>
    <t>https://diplomaterv.vik.bme.hu/hu/Go/Theses/SLAM-algoritmus-vizsgalata-differencialis/SupervisorEdit</t>
  </si>
  <si>
    <t>Dinamikus interakció integrálása e-magazin szerkesztő alkalmazásba</t>
  </si>
  <si>
    <t>Integrating dynamic interactions to an e-magazine editor application</t>
  </si>
  <si>
    <t>https://diplomaterv.vik.bme.hu/hu/Go/Theses/Dinamikus-interakcio-integralasa-emagazin/SupervisorEdit</t>
  </si>
  <si>
    <t>HTML5 alapú játék készítése</t>
  </si>
  <si>
    <t>Building a game based on HTML5</t>
  </si>
  <si>
    <t>https://diplomaterv.vik.bme.hu/hu/Go/Theses/HTML5-alapu-jatek-keszitese/SupervisorEdit</t>
  </si>
  <si>
    <t>Háromcsatornás redundancia megvalósítása autóipari rendszerekben</t>
  </si>
  <si>
    <t>Development of Triple Modular Redundancy for Automotive Systems</t>
  </si>
  <si>
    <t>https://diplomaterv.vik.bme.hu/hu/Go/Theses/Haromcsatornas-redundancia-megvalositasa/SupervisorEdit</t>
  </si>
  <si>
    <t>Doszpod Balázs</t>
  </si>
  <si>
    <t>A Paksi Atomerőmű reaktorvédelmi rendszerének verifikációja és validációja</t>
  </si>
  <si>
    <t>Verification and validation of the Reactor Protection System at the Paks Nuclear Power Plant</t>
  </si>
  <si>
    <t>https://diplomaterv.vik.bme.hu/hu/Go/Theses/A-Paksi-Atomeromu-reaktorvedelmi-rendszerenek/SupervisorEdit</t>
  </si>
  <si>
    <t>Kritikus beágyazott rendszerek</t>
  </si>
  <si>
    <t>BMEVIMIMA16</t>
  </si>
  <si>
    <t>Dr. Horváth Ákos</t>
  </si>
  <si>
    <t>G2K2C8</t>
  </si>
  <si>
    <t>Követelmény- és üzleti elemzés szoftverfejlesztési projektekhez</t>
  </si>
  <si>
    <t>Requirements and business analysis of software development projects</t>
  </si>
  <si>
    <t>https://diplomaterv.vik.bme.hu/hu/Go/Theses/Kovetelmeny-es-uzleti-elemzes/SupervisorEdit</t>
  </si>
  <si>
    <t>Felhő adattárolás és adattitkosítás biztonságosan</t>
  </si>
  <si>
    <t>Cloud data storage and encryption</t>
  </si>
  <si>
    <t>https://diplomaterv.vik.bme.hu/hu/Go/Theses/Felho-adattarolas-es-adattitkositas/SupervisorEdit</t>
  </si>
  <si>
    <t>Anonimizálás és adat rejtés MS SQL 2016 használatával</t>
  </si>
  <si>
    <t>Data anonymization and data hiding with MS SQL 2016</t>
  </si>
  <si>
    <t>https://diplomaterv.vik.bme.hu/hu/Go/Theses/Anonimizalas-es-adat-rejtes-MS-SQL-2016/SupervisorEdit</t>
  </si>
  <si>
    <t>Vámosi Péter</t>
  </si>
  <si>
    <t>Gyógyszeripari folyékony alapanyag és folyékony hulladékkezelés automatizálása Yokogawa DCS rendszerrel</t>
  </si>
  <si>
    <t>Automation of Pharmaceutical Liquid Raw Material and Liquid Waste Handling with Yokogawa DCS System</t>
  </si>
  <si>
    <t>https://diplomaterv.vik.bme.hu/hu/Go/Theses/Gyogyszeripari-folyekony-alapanyag-es/SupervisorEdit</t>
  </si>
  <si>
    <t>Navigáció és pályatervezés</t>
  </si>
  <si>
    <t>BMEVIIIMA13</t>
  </si>
  <si>
    <t>Dr. Harmati István</t>
  </si>
  <si>
    <t>X2CK0N</t>
  </si>
  <si>
    <t>Cartoon-shader Unity környezetben</t>
  </si>
  <si>
    <t>Cartoon shading in Unity</t>
  </si>
  <si>
    <t>https://diplomaterv.vik.bme.hu/hu/Go/Theses/Cartoonshader-Unity-kornyezetben/SupervisorEdit</t>
  </si>
  <si>
    <t>Kánya Zoltán</t>
  </si>
  <si>
    <t>Vezetést támogató eszköz tervezése</t>
  </si>
  <si>
    <t>Designing a driving support device</t>
  </si>
  <si>
    <t>https://diplomaterv.vik.bme.hu/hu/Go/Theses/Vezetest-tamogato-eszkoz-tervezese/SupervisorEdit</t>
  </si>
  <si>
    <t>Marker alapú helymeghatározás képfeldolgozással</t>
  </si>
  <si>
    <t>Pose Estimation using Fiducial Markers</t>
  </si>
  <si>
    <t>https://diplomaterv.vik.bme.hu/hu/Go/Theses/Marker-alapu-helymeghatarozas-kepfeldolgozassal/SupervisorEdit</t>
  </si>
  <si>
    <t>Klis Csaba</t>
  </si>
  <si>
    <t>IBM üzletifolyamat-kezelő eszköz fejlesztése</t>
  </si>
  <si>
    <t>IBM Business Process Management Toolkit Development</t>
  </si>
  <si>
    <t>https://diplomaterv.vik.bme.hu/hu/Go/Theses/IBM-uzletifolyamatkezelo-eszkoz-fejlesztese/SupervisorEdit</t>
  </si>
  <si>
    <t>BMEVIHIMA05</t>
  </si>
  <si>
    <t>Multiplatform multimédia alkalmazás fejlesztése NW.js keretrendszerben</t>
  </si>
  <si>
    <t>Multi-platform multimedia application development with NW.js framework</t>
  </si>
  <si>
    <t>https://diplomaterv.vik.bme.hu/hu/Go/Theses/Multiplatform-multimedia-alkalmazas/SupervisorEdit</t>
  </si>
  <si>
    <t>https://diplomaterv.vik.bme.hu/hu/Go/Theses/Jatekfejlesztes-Unreal-kornyezetben2/SupervisorEdit</t>
  </si>
  <si>
    <t>N-test szimuláció párhuzamos környezetben</t>
  </si>
  <si>
    <t>N-body simulation in parallel environment</t>
  </si>
  <si>
    <t>https://diplomaterv.vik.bme.hu/hu/Go/Theses/Ntest-szimulacio-parhuzamos-kornyezetben/SupervisorEdit</t>
  </si>
  <si>
    <t>Kisvállalati menedzsment szoftver fejlesztése Java EE platformon</t>
  </si>
  <si>
    <t>Developing a management software for small companies on Java EE platform</t>
  </si>
  <si>
    <t>https://diplomaterv.vik.bme.hu/hu/Go/Theses/Kisvallalati-menedzsment-szoftver-fejlesztese/SupervisorEdit</t>
  </si>
  <si>
    <t>Parkolási adminisztrációs rendszer iOS platformra</t>
  </si>
  <si>
    <t>Parking administration system for the iOS platform</t>
  </si>
  <si>
    <t>https://diplomaterv.vik.bme.hu/hu/Go/Theses/Parkolasi-adminisztracios-rendszer-iOS/SupervisorEdit</t>
  </si>
  <si>
    <t>Kiss Árpád</t>
  </si>
  <si>
    <t>MTA (MOST Trace Analyser) alkalmazás fejlesztése</t>
  </si>
  <si>
    <t>Development of a MTA (MOST Trace Analyser) application</t>
  </si>
  <si>
    <t>https://diplomaterv.vik.bme.hu/hu/Go/Theses/MTA-MOST-Trace-Analyser-alkalmazas/SupervisorEdit</t>
  </si>
  <si>
    <t>Lock-free adatstruktúrák hatékony implementációja modern C++ platformon</t>
  </si>
  <si>
    <t>Efficient implementation of lock-free data structures in modern C++</t>
  </si>
  <si>
    <t>https://diplomaterv.vik.bme.hu/hu/Go/Theses/Lockfree-adatstrukturak-hatekony/SupervisorEdit</t>
  </si>
  <si>
    <t>Mozgástervezési algoritmusok vizsgálata differenciális roboton</t>
  </si>
  <si>
    <t>Investigation of Motion Planning Algorithms on a Differential Robot</t>
  </si>
  <si>
    <t>https://diplomaterv.vik.bme.hu/hu/Go/Theses/Mozgastervezesi-algoritmusok-vizsgalata/SupervisorEdit</t>
  </si>
  <si>
    <t>Wéber Ferenc</t>
  </si>
  <si>
    <t>Java Spring alapú backend alkalmazás tervezése és megvalósítása parkolóhely-kihasználtságot optimalizáló rendszerhez</t>
  </si>
  <si>
    <t>Design and development of a Java Spring based backend application for parking space optimization system</t>
  </si>
  <si>
    <t>https://diplomaterv.vik.bme.hu/hu/Go/Theses/Java-Spring-alapu-backend-alkalmazas-tervezese/SupervisorEdit</t>
  </si>
  <si>
    <t>Járművek detektálása és nyomonkövetése</t>
  </si>
  <si>
    <t>Vehicle detection and tracking</t>
  </si>
  <si>
    <t>https://diplomaterv.vik.bme.hu/hu/Go/Theses/Jarmuvek-detektalasa-es-nyomonkovetese/SupervisorEdit</t>
  </si>
  <si>
    <t>Jombik Péter</t>
  </si>
  <si>
    <t>Predictive maintenance gyártósor modellbeli motorra</t>
  </si>
  <si>
    <t>Predictive maintenance for Production Line Motors</t>
  </si>
  <si>
    <t>https://diplomaterv.vik.bme.hu/hu/Go/Theses/Predictive-maintenance-gyartosor-modellbeli/SupervisorEdit</t>
  </si>
  <si>
    <t>Archon játék fejlesztése Unity3D keretrendszerrel</t>
  </si>
  <si>
    <t>Developing Archon game using Unity3D framework</t>
  </si>
  <si>
    <t>https://diplomaterv.vik.bme.hu/hu/Go/Theses/Archon-jatek-fejlesztese-Unity3D/SupervisorEdit</t>
  </si>
  <si>
    <t>Sándor Tóth</t>
  </si>
  <si>
    <t>Pontfelhő készítése fókusz-sorozatképek alapján</t>
  </si>
  <si>
    <t>Point Cloud creation based on focus stacked images</t>
  </si>
  <si>
    <t>https://diplomaterv.vik.bme.hu/hu/Go/Theses/Pontfelho-keszitese-fokuszsorozatkepek-alapjan/SupervisorEdit</t>
  </si>
  <si>
    <t>Szekeres Róbert</t>
  </si>
  <si>
    <t>Rendezvénybejelentő modul szerzői jogi adminisztrációs rendszerhez</t>
  </si>
  <si>
    <t>Event Report Module for Copyright Administration System</t>
  </si>
  <si>
    <t>https://diplomaterv.vik.bme.hu/hu/Go/Theses/Rendezvenybejelento-modul-szerzoi-jogi/SupervisorEdit</t>
  </si>
  <si>
    <t>Arcok osztályozása deep learning technikával</t>
  </si>
  <si>
    <t>Face classification using deep learning techniques</t>
  </si>
  <si>
    <t>https://diplomaterv.vik.bme.hu/hu/Go/Theses/Arcok-osztalyozasa-deep-learning-technikaval/SupervisorEdit</t>
  </si>
  <si>
    <t>Személyes pénzügyi asszisztens alkalmazás fejlesztése</t>
  </si>
  <si>
    <t>Personal financial management application development</t>
  </si>
  <si>
    <t>https://diplomaterv.vik.bme.hu/hu/Go/Theses/Szemelyes-penzugyi-asszisztens-alkalmazas/SupervisorEdit</t>
  </si>
  <si>
    <t>A Windows távoli vezérlése</t>
  </si>
  <si>
    <t>Remote control of Windows</t>
  </si>
  <si>
    <t>https://diplomaterv.vik.bme.hu/hu/Go/Theses/A-Windows-tavoli-vezerlese/SupervisorEdit</t>
  </si>
  <si>
    <t>SharePoint alapú reszponzív Projekt Menedzser eszköz készítése</t>
  </si>
  <si>
    <t>Creating an interactive Project Manager Tool based on SharePoint</t>
  </si>
  <si>
    <t>https://diplomaterv.vik.bme.hu/hu/Go/Theses/SharePoint-alapu-reszponziv-Projekt-Menedzser/SupervisorEdit</t>
  </si>
  <si>
    <t>Valósidejű multiplayer böngészős játék fejlesztése</t>
  </si>
  <si>
    <t>Realtime Multiplayer Browser Game Development</t>
  </si>
  <si>
    <t>https://diplomaterv.vik.bme.hu/hu/Go/Theses/Valosideju-multiplayer-bongeszos-jatek/SupervisorEdit</t>
  </si>
  <si>
    <t>Multiplatform CLM keretrendszer készítése</t>
  </si>
  <si>
    <t>Building a multiplatform CLM framework</t>
  </si>
  <si>
    <t>https://diplomaterv.vik.bme.hu/hu/Go/Theses/Multiplatform-CLM-keretrendszer-keszitese/SupervisorEdit</t>
  </si>
  <si>
    <t>Villamos Energetika Tanszék</t>
  </si>
  <si>
    <t>Jóvér Ákos</t>
  </si>
  <si>
    <t>PLC alapú irányítástechnikai vezérlés vízkezelő technológiai folyamatokhoz</t>
  </si>
  <si>
    <t>PLC based process control of water treatment technology</t>
  </si>
  <si>
    <t>https://diplomaterv.vik.bme.hu/hu/Go/Theses/PLC-alapu-iranyitastechnikai-vezerles/SupervisorEdit</t>
  </si>
  <si>
    <t>Védelmi rendszerek és méréstechnika</t>
  </si>
  <si>
    <t>BMEVIVEMA04</t>
  </si>
  <si>
    <t>Dr. Ladányi József</t>
  </si>
  <si>
    <t>DSOP25</t>
  </si>
  <si>
    <t>Villamosenergia-rendszer üzeme és irányítása</t>
  </si>
  <si>
    <t>BMEVIVEMA01</t>
  </si>
  <si>
    <t>Dr. Hartmann Bálint</t>
  </si>
  <si>
    <t>Faludi Andor</t>
  </si>
  <si>
    <t>Járművek pályájának becslése gépi tanulás segítségével</t>
  </si>
  <si>
    <t>Trajectory Estimation with Machine Learning</t>
  </si>
  <si>
    <t>https://diplomaterv.vik.bme.hu/hu/Go/Theses/Jarmuvek-palyajanak-becslese-gepi-tanulas/SupervisorEdit</t>
  </si>
  <si>
    <t>Chat kliens fejlesztése JavaScript technológiákkal</t>
  </si>
  <si>
    <t>Development of a chat client with JavaScript technologies</t>
  </si>
  <si>
    <t>https://diplomaterv.vik.bme.hu/hu/Go/Theses/Chat-kliens-fejlesztese-JavaScript/SupervisorEdit</t>
  </si>
  <si>
    <t>Paplógó Zoltán</t>
  </si>
  <si>
    <t>https://diplomaterv.vik.bme.hu/hu/Go/Theses/Intelligens-fali-aljzat-tervezese/SupervisorEdit</t>
  </si>
  <si>
    <t>Multifunkciós zenelejátszó tervezése</t>
  </si>
  <si>
    <t>Design of a Multifunctional Music Player</t>
  </si>
  <si>
    <t>https://diplomaterv.vik.bme.hu/hu/Go/Theses/Multifunkcios-zenelejatszo-tervezese/SupervisorEdit</t>
  </si>
  <si>
    <t>Gépi látás alapú mérőrendszer fejlesztése mobil robotrokhoz</t>
  </si>
  <si>
    <t>Development of a Machine Vision based Localization and Mapping System for Mobile Robots</t>
  </si>
  <si>
    <t>https://diplomaterv.vik.bme.hu/hu/Go/Theses/Gepi-latas-alapu-merorendszer-fejlesztese/SupervisorEdit</t>
  </si>
  <si>
    <t>Kurzus menedzsment portál fejlesztése</t>
  </si>
  <si>
    <t>Development of Course Management Portal</t>
  </si>
  <si>
    <t>https://diplomaterv.vik.bme.hu/hu/Go/Theses/Kurzus-menedzsment-portal-fejlesztese/SupervisorEdit</t>
  </si>
  <si>
    <t>Űrlap kitöltve</t>
  </si>
  <si>
    <t>MSC-re megy</t>
  </si>
  <si>
    <t>Véd</t>
  </si>
  <si>
    <t>sorszám</t>
  </si>
  <si>
    <t>ZV</t>
  </si>
  <si>
    <t>Dolgozatot beadja2</t>
  </si>
  <si>
    <t>Sharepoint</t>
  </si>
  <si>
    <t>Google megjegyzés</t>
  </si>
  <si>
    <t>Kapcsolódó;</t>
  </si>
  <si>
    <t>Kundra László</t>
  </si>
  <si>
    <t>Dr. Dobrowiecki Tadeusz</t>
  </si>
  <si>
    <t>Elkülönített</t>
  </si>
  <si>
    <t>Mészáros Tamás Csaba</t>
  </si>
  <si>
    <t>Elkülönített;Kapcsolódó;</t>
  </si>
  <si>
    <t>Elkülönített;</t>
  </si>
  <si>
    <t>Name</t>
  </si>
  <si>
    <t>InstructorId</t>
  </si>
  <si>
    <t>PersonInfoId</t>
  </si>
  <si>
    <t>FinalExamPeriodId</t>
  </si>
  <si>
    <t>EmailResponse</t>
  </si>
  <si>
    <t>ExaminerStr</t>
  </si>
  <si>
    <t>X</t>
  </si>
  <si>
    <t>Juhász Sándor</t>
  </si>
  <si>
    <t>Blázovics László</t>
  </si>
  <si>
    <t>elnök</t>
  </si>
  <si>
    <t>tag</t>
  </si>
  <si>
    <t>titkár</t>
  </si>
  <si>
    <t>info</t>
  </si>
  <si>
    <t>villany</t>
  </si>
  <si>
    <t>külső</t>
  </si>
  <si>
    <t>kozulens</t>
  </si>
  <si>
    <t>Fekete Tamás</t>
  </si>
  <si>
    <t>Gazdi László</t>
  </si>
  <si>
    <t>Gazdinfo</t>
  </si>
  <si>
    <t>ZV kör</t>
  </si>
  <si>
    <t>párhuzamos képzés miatt szeretne első időszakra esni</t>
  </si>
  <si>
    <t>Erasmus, korai</t>
  </si>
  <si>
    <t>munka miatt jan 19-20</t>
  </si>
  <si>
    <t>gazdinfo</t>
  </si>
  <si>
    <t>x</t>
  </si>
  <si>
    <t>Adatvezérelt alkalmazások</t>
  </si>
  <si>
    <t>Tevesz Gábor</t>
  </si>
  <si>
    <t>Kiss Domonkos</t>
  </si>
  <si>
    <t>K</t>
  </si>
  <si>
    <t>Sze</t>
  </si>
  <si>
    <t>Cs</t>
  </si>
  <si>
    <t>P</t>
  </si>
  <si>
    <t>Kiss Bálint</t>
  </si>
  <si>
    <t>4-e, 10:30 után</t>
  </si>
  <si>
    <t>Krammer Olivér</t>
  </si>
  <si>
    <t>A január 3 - keddi, illetve a január 5 - csütörtöki napom még teljesen szabad. 4-én szerdán csak 11 órakor érnék rá.</t>
  </si>
  <si>
    <t>László Zoltán</t>
  </si>
  <si>
    <t>Januar 3. kedden elvben raerek. Ha kell, delutan is.</t>
  </si>
  <si>
    <t>Dr Csubák Tibor</t>
  </si>
  <si>
    <t>463-2087</t>
  </si>
  <si>
    <t>https://www.iit.bme.hu/munkatarsak/kov%C3%A1cs-g%C3%A1bor</t>
  </si>
  <si>
    <t>463-2496</t>
  </si>
  <si>
    <t>https://www.iit.bme.hu/munkatarsak/csub%C3%A1k-tibor-dr</t>
  </si>
  <si>
    <t>Simon Csaba</t>
  </si>
  <si>
    <t>Somogyi Ferenc Attila</t>
  </si>
  <si>
    <t>Pataricza</t>
  </si>
  <si>
    <t>Szatmári Zoltán</t>
  </si>
  <si>
    <t>Szabó Róbert</t>
  </si>
  <si>
    <t>Csorba Kristóf</t>
  </si>
  <si>
    <t>Max Gyula</t>
  </si>
  <si>
    <t>Balázs Melinda ‎[melinda.h@hit.bme.hu]</t>
  </si>
  <si>
    <t>Andrea Farkasvolgyi ‎[andrea.farkasvolgyi@mht.bme.hu]</t>
  </si>
  <si>
    <t>Szekrényes Emese ‎[emese@tmit.bme.hu]</t>
  </si>
  <si>
    <t>Dr. Lovanyi Istvan ‎[lovanyi@iit.bme.hu]</t>
  </si>
  <si>
    <t>Chrenkó, Linda [chrenko.linda@vet.bme.hu]</t>
  </si>
  <si>
    <t>VIAUMA05</t>
  </si>
  <si>
    <t>Asztalos Márk</t>
  </si>
  <si>
    <t>Kis-Nagy Dániel</t>
  </si>
  <si>
    <t>Imre Gábor doktorandusz</t>
  </si>
  <si>
    <t>H</t>
  </si>
  <si>
    <t>Mezei Gergely</t>
  </si>
  <si>
    <t>második körre átrakva adatb vizsga miatt, 16 után, ha lehet</t>
  </si>
  <si>
    <t>Ekler Péter</t>
  </si>
  <si>
    <t>Modellvezérelt Paradigmák</t>
  </si>
  <si>
    <t>Lengyel László</t>
  </si>
  <si>
    <t>Forstner Bertalan</t>
  </si>
  <si>
    <t>Szolgáltatásorientált rendszerek</t>
  </si>
  <si>
    <t>Robotirányítás Rendszertechnikája</t>
  </si>
  <si>
    <t>vizsgáztató</t>
  </si>
  <si>
    <t>Dr. László Zoltán</t>
  </si>
  <si>
    <t>megszólítás</t>
  </si>
  <si>
    <t>Kedves Levente!</t>
  </si>
  <si>
    <t>Kedves István!</t>
  </si>
  <si>
    <t>Kedves Ákos!</t>
  </si>
  <si>
    <t>Kedves Balázs!</t>
  </si>
  <si>
    <t>Kedves Csaba!</t>
  </si>
  <si>
    <t>Tisztelt Tanár Úr!</t>
  </si>
  <si>
    <t>Tisztelt Tanárnő!</t>
  </si>
  <si>
    <t>Kedves Zalán!</t>
  </si>
  <si>
    <t>Kedves József</t>
  </si>
  <si>
    <t>Kedves Szebi!</t>
  </si>
  <si>
    <t>prioritási sorrendben: január 17, 19, 12 (11-ig)</t>
  </si>
  <si>
    <t>16, 17 de, 18 de, 19 de</t>
  </si>
  <si>
    <t>jan 12 10-12, jan 13 10-12, jan 16 15-től, jan 17 10-12, jan 18 10-12, jan 19 10-12</t>
  </si>
  <si>
    <t>Január 12 13-tól, január 16 13-ig, január 19 11-től</t>
  </si>
  <si>
    <t>jan. 12. 12:00-ig és 14:15-től, jan. 13. egész nap, jan.16. 14-től,jan. 19 12:00-ig és 14:15-től</t>
  </si>
  <si>
    <t xml:space="preserve">január 12. 8-14, január 13. 11-14, január 16. 8-12,január 17. 8-11 </t>
  </si>
  <si>
    <t>jan. 18. 11h-tól 13h-ig, jan. 19. 9-9h45 vagy 10h15-13h</t>
  </si>
  <si>
    <t xml:space="preserve">15. 17. és 18. </t>
  </si>
  <si>
    <t xml:space="preserve">Jan 12 vagy 13 a preferenciám. </t>
  </si>
  <si>
    <t xml:space="preserve">a jan 16-18 napok mind jók. A jan 19. délután </t>
  </si>
  <si>
    <t>jan 16. 8-11, jan 18.delelott</t>
  </si>
  <si>
    <t>Hétfő, csütörtök, péntek jónak tűnik, szerdán semmikor, esetleg kedden 1 után</t>
  </si>
  <si>
    <t>Micskei Zoltán</t>
  </si>
  <si>
    <t>január 12-13 (9-16) lenne a jobb</t>
  </si>
  <si>
    <t>Kedves Zoltán!</t>
  </si>
  <si>
    <t>GG, AM, DA, AI, CsP, BZ</t>
  </si>
  <si>
    <t>BZ, (CsP)</t>
  </si>
  <si>
    <t>Hassan, LL, MG, (CsP)</t>
  </si>
  <si>
    <t>FB, EP</t>
  </si>
  <si>
    <t>FB, (EP)</t>
  </si>
  <si>
    <t>Hassan, LL, Asztalos</t>
  </si>
  <si>
    <t>Forstner, Ekler</t>
  </si>
  <si>
    <t>MG, LL</t>
  </si>
  <si>
    <t>Hassan, Csiri</t>
  </si>
  <si>
    <t>LL, (AI)</t>
  </si>
  <si>
    <t>Ekler, Dudás</t>
  </si>
  <si>
    <t>A 13, 16 es 18 nem jo. A 17 lenne a legjobb</t>
  </si>
  <si>
    <t>Nekem az időszak legeleje vagy utolsó 2 napja volna jó!</t>
  </si>
  <si>
    <t>jan 19 de. 10 ó után kezdődik</t>
  </si>
  <si>
    <t>TG, Kiss Domi</t>
  </si>
  <si>
    <t>BA, Futó András</t>
  </si>
  <si>
    <t>TG, Szabó Zoli, KD</t>
  </si>
  <si>
    <t>Bányász gábor????</t>
  </si>
  <si>
    <t>??</t>
  </si>
  <si>
    <t>BA, Varjasi?</t>
  </si>
  <si>
    <t>Gál Tibor, Tevesz?</t>
  </si>
  <si>
    <t>GT</t>
  </si>
  <si>
    <t>18, 15:00</t>
  </si>
  <si>
    <t>12 és 16 lehet jó, egész nap, kivéve 12-én 11:00-12:00-ig.</t>
  </si>
  <si>
    <t>Kedves Dániel!</t>
  </si>
  <si>
    <t>jan 16, 18</t>
  </si>
  <si>
    <t>Kedves Gábor!</t>
  </si>
  <si>
    <t>jan 12,19</t>
  </si>
  <si>
    <t>Kis Dániel</t>
  </si>
  <si>
    <t>Kedves Tádé!</t>
  </si>
  <si>
    <t>CSK, Blázi</t>
  </si>
  <si>
    <t>vizsga 10-én</t>
  </si>
  <si>
    <t>Balogh Attila</t>
  </si>
  <si>
    <t>Charaf Hassan</t>
  </si>
  <si>
    <t>Gál Tibor</t>
  </si>
  <si>
    <t>Iváncsy Szabolcs</t>
  </si>
  <si>
    <t>Kovács Tibor</t>
  </si>
  <si>
    <t>Vajk István</t>
  </si>
  <si>
    <t>Varjasi István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</si>
</sst>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name val="Calibri"/>
    </font>
    <font>
      <b/>
      <sz val="16"/>
      <color rgb="FFA4001F"/>
      <name val="Calibri"/>
      <family val="2"/>
      <charset val="238"/>
    </font>
    <font>
      <b/>
      <sz val="14"/>
      <color rgb="FFA4001F"/>
      <name val="Calibri"/>
      <family val="2"/>
      <charset val="238"/>
    </font>
    <font>
      <i/>
      <sz val="11"/>
      <name val="Calibri"/>
      <family val="2"/>
      <charset val="238"/>
    </font>
    <font>
      <b/>
      <sz val="12"/>
      <name val="Calibri"/>
      <family val="2"/>
      <charset val="238"/>
    </font>
    <font>
      <b/>
      <sz val="12"/>
      <color rgb="FFFFFFFF"/>
      <name val="Calibri"/>
      <family val="2"/>
      <charset val="238"/>
    </font>
    <font>
      <sz val="10"/>
      <color rgb="FF7E7E7E"/>
      <name val="Calibri"/>
      <family val="2"/>
      <charset val="238"/>
    </font>
    <font>
      <sz val="11"/>
      <name val="Calibri"/>
      <family val="2"/>
      <charset val="238"/>
    </font>
    <font>
      <sz val="10"/>
      <name val="Arial"/>
      <family val="2"/>
      <charset val="238"/>
    </font>
    <font>
      <sz val="11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1"/>
      <color theme="0"/>
      <name val="Calibri"/>
      <family val="2"/>
      <charset val="238"/>
    </font>
    <font>
      <sz val="8"/>
      <name val="Calibri"/>
      <family val="2"/>
      <charset val="238"/>
    </font>
    <font>
      <sz val="11"/>
      <name val="Calibri"/>
      <family val="2"/>
    </font>
    <font>
      <u/>
      <sz val="11"/>
      <color theme="10"/>
      <name val="Calibri"/>
      <family val="2"/>
      <charset val="238"/>
    </font>
    <font>
      <sz val="10"/>
      <color rgb="FF000000"/>
      <name val="Tahoma"/>
      <family val="2"/>
      <charset val="238"/>
    </font>
    <font>
      <sz val="11"/>
      <color rgb="FFFF0000"/>
      <name val="Calibri"/>
      <family val="2"/>
      <charset val="238"/>
    </font>
    <font>
      <b/>
      <sz val="11"/>
      <name val="Calibri"/>
      <family val="2"/>
      <charset val="238"/>
    </font>
    <font>
      <sz val="12"/>
      <name val="Times New Roman"/>
      <family val="1"/>
      <charset val="238"/>
    </font>
  </fonts>
  <fills count="19">
    <fill>
      <patternFill patternType="none"/>
    </fill>
    <fill>
      <patternFill patternType="gray125"/>
    </fill>
    <fill>
      <patternFill patternType="solid">
        <fgColor rgb="FFC0504D"/>
      </patternFill>
    </fill>
    <fill>
      <patternFill patternType="solid">
        <fgColor rgb="FFD9979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2">
    <xf numFmtId="0" fontId="0" fillId="0" borderId="0"/>
    <xf numFmtId="0" fontId="1" fillId="0" borderId="0"/>
    <xf numFmtId="0" fontId="2" fillId="0" borderId="0"/>
    <xf numFmtId="0" fontId="3" fillId="0" borderId="0">
      <alignment vertical="center"/>
    </xf>
    <xf numFmtId="0" fontId="7" fillId="0" borderId="0">
      <alignment horizontal="center" vertical="center" wrapText="1"/>
    </xf>
    <xf numFmtId="0" fontId="5" fillId="2" borderId="1">
      <alignment horizontal="center" vertical="center" wrapText="1"/>
    </xf>
    <xf numFmtId="0" fontId="5" fillId="2" borderId="1">
      <alignment horizontal="left" vertical="center" wrapText="1"/>
    </xf>
    <xf numFmtId="0" fontId="4" fillId="3" borderId="1">
      <alignment horizontal="center" vertical="center" wrapText="1"/>
    </xf>
    <xf numFmtId="0" fontId="7" fillId="0" borderId="0">
      <alignment horizontal="right" vertical="center" wrapText="1"/>
    </xf>
    <xf numFmtId="0" fontId="4" fillId="3" borderId="1">
      <alignment horizontal="right" vertical="center" wrapText="1"/>
    </xf>
    <xf numFmtId="0" fontId="6" fillId="0" borderId="0"/>
    <xf numFmtId="0" fontId="14" fillId="0" borderId="0" applyNumberFormat="0" applyFill="0" applyBorder="0" applyAlignment="0" applyProtection="0"/>
  </cellStyleXfs>
  <cellXfs count="66">
    <xf numFmtId="0" fontId="0" fillId="0" borderId="0" xfId="0"/>
    <xf numFmtId="0" fontId="7" fillId="0" borderId="0" xfId="4">
      <alignment horizontal="center" vertical="center" wrapText="1"/>
    </xf>
    <xf numFmtId="0" fontId="0" fillId="0" borderId="0" xfId="4" applyFont="1">
      <alignment horizontal="center" vertical="center" wrapText="1"/>
    </xf>
    <xf numFmtId="0" fontId="0" fillId="0" borderId="0" xfId="0"/>
    <xf numFmtId="0" fontId="9" fillId="0" borderId="0" xfId="4" applyFont="1">
      <alignment horizontal="center" vertical="center" wrapText="1"/>
    </xf>
    <xf numFmtId="0" fontId="7" fillId="0" borderId="0" xfId="4" applyAlignment="1">
      <alignment horizontal="center" vertical="center"/>
    </xf>
    <xf numFmtId="0" fontId="0" fillId="0" borderId="0" xfId="0" applyAlignment="1"/>
    <xf numFmtId="0" fontId="9" fillId="0" borderId="0" xfId="0" applyFont="1"/>
    <xf numFmtId="0" fontId="10" fillId="4" borderId="2" xfId="0" applyFont="1" applyFill="1" applyBorder="1"/>
    <xf numFmtId="0" fontId="9" fillId="6" borderId="0" xfId="4" applyFont="1" applyFill="1">
      <alignment horizontal="center" vertical="center" wrapText="1"/>
    </xf>
    <xf numFmtId="0" fontId="0" fillId="7" borderId="0" xfId="0" applyFill="1"/>
    <xf numFmtId="0" fontId="11" fillId="5" borderId="3" xfId="4" applyNumberFormat="1" applyFont="1" applyFill="1" applyBorder="1" applyAlignment="1">
      <alignment horizontal="center" vertical="center" wrapText="1"/>
    </xf>
    <xf numFmtId="0" fontId="9" fillId="8" borderId="0" xfId="4" applyFont="1" applyFill="1">
      <alignment horizontal="center" vertical="center" wrapText="1"/>
    </xf>
    <xf numFmtId="0" fontId="0" fillId="9" borderId="0" xfId="0" applyFill="1"/>
    <xf numFmtId="0" fontId="9" fillId="7" borderId="0" xfId="0" applyFont="1" applyFill="1"/>
    <xf numFmtId="0" fontId="12" fillId="0" borderId="0" xfId="0" applyFont="1"/>
    <xf numFmtId="0" fontId="0" fillId="0" borderId="0" xfId="0"/>
    <xf numFmtId="0" fontId="12" fillId="0" borderId="0" xfId="0" applyFont="1" applyBorder="1"/>
    <xf numFmtId="0" fontId="12" fillId="0" borderId="4" xfId="0" applyFont="1" applyBorder="1"/>
    <xf numFmtId="22" fontId="12" fillId="0" borderId="0" xfId="0" applyNumberFormat="1" applyFont="1" applyBorder="1" applyAlignment="1">
      <alignment horizontal="center" vertical="top" textRotation="90"/>
    </xf>
    <xf numFmtId="22" fontId="12" fillId="0" borderId="4" xfId="0" applyNumberFormat="1" applyFont="1" applyBorder="1" applyAlignment="1">
      <alignment horizontal="center" vertical="top" textRotation="90"/>
    </xf>
    <xf numFmtId="0" fontId="12" fillId="0" borderId="5" xfId="0" applyFont="1" applyBorder="1"/>
    <xf numFmtId="22" fontId="12" fillId="0" borderId="5" xfId="0" applyNumberFormat="1" applyFont="1" applyBorder="1" applyAlignment="1">
      <alignment horizontal="center" vertical="top" textRotation="90"/>
    </xf>
    <xf numFmtId="0" fontId="0" fillId="10" borderId="0" xfId="0" applyFill="1"/>
    <xf numFmtId="0" fontId="0" fillId="0" borderId="0" xfId="0" applyFill="1" applyBorder="1"/>
    <xf numFmtId="0" fontId="13" fillId="0" borderId="0" xfId="0" applyFont="1"/>
    <xf numFmtId="0" fontId="9" fillId="11" borderId="0" xfId="0" applyFont="1" applyFill="1"/>
    <xf numFmtId="0" fontId="10" fillId="11" borderId="0" xfId="0" applyFont="1" applyFill="1"/>
    <xf numFmtId="0" fontId="0" fillId="0" borderId="6" xfId="0" applyFont="1" applyFill="1" applyBorder="1" applyAlignment="1"/>
    <xf numFmtId="0" fontId="14" fillId="0" borderId="0" xfId="11"/>
    <xf numFmtId="22" fontId="0" fillId="0" borderId="0" xfId="0" applyNumberFormat="1" applyAlignment="1">
      <alignment horizontal="left"/>
    </xf>
    <xf numFmtId="0" fontId="8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2" fillId="12" borderId="0" xfId="0" applyFont="1" applyFill="1" applyBorder="1"/>
    <xf numFmtId="0" fontId="12" fillId="12" borderId="4" xfId="0" applyFont="1" applyFill="1" applyBorder="1"/>
    <xf numFmtId="0" fontId="12" fillId="12" borderId="5" xfId="0" applyFont="1" applyFill="1" applyBorder="1"/>
    <xf numFmtId="0" fontId="12" fillId="12" borderId="0" xfId="0" applyFont="1" applyFill="1"/>
    <xf numFmtId="0" fontId="17" fillId="14" borderId="7" xfId="0" applyFont="1" applyFill="1" applyBorder="1" applyAlignment="1">
      <alignment horizontal="center" vertical="center" wrapText="1"/>
    </xf>
    <xf numFmtId="0" fontId="0" fillId="13" borderId="7" xfId="0" applyFill="1" applyBorder="1"/>
    <xf numFmtId="0" fontId="0" fillId="15" borderId="7" xfId="0" applyFill="1" applyBorder="1"/>
    <xf numFmtId="0" fontId="17" fillId="14" borderId="8" xfId="0" applyFont="1" applyFill="1" applyBorder="1" applyAlignment="1">
      <alignment horizontal="center" vertical="center" wrapText="1"/>
    </xf>
    <xf numFmtId="0" fontId="0" fillId="0" borderId="0" xfId="0" applyFill="1"/>
    <xf numFmtId="0" fontId="16" fillId="0" borderId="0" xfId="0" applyFont="1" applyFill="1" applyBorder="1"/>
    <xf numFmtId="0" fontId="18" fillId="0" borderId="0" xfId="0" applyFont="1"/>
    <xf numFmtId="0" fontId="9" fillId="0" borderId="0" xfId="0" applyFont="1" applyFill="1"/>
    <xf numFmtId="0" fontId="0" fillId="10" borderId="0" xfId="0" applyFill="1" applyBorder="1"/>
    <xf numFmtId="0" fontId="16" fillId="10" borderId="0" xfId="0" applyFont="1" applyFill="1" applyBorder="1"/>
    <xf numFmtId="0" fontId="9" fillId="0" borderId="0" xfId="0" quotePrefix="1" applyFont="1" applyFill="1"/>
    <xf numFmtId="0" fontId="16" fillId="16" borderId="7" xfId="0" applyFont="1" applyFill="1" applyBorder="1"/>
    <xf numFmtId="0" fontId="16" fillId="16" borderId="8" xfId="0" applyFont="1" applyFill="1" applyBorder="1"/>
    <xf numFmtId="0" fontId="9" fillId="16" borderId="0" xfId="0" applyFont="1" applyFill="1"/>
    <xf numFmtId="0" fontId="0" fillId="16" borderId="7" xfId="0" applyFill="1" applyBorder="1"/>
    <xf numFmtId="0" fontId="9" fillId="16" borderId="7" xfId="0" applyFont="1" applyFill="1" applyBorder="1"/>
    <xf numFmtId="0" fontId="16" fillId="16" borderId="9" xfId="0" applyFont="1" applyFill="1" applyBorder="1"/>
    <xf numFmtId="0" fontId="10" fillId="16" borderId="7" xfId="0" applyFont="1" applyFill="1" applyBorder="1"/>
    <xf numFmtId="0" fontId="13" fillId="16" borderId="7" xfId="0" applyFont="1" applyFill="1" applyBorder="1"/>
    <xf numFmtId="0" fontId="0" fillId="16" borderId="9" xfId="0" applyFill="1" applyBorder="1"/>
    <xf numFmtId="0" fontId="0" fillId="17" borderId="7" xfId="0" applyFill="1" applyBorder="1"/>
    <xf numFmtId="0" fontId="10" fillId="18" borderId="7" xfId="0" applyFont="1" applyFill="1" applyBorder="1"/>
    <xf numFmtId="0" fontId="7" fillId="17" borderId="0" xfId="0" applyFont="1" applyFill="1"/>
    <xf numFmtId="0" fontId="7" fillId="0" borderId="0" xfId="0" applyFont="1"/>
    <xf numFmtId="0" fontId="0" fillId="16" borderId="0" xfId="0" applyFill="1" applyBorder="1"/>
    <xf numFmtId="0" fontId="9" fillId="16" borderId="0" xfId="0" applyFont="1" applyFill="1" applyBorder="1"/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4" xfId="0" applyFont="1" applyBorder="1" applyAlignment="1">
      <alignment horizontal="center"/>
    </xf>
  </cellXfs>
  <cellStyles count="12">
    <cellStyle name="descriptionStyle" xfId="3" xr:uid="{00000000-0005-0000-0000-000000000000}"/>
    <cellStyle name="footerStyle" xfId="10" xr:uid="{00000000-0005-0000-0000-000001000000}"/>
    <cellStyle name="headerCenterDarkStyle" xfId="5" xr:uid="{00000000-0005-0000-0000-000002000000}"/>
    <cellStyle name="headerCenterLightStyle" xfId="7" xr:uid="{00000000-0005-0000-0000-000003000000}"/>
    <cellStyle name="headerLeftDarkStyle" xfId="6" xr:uid="{00000000-0005-0000-0000-000004000000}"/>
    <cellStyle name="headerRightLightStyle" xfId="9" xr:uid="{00000000-0005-0000-0000-000005000000}"/>
    <cellStyle name="headerRightStyle" xfId="8" xr:uid="{00000000-0005-0000-0000-000006000000}"/>
    <cellStyle name="headerStyle" xfId="4" xr:uid="{00000000-0005-0000-0000-000007000000}"/>
    <cellStyle name="Hivatkozás" xfId="11" builtinId="8"/>
    <cellStyle name="Normál" xfId="0" builtinId="0"/>
    <cellStyle name="subTitleStyle" xfId="2" xr:uid="{00000000-0005-0000-0000-00000A000000}"/>
    <cellStyle name="titleStyle" xfId="1" xr:uid="{00000000-0005-0000-0000-00000B000000}"/>
  </cellStyles>
  <dxfs count="16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textRotation="0" wrapTex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DatasheetTable56" displayName="DatasheetTable56" ref="B1:AE205">
  <autoFilter ref="B1:AE205" xr:uid="{00000000-0009-0000-0100-000005000000}"/>
  <tableColumns count="30">
    <tableColumn id="1" xr3:uid="{00000000-0010-0000-0000-000001000000}" name="Konzulens neve"/>
    <tableColumn id="5" xr3:uid="{00000000-0010-0000-0000-000005000000}" name="Hallgató neve"/>
    <tableColumn id="3" xr3:uid="{00000000-0010-0000-0000-000003000000}" name="Megjegyzés"/>
    <tableColumn id="4" xr3:uid="{00000000-0010-0000-0000-000004000000}" name="Űrlap kitöltve" dataDxfId="15">
      <calculatedColumnFormula>MATCH(#REF!,#REF!,0)</calculatedColumnFormula>
    </tableColumn>
    <tableColumn id="25" xr3:uid="{00000000-0010-0000-0000-000019000000}" name="Dolgozatot beadja" dataDxfId="14">
      <calculatedColumnFormula>IF(OR(INDEX(#REF!,DatasheetTable56[[#This Row],[Űrlap kitöltve]])="Várhatóan be fogom adni",INDEX(#REF!,DatasheetTable56[[#This Row],[Űrlap kitöltve]])="Korábbi félévben beadtam"),"igen","nem")</calculatedColumnFormula>
    </tableColumn>
    <tableColumn id="20" xr3:uid="{00000000-0010-0000-0000-000014000000}" name="MSC-re megy" dataDxfId="13">
      <calculatedColumnFormula>IF(INDEX(#REF!,DatasheetTable56[[#This Row],[Űrlap kitöltve]])="Következő félévre jelentkeztem MSc képzésre","igen","nem")</calculatedColumnFormula>
    </tableColumn>
    <tableColumn id="7" xr3:uid="{00000000-0010-0000-0000-000007000000}" name="Véd" dataDxfId="12">
      <calculatedColumnFormula>IF(INDEX(#REF!,DatasheetTable56[[#This Row],[Űrlap kitöltve]])="Szándékozom védeni","igen","nem")</calculatedColumnFormula>
    </tableColumn>
    <tableColumn id="17" xr3:uid="{00000000-0010-0000-0000-000011000000}" name="Gazdinfo" dataDxfId="11">
      <calculatedColumnFormula>IF(INDEX(#REF!,DatasheetTable56[[#This Row],[Űrlap kitöltve]])="Január 5-én részt veszek a gazdaságinformatikus felvételin","igen","nem")</calculatedColumnFormula>
    </tableColumn>
    <tableColumn id="27" xr3:uid="{00000000-0010-0000-0000-00001B000000}" name="Google megjegyzés" dataDxfId="10">
      <calculatedColumnFormula>IF(INDEX(#REF!,DatasheetTable56[[#This Row],[Űrlap kitöltve]])=0,"",INDEX(#REF!,DatasheetTable56[[#This Row],[Űrlap kitöltve]]))</calculatedColumnFormula>
    </tableColumn>
    <tableColumn id="16" xr3:uid="{00000000-0010-0000-0000-000010000000}" name="Sharepoint" dataDxfId="9">
      <calculatedColumnFormula>MATCH(#REF!,#REF!,0)</calculatedColumnFormula>
    </tableColumn>
    <tableColumn id="21" xr3:uid="{00000000-0010-0000-0000-000015000000}" name="Dolgozatot beadja2" dataDxfId="8">
      <calculatedColumnFormula>INDEX(#REF!,DatasheetTable56[[#This Row],[Sharepoint]])</calculatedColumnFormula>
    </tableColumn>
    <tableColumn id="12" xr3:uid="{00000000-0010-0000-0000-00000C000000}" name="ZV" dataDxfId="7">
      <calculatedColumnFormula>INDEX(#REF!,DatasheetTable56[[#This Row],[Sharepoint]])</calculatedColumnFormula>
    </tableColumn>
    <tableColumn id="19" xr3:uid="{00000000-0010-0000-0000-000013000000}" name="ZV kör"/>
    <tableColumn id="9" xr3:uid="{00000000-0010-0000-0000-000009000000}" name="Képzés"/>
    <tableColumn id="10" xr3:uid="{00000000-0010-0000-0000-00000A000000}" name="Szak"/>
    <tableColumn id="13" xr3:uid="{00000000-0010-0000-0000-00000D000000}" name="Tantárgy"/>
    <tableColumn id="22" xr3:uid="{00000000-0010-0000-0000-000016000000}" name="Diplomaterv magyar címe"/>
    <tableColumn id="23" xr3:uid="{00000000-0010-0000-0000-000017000000}" name="Diplomaterv angol címe"/>
    <tableColumn id="24" xr3:uid="{00000000-0010-0000-0000-000018000000}" name="Téma oktatói szerkesztő oldalának címe (URL) a portálon"/>
    <tableColumn id="26" xr3:uid="{00000000-0010-0000-0000-00001A000000}" name="Titkosított"/>
    <tableColumn id="31" xr3:uid="{00000000-0010-0000-0000-00001F000000}" name="Első tárgy neve"/>
    <tableColumn id="32" xr3:uid="{00000000-0010-0000-0000-000020000000}" name="Első tárgy kódja"/>
    <tableColumn id="33" xr3:uid="{00000000-0010-0000-0000-000021000000}" name="Első tárgy tanszéke" dataDxfId="6"/>
    <tableColumn id="34" xr3:uid="{00000000-0010-0000-0000-000022000000}" name="Első tárgy oktatójának neve"/>
    <tableColumn id="39" xr3:uid="{00000000-0010-0000-0000-000027000000}" name="Második tárgy neve"/>
    <tableColumn id="40" xr3:uid="{00000000-0010-0000-0000-000028000000}" name="Második tárgy kódja"/>
    <tableColumn id="41" xr3:uid="{00000000-0010-0000-0000-000029000000}" name="Második tárgy tanszéke"/>
    <tableColumn id="42" xr3:uid="{00000000-0010-0000-0000-00002A000000}" name="Második tárgy oktatójának neve"/>
    <tableColumn id="63" xr3:uid="{00000000-0010-0000-0000-00003F000000}" name="Adatlap státusza"/>
    <tableColumn id="64" xr3:uid="{00000000-0010-0000-0000-000040000000}" name="Téma utolsó félév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iplomaterv.vik.bme.hu/hu/Go/Theses/Parositasi-algoritmusok-az-alairas/SupervisorEdit" TargetMode="External"/><Relationship Id="rId21" Type="http://schemas.openxmlformats.org/officeDocument/2006/relationships/hyperlink" Target="https://diplomaterv.vik.bme.hu/hu/Go/Theses/AUTOSAR-demonstracios-alkalmazas-fejlesztese/SupervisorEdit" TargetMode="External"/><Relationship Id="rId42" Type="http://schemas.openxmlformats.org/officeDocument/2006/relationships/hyperlink" Target="https://diplomaterv.vik.bme.hu/hu/Go/Theses/Kurzus-menedzsment-portal-fejlesztese/SupervisorEdit" TargetMode="External"/><Relationship Id="rId63" Type="http://schemas.openxmlformats.org/officeDocument/2006/relationships/hyperlink" Target="https://diplomaterv.vik.bme.hu/hu/Go/Theses/Felho-adattarolas-es-adattitkositas/SupervisorEdit" TargetMode="External"/><Relationship Id="rId84" Type="http://schemas.openxmlformats.org/officeDocument/2006/relationships/hyperlink" Target="https://diplomaterv.vik.bme.hu/hu/Go/Theses/Parkolo-adminisztracios-rendszer-feluletenek/SupervisorEdit" TargetMode="External"/><Relationship Id="rId138" Type="http://schemas.openxmlformats.org/officeDocument/2006/relationships/hyperlink" Target="https://diplomaterv.vik.bme.hu/hu/Go/Theses/Multiplatform-email-kliens-keszitese-HTML-5/SupervisorEdit" TargetMode="External"/><Relationship Id="rId159" Type="http://schemas.openxmlformats.org/officeDocument/2006/relationships/hyperlink" Target="https://diplomaterv.vik.bme.hu/hu/Go/Theses/Feladatbeado-rendszer-fejlesztese/SupervisorEdit" TargetMode="External"/><Relationship Id="rId170" Type="http://schemas.openxmlformats.org/officeDocument/2006/relationships/hyperlink" Target="https://diplomaterv.vik.bme.hu/hu/Go/Theses/WPF-alapu-felulet-fejlesztese-forgalomszamlalo/SupervisorEdit" TargetMode="External"/><Relationship Id="rId107" Type="http://schemas.openxmlformats.org/officeDocument/2006/relationships/hyperlink" Target="https://diplomaterv.vik.bme.hu/hu/Go/Theses/Reszponziv-webalkalmazas-tervezese-es/SupervisorEdit" TargetMode="External"/><Relationship Id="rId11" Type="http://schemas.openxmlformats.org/officeDocument/2006/relationships/hyperlink" Target="https://diplomaterv.vik.bme.hu/hu/Go/Theses/Vastag-kliens-CRM-alkalmazas-migralasa-Java/SupervisorEdit" TargetMode="External"/><Relationship Id="rId32" Type="http://schemas.openxmlformats.org/officeDocument/2006/relationships/hyperlink" Target="https://diplomaterv.vik.bme.hu/hu/Go/Theses/Web-portal-fejlesztese-ASPNET-Core-alapon/SupervisorEdit" TargetMode="External"/><Relationship Id="rId53" Type="http://schemas.openxmlformats.org/officeDocument/2006/relationships/hyperlink" Target="https://diplomaterv.vik.bme.hu/hu/Go/Theses/MTA-MOST-Trace-Analyser-alkalmazas/SupervisorEdit" TargetMode="External"/><Relationship Id="rId74" Type="http://schemas.openxmlformats.org/officeDocument/2006/relationships/hyperlink" Target="https://diplomaterv.vik.bme.hu/hu/Go/Theses/Sorfozohaz-automatizalasa/SupervisorEdit" TargetMode="External"/><Relationship Id="rId128" Type="http://schemas.openxmlformats.org/officeDocument/2006/relationships/hyperlink" Target="https://diplomaterv.vik.bme.hu/hu/Go/Theses/Utinaplo-fejlesztese-Universal-Windows/SupervisorEdit" TargetMode="External"/><Relationship Id="rId149" Type="http://schemas.openxmlformats.org/officeDocument/2006/relationships/hyperlink" Target="https://diplomaterv.vik.bme.hu/hu/Go/Theses/JavaScript-alapu-modularis-ertelmezo/SupervisorEdit" TargetMode="External"/><Relationship Id="rId5" Type="http://schemas.openxmlformats.org/officeDocument/2006/relationships/hyperlink" Target="https://diplomaterv.vik.bme.hu/hu/Go/Theses/Akkumulator-felugyelo-rendszer-fejlesztese/SupervisorEdit" TargetMode="External"/><Relationship Id="rId95" Type="http://schemas.openxmlformats.org/officeDocument/2006/relationships/hyperlink" Target="https://diplomaterv.vik.bme.hu/hu/Go/Theses/Emberi-jelenlet-felismeresere-alkalmas-szenzor/SupervisorEdit" TargetMode="External"/><Relationship Id="rId160" Type="http://schemas.openxmlformats.org/officeDocument/2006/relationships/hyperlink" Target="https://diplomaterv.vik.bme.hu/hu/Go/Theses/Labdarugo-tippjatek-fejlesztese-Java1/SupervisorEdit" TargetMode="External"/><Relationship Id="rId22" Type="http://schemas.openxmlformats.org/officeDocument/2006/relationships/hyperlink" Target="https://diplomaterv.vik.bme.hu/hu/Go/Theses/Terfogataram-merese-valos-idoben-OpenCV/SupervisorEdit" TargetMode="External"/><Relationship Id="rId43" Type="http://schemas.openxmlformats.org/officeDocument/2006/relationships/hyperlink" Target="https://diplomaterv.vik.bme.hu/hu/Go/Theses/Intelligens-fali-aljzat-tervezese/SupervisorEdit" TargetMode="External"/><Relationship Id="rId64" Type="http://schemas.openxmlformats.org/officeDocument/2006/relationships/hyperlink" Target="https://diplomaterv.vik.bme.hu/hu/Go/Theses/Kovetelmeny-es-uzleti-elemzes/SupervisorEdit" TargetMode="External"/><Relationship Id="rId118" Type="http://schemas.openxmlformats.org/officeDocument/2006/relationships/hyperlink" Target="https://diplomaterv.vik.bme.hu/hu/Go/Theses/Kozossegi-fuvarszervezo-megoldas-mobil/SupervisorEdit" TargetMode="External"/><Relationship Id="rId139" Type="http://schemas.openxmlformats.org/officeDocument/2006/relationships/hyperlink" Target="https://diplomaterv.vik.bme.hu/hu/Go/Theses/Mikrokontrolleres-riaszto-berendezes-tervezese2/SupervisorEdit" TargetMode="External"/><Relationship Id="rId85" Type="http://schemas.openxmlformats.org/officeDocument/2006/relationships/hyperlink" Target="https://diplomaterv.vik.bme.hu/hu/Go/Theses/Mikrokontrollerfelugyelet-autoipari/SupervisorEdit" TargetMode="External"/><Relationship Id="rId150" Type="http://schemas.openxmlformats.org/officeDocument/2006/relationships/hyperlink" Target="https://diplomaterv.vik.bme.hu/hu/Go/Theses/Angol-nyelvu-szotanulo-jatek-keszitese-Java/SupervisorEdit" TargetMode="External"/><Relationship Id="rId171" Type="http://schemas.openxmlformats.org/officeDocument/2006/relationships/hyperlink" Target="https://diplomaterv.vik.bme.hu/hu/Go/Theses/A-SOLSUN-okosvaros-projekt-mobil-megjelenito/SupervisorEdit" TargetMode="External"/><Relationship Id="rId12" Type="http://schemas.openxmlformats.org/officeDocument/2006/relationships/hyperlink" Target="https://diplomaterv.vik.bme.hu/hu/Go/Theses/Autonom-terepfelderites-Arduino-segitsegevel/SupervisorEdit" TargetMode="External"/><Relationship Id="rId33" Type="http://schemas.openxmlformats.org/officeDocument/2006/relationships/hyperlink" Target="https://diplomaterv.vik.bme.hu/hu/Go/Theses/Pozicio-szenzor-alapu-algoritmus-fejlesztes/SupervisorEdit" TargetMode="External"/><Relationship Id="rId108" Type="http://schemas.openxmlformats.org/officeDocument/2006/relationships/hyperlink" Target="https://diplomaterv.vik.bme.hu/hu/Go/Theses/Virtualis-valosag-jatek-fejlesztese-valos/SupervisorEdit" TargetMode="External"/><Relationship Id="rId129" Type="http://schemas.openxmlformats.org/officeDocument/2006/relationships/hyperlink" Target="https://diplomaterv.vik.bme.hu/hu/Go/Theses/REST-API-tervezese-PHP-nyelven/SupervisorEdit" TargetMode="External"/><Relationship Id="rId54" Type="http://schemas.openxmlformats.org/officeDocument/2006/relationships/hyperlink" Target="https://diplomaterv.vik.bme.hu/hu/Go/Theses/Parkolasi-adminisztracios-rendszer-iOS/SupervisorEdit" TargetMode="External"/><Relationship Id="rId75" Type="http://schemas.openxmlformats.org/officeDocument/2006/relationships/hyperlink" Target="https://diplomaterv.vik.bme.hu/hu/Go/Theses/Jarmuvek-detektalasa-es-osztalyozasa-neuralis/SupervisorEdit" TargetMode="External"/><Relationship Id="rId96" Type="http://schemas.openxmlformats.org/officeDocument/2006/relationships/hyperlink" Target="https://diplomaterv.vik.bme.hu/hu/Go/Theses/HTML5-jatek-fejlesztese/SupervisorEdit" TargetMode="External"/><Relationship Id="rId140" Type="http://schemas.openxmlformats.org/officeDocument/2006/relationships/hyperlink" Target="https://diplomaterv.vik.bme.hu/hu/Go/Theses/Ultrahangos-tavolsagmeres-mikrokontrollerrel4/SupervisorEdit" TargetMode="External"/><Relationship Id="rId161" Type="http://schemas.openxmlformats.org/officeDocument/2006/relationships/hyperlink" Target="https://diplomaterv.vik.bme.hu/hu/Go/Theses/Modularis-tapegyseg-tesztkornyezetenek/SupervisorEdit" TargetMode="External"/><Relationship Id="rId6" Type="http://schemas.openxmlformats.org/officeDocument/2006/relationships/hyperlink" Target="https://diplomaterv.vik.bme.hu/hu/Go/Theses/Elosztott-fajlrendszer-Hadoop-kornyezetben/SupervisorEdit" TargetMode="External"/><Relationship Id="rId23" Type="http://schemas.openxmlformats.org/officeDocument/2006/relationships/hyperlink" Target="https://diplomaterv.vik.bme.hu/hu/Go/Theses/Alkalmazasfejlesztes-Android-platformra/SupervisorEdit" TargetMode="External"/><Relationship Id="rId28" Type="http://schemas.openxmlformats.org/officeDocument/2006/relationships/hyperlink" Target="https://diplomaterv.vik.bme.hu/hu/Go/Theses/Auto-alkatresz-teszteleset-tamogato-webes/SupervisorEdit" TargetMode="External"/><Relationship Id="rId49" Type="http://schemas.openxmlformats.org/officeDocument/2006/relationships/hyperlink" Target="https://diplomaterv.vik.bme.hu/hu/Go/Theses/Pontfelho-keszitese-fokuszsorozatkepek-alapjan/SupervisorEdit" TargetMode="External"/><Relationship Id="rId114" Type="http://schemas.openxmlformats.org/officeDocument/2006/relationships/hyperlink" Target="https://diplomaterv.vik.bme.hu/hu/Go/Theses/Kozossegi-automegoszto-alkalmazas-iOS/SupervisorEdit" TargetMode="External"/><Relationship Id="rId119" Type="http://schemas.openxmlformats.org/officeDocument/2006/relationships/hyperlink" Target="https://diplomaterv.vik.bme.hu/hu/Go/Theses/Nagyteljesitmenyu-halozatbarat-levalasztott/SupervisorEdit" TargetMode="External"/><Relationship Id="rId44" Type="http://schemas.openxmlformats.org/officeDocument/2006/relationships/hyperlink" Target="https://diplomaterv.vik.bme.hu/hu/Go/Theses/Jarmuvek-palyajanak-becslese-gepi-tanulas/SupervisorEdit" TargetMode="External"/><Relationship Id="rId60" Type="http://schemas.openxmlformats.org/officeDocument/2006/relationships/hyperlink" Target="https://diplomaterv.vik.bme.hu/hu/Go/Theses/Cartoonshader-Unity-kornyezetben/SupervisorEdit" TargetMode="External"/><Relationship Id="rId65" Type="http://schemas.openxmlformats.org/officeDocument/2006/relationships/hyperlink" Target="https://diplomaterv.vik.bme.hu/hu/Go/Theses/Haromcsatornas-redundancia-megvalositasa/SupervisorEdit" TargetMode="External"/><Relationship Id="rId81" Type="http://schemas.openxmlformats.org/officeDocument/2006/relationships/hyperlink" Target="https://diplomaterv.vik.bme.hu/hu/Go/Theses/Aktiv-tolteskiegyenlito-aramkor-tervezese-Li/SupervisorEdit" TargetMode="External"/><Relationship Id="rId86" Type="http://schemas.openxmlformats.org/officeDocument/2006/relationships/hyperlink" Target="https://diplomaterv.vik.bme.hu/hu/Go/Theses/Sportpalyak-foglalasat-tamogato-webalkalamzas/SupervisorEdit" TargetMode="External"/><Relationship Id="rId130" Type="http://schemas.openxmlformats.org/officeDocument/2006/relationships/hyperlink" Target="https://diplomaterv.vik.bme.hu/hu/Go/Theses/Vezetestamogato-rendszerfunkciok-szimulalasa1/SupervisorEdit" TargetMode="External"/><Relationship Id="rId135" Type="http://schemas.openxmlformats.org/officeDocument/2006/relationships/hyperlink" Target="https://diplomaterv.vik.bme.hu/hu/Go/Theses/Demonstracios-gyartosor-vezerlese-es/SupervisorEdit" TargetMode="External"/><Relationship Id="rId151" Type="http://schemas.openxmlformats.org/officeDocument/2006/relationships/hyperlink" Target="https://diplomaterv.vik.bme.hu/hu/Go/Theses/Szentimentelemzes-magyar-nyelven/SupervisorEdit" TargetMode="External"/><Relationship Id="rId156" Type="http://schemas.openxmlformats.org/officeDocument/2006/relationships/hyperlink" Target="https://diplomaterv.vik.bme.hu/hu/Go/Theses/NetBank-megoldasok-tervezese-es-megvalositasa/SupervisorEdit" TargetMode="External"/><Relationship Id="rId177" Type="http://schemas.openxmlformats.org/officeDocument/2006/relationships/table" Target="../tables/table1.xml"/><Relationship Id="rId172" Type="http://schemas.openxmlformats.org/officeDocument/2006/relationships/hyperlink" Target="https://diplomaterv.vik.bme.hu/hu/Go/Theses/Intelligens-tesztberendezes-keszitese/SupervisorEdit" TargetMode="External"/><Relationship Id="rId13" Type="http://schemas.openxmlformats.org/officeDocument/2006/relationships/hyperlink" Target="https://diplomaterv.vik.bme.hu/hu/Go/Theses/Automatizalt-tozsdei-kereskedesi-platform/SupervisorEdit" TargetMode="External"/><Relationship Id="rId18" Type="http://schemas.openxmlformats.org/officeDocument/2006/relationships/hyperlink" Target="https://diplomaterv.vik.bme.hu/hu/Go/Theses/Lockfree-adatstrukturak-hatekony/SupervisorEdit" TargetMode="External"/><Relationship Id="rId39" Type="http://schemas.openxmlformats.org/officeDocument/2006/relationships/hyperlink" Target="https://diplomaterv.vik.bme.hu/hu/Go/Theses/A-Windows-tavoli-vezerlese/SupervisorEdit" TargetMode="External"/><Relationship Id="rId109" Type="http://schemas.openxmlformats.org/officeDocument/2006/relationships/hyperlink" Target="https://diplomaterv.vik.bme.hu/hu/Go/Theses/Halozatrol-mukodo-olom-akkumulator-tolto/SupervisorEdit" TargetMode="External"/><Relationship Id="rId34" Type="http://schemas.openxmlformats.org/officeDocument/2006/relationships/hyperlink" Target="https://diplomaterv.vik.bme.hu/hu/Go/Theses/Dinamikus-interakcio-integralasa-emagazin/SupervisorEdit" TargetMode="External"/><Relationship Id="rId50" Type="http://schemas.openxmlformats.org/officeDocument/2006/relationships/hyperlink" Target="https://diplomaterv.vik.bme.hu/hu/Go/Theses/Archon-jatek-fejlesztese-Unity3D/SupervisorEdit" TargetMode="External"/><Relationship Id="rId55" Type="http://schemas.openxmlformats.org/officeDocument/2006/relationships/hyperlink" Target="https://diplomaterv.vik.bme.hu/hu/Go/Theses/Kisvallalati-menedzsment-szoftver-fejlesztese/SupervisorEdit" TargetMode="External"/><Relationship Id="rId76" Type="http://schemas.openxmlformats.org/officeDocument/2006/relationships/hyperlink" Target="https://diplomaterv.vik.bme.hu/hu/Go/Theses/Felho-alapu-uzleti-szolgaltatas-tervezese-es/SupervisorEdit" TargetMode="External"/><Relationship Id="rId97" Type="http://schemas.openxmlformats.org/officeDocument/2006/relationships/hyperlink" Target="https://diplomaterv.vik.bme.hu/hu/Go/Theses/Fejlesztoi-motivacios-portal-tervezese-es/SupervisorEdit" TargetMode="External"/><Relationship Id="rId104" Type="http://schemas.openxmlformats.org/officeDocument/2006/relationships/hyperlink" Target="https://diplomaterv.vik.bme.hu/hu/Go/Theses/Futoveseny-tamogato-rendszer-tervezese-es/SupervisorEdit" TargetMode="External"/><Relationship Id="rId120" Type="http://schemas.openxmlformats.org/officeDocument/2006/relationships/hyperlink" Target="https://diplomaterv.vik.bme.hu/hu/Go/Theses/Automatizalt-SW-integracios-rendszer/SupervisorEdit" TargetMode="External"/><Relationship Id="rId125" Type="http://schemas.openxmlformats.org/officeDocument/2006/relationships/hyperlink" Target="https://diplomaterv.vik.bme.hu/hu/Go/Theses/UDS-tesztautomatizalasi-rendszer-kialakitasa/SupervisorEdit" TargetMode="External"/><Relationship Id="rId141" Type="http://schemas.openxmlformats.org/officeDocument/2006/relationships/hyperlink" Target="https://diplomaterv.vik.bme.hu/hu/Go/Theses/Windows-Desktop-vezerlese/SupervisorEdit" TargetMode="External"/><Relationship Id="rId146" Type="http://schemas.openxmlformats.org/officeDocument/2006/relationships/hyperlink" Target="https://diplomaterv.vik.bme.hu/hu/Go/Theses/Konfiguralhato-meroadapter-teszter/SupervisorEdit" TargetMode="External"/><Relationship Id="rId167" Type="http://schemas.openxmlformats.org/officeDocument/2006/relationships/hyperlink" Target="https://diplomaterv.vik.bme.hu/hu/Go/Theses/Menedzsment-szoftver-fejlesztese-Cisco-Unified/SupervisorEdit" TargetMode="External"/><Relationship Id="rId7" Type="http://schemas.openxmlformats.org/officeDocument/2006/relationships/hyperlink" Target="https://diplomaterv.vik.bme.hu/hu/Go/Theses/Blackbox-tesztszerver-fejlesztese/SupervisorEdit" TargetMode="External"/><Relationship Id="rId71" Type="http://schemas.openxmlformats.org/officeDocument/2006/relationships/hyperlink" Target="https://diplomaterv.vik.bme.hu/hu/Go/Theses/Fenyfestes-a-levegobe-leddel-es/SupervisorEdit" TargetMode="External"/><Relationship Id="rId92" Type="http://schemas.openxmlformats.org/officeDocument/2006/relationships/hyperlink" Target="https://diplomaterv.vik.bme.hu/hu/Go/Theses/Szalagfuggony-vezerlo-IoT-rendszer-fejlesztese/SupervisorEdit" TargetMode="External"/><Relationship Id="rId162" Type="http://schemas.openxmlformats.org/officeDocument/2006/relationships/hyperlink" Target="https://diplomaterv.vik.bme.hu/hu/Go/Theses/Modularis-tapegyseg-tervezese/SupervisorEdit" TargetMode="External"/><Relationship Id="rId2" Type="http://schemas.openxmlformats.org/officeDocument/2006/relationships/hyperlink" Target="https://diplomaterv.vik.bme.hu/hu/Go/Theses/Tavoli-bekimeneti-modul-PLChez-MODBUS-TCP/SupervisorEdit" TargetMode="External"/><Relationship Id="rId29" Type="http://schemas.openxmlformats.org/officeDocument/2006/relationships/hyperlink" Target="https://diplomaterv.vik.bme.hu/hu/Go/Theses/Beagyazott-QNX-Raspberry-Pin/SupervisorEdit" TargetMode="External"/><Relationship Id="rId24" Type="http://schemas.openxmlformats.org/officeDocument/2006/relationships/hyperlink" Target="https://diplomaterv.vik.bme.hu/hu/Go/Theses/Automatizalt-telemetriagyujtes-Arduino-es/SupervisorEdit" TargetMode="External"/><Relationship Id="rId40" Type="http://schemas.openxmlformats.org/officeDocument/2006/relationships/hyperlink" Target="https://diplomaterv.vik.bme.hu/hu/Go/Theses/Intelligens-ugyfelhivo-rendszer-okostelefon/SupervisorEdit" TargetMode="External"/><Relationship Id="rId45" Type="http://schemas.openxmlformats.org/officeDocument/2006/relationships/hyperlink" Target="https://diplomaterv.vik.bme.hu/hu/Go/Theses/Valosideju-multiplayer-bongeszos-jatek/SupervisorEdit" TargetMode="External"/><Relationship Id="rId66" Type="http://schemas.openxmlformats.org/officeDocument/2006/relationships/hyperlink" Target="https://diplomaterv.vik.bme.hu/hu/Go/Theses/HTML5-alapu-jatek-keszitese/SupervisorEdit" TargetMode="External"/><Relationship Id="rId87" Type="http://schemas.openxmlformats.org/officeDocument/2006/relationships/hyperlink" Target="https://diplomaterv.vik.bme.hu/hu/Go/Theses/Differencialis-mobil-robot-fejlesztese/SupervisorEdit" TargetMode="External"/><Relationship Id="rId110" Type="http://schemas.openxmlformats.org/officeDocument/2006/relationships/hyperlink" Target="https://diplomaterv.vik.bme.hu/hu/Go/Theses/Multiplayer-jatek-keszitese-Unity/SupervisorEdit" TargetMode="External"/><Relationship Id="rId115" Type="http://schemas.openxmlformats.org/officeDocument/2006/relationships/hyperlink" Target="https://diplomaterv.vik.bme.hu/hu/Go/Theses/Etelrendelesi-mobilalkalmazas-fejlesztese/SupervisorEdit" TargetMode="External"/><Relationship Id="rId131" Type="http://schemas.openxmlformats.org/officeDocument/2006/relationships/hyperlink" Target="https://diplomaterv.vik.bme.hu/hu/Go/Theses/Terkepeszeti-szoftver-szerver-oldali/SupervisorEdit" TargetMode="External"/><Relationship Id="rId136" Type="http://schemas.openxmlformats.org/officeDocument/2006/relationships/hyperlink" Target="https://diplomaterv.vik.bme.hu/hu/Go/Theses/Javitassal-visszacsatolt-automatikus-mesh/SupervisorEdit" TargetMode="External"/><Relationship Id="rId157" Type="http://schemas.openxmlformats.org/officeDocument/2006/relationships/hyperlink" Target="https://diplomaterv.vik.bme.hu/hu/Go/Theses/Celravezeto-agilis-modszerek-es-tamogato/SupervisorEdit" TargetMode="External"/><Relationship Id="rId61" Type="http://schemas.openxmlformats.org/officeDocument/2006/relationships/hyperlink" Target="https://diplomaterv.vik.bme.hu/hu/Go/Theses/Gyogyszeripari-folyekony-alapanyag-es/SupervisorEdit" TargetMode="External"/><Relationship Id="rId82" Type="http://schemas.openxmlformats.org/officeDocument/2006/relationships/hyperlink" Target="https://diplomaterv.vik.bme.hu/hu/Go/Theses/Ajanlorendszer-webalkalmazas-megvalositasa/SupervisorEdit" TargetMode="External"/><Relationship Id="rId152" Type="http://schemas.openxmlformats.org/officeDocument/2006/relationships/hyperlink" Target="https://diplomaterv.vik.bme.hu/hu/Go/Theses/Hibainjektalasi-modszerek-hasznalata/SupervisorEdit" TargetMode="External"/><Relationship Id="rId173" Type="http://schemas.openxmlformats.org/officeDocument/2006/relationships/hyperlink" Target="https://diplomaterv.vik.bme.hu/hu/Go/Theses/Horgaszatot-tamogato-alkalmazas-tervezese-es/SupervisorEdit" TargetMode="External"/><Relationship Id="rId19" Type="http://schemas.openxmlformats.org/officeDocument/2006/relationships/hyperlink" Target="https://diplomaterv.vik.bme.hu/hu/Go/Theses/Elektromos-jarmu-hajtasrendszer/SupervisorEdit" TargetMode="External"/><Relationship Id="rId14" Type="http://schemas.openxmlformats.org/officeDocument/2006/relationships/hyperlink" Target="https://diplomaterv.vik.bme.hu/hu/Go/Theses/BKK-menetrend-alkalmazas-keszitese-Universal/SupervisorEdit" TargetMode="External"/><Relationship Id="rId30" Type="http://schemas.openxmlformats.org/officeDocument/2006/relationships/hyperlink" Target="https://diplomaterv.vik.bme.hu/hu/Go/Theses/Mikroprocesszoros-hajtasiranyitas-elektromos/SupervisorEdit" TargetMode="External"/><Relationship Id="rId35" Type="http://schemas.openxmlformats.org/officeDocument/2006/relationships/hyperlink" Target="https://diplomaterv.vik.bme.hu/hu/Go/Theses/Elosztott-feladatvegrehajto-motor-keszitese/SupervisorEdit" TargetMode="External"/><Relationship Id="rId56" Type="http://schemas.openxmlformats.org/officeDocument/2006/relationships/hyperlink" Target="https://diplomaterv.vik.bme.hu/hu/Go/Theses/Ntest-szimulacio-parhuzamos-kornyezetben/SupervisorEdit" TargetMode="External"/><Relationship Id="rId77" Type="http://schemas.openxmlformats.org/officeDocument/2006/relationships/hyperlink" Target="https://diplomaterv.vik.bme.hu/hu/Go/Theses/Plagiumkereso-alkalmazas-fejlesztese-NET/SupervisorEdit" TargetMode="External"/><Relationship Id="rId100" Type="http://schemas.openxmlformats.org/officeDocument/2006/relationships/hyperlink" Target="https://diplomaterv.vik.bme.hu/hu/Go/Theses/HTML-5-alapu-alkalmazas-keszitese/SupervisorEdit" TargetMode="External"/><Relationship Id="rId105" Type="http://schemas.openxmlformats.org/officeDocument/2006/relationships/hyperlink" Target="https://diplomaterv.vik.bme.hu/hu/Go/Theses/4-tengelyes-quadrocopter-fejlesztese-es15/SupervisorEdit" TargetMode="External"/><Relationship Id="rId126" Type="http://schemas.openxmlformats.org/officeDocument/2006/relationships/hyperlink" Target="https://diplomaterv.vik.bme.hu/hu/Go/Theses/Elektronikus-sarzslap-megvalositasa-MES/SupervisorEdit" TargetMode="External"/><Relationship Id="rId147" Type="http://schemas.openxmlformats.org/officeDocument/2006/relationships/hyperlink" Target="https://diplomaterv.vik.bme.hu/hu/Go/Theses/Szerepjatek-menedzselo-alkalmazas/SupervisorEdit" TargetMode="External"/><Relationship Id="rId168" Type="http://schemas.openxmlformats.org/officeDocument/2006/relationships/hyperlink" Target="https://diplomaterv.vik.bme.hu/hu/Go/Theses/Beagyazott-kepfeldolgozo-processzor/SupervisorEdit" TargetMode="External"/><Relationship Id="rId8" Type="http://schemas.openxmlformats.org/officeDocument/2006/relationships/hyperlink" Target="https://diplomaterv.vik.bme.hu/hu/Go/Theses/Kozlekedesi-baleset-valoszinusegenek/SupervisorEdit" TargetMode="External"/><Relationship Id="rId51" Type="http://schemas.openxmlformats.org/officeDocument/2006/relationships/hyperlink" Target="https://diplomaterv.vik.bme.hu/hu/Go/Theses/Jarmuvek-detektalasa-es-nyomonkovetese/SupervisorEdit" TargetMode="External"/><Relationship Id="rId72" Type="http://schemas.openxmlformats.org/officeDocument/2006/relationships/hyperlink" Target="https://diplomaterv.vik.bme.hu/hu/Go/Theses/Intelligens-rendszerek-integracioja/SupervisorEdit" TargetMode="External"/><Relationship Id="rId93" Type="http://schemas.openxmlformats.org/officeDocument/2006/relationships/hyperlink" Target="https://diplomaterv.vik.bme.hu/hu/Go/Theses/Haztartast-segito-alkalmazas-iOS-platformra/SupervisorEdit" TargetMode="External"/><Relationship Id="rId98" Type="http://schemas.openxmlformats.org/officeDocument/2006/relationships/hyperlink" Target="https://diplomaterv.vik.bme.hu/hu/Go/Theses/Szoftver-referencia-kezelo-portal-tervezese-es/SupervisorEdit" TargetMode="External"/><Relationship Id="rId121" Type="http://schemas.openxmlformats.org/officeDocument/2006/relationships/hyperlink" Target="https://diplomaterv.vik.bme.hu/hu/Go/Theses/Filmek-automatikus-pontozasa-tobbnyelvu/SupervisorEdit" TargetMode="External"/><Relationship Id="rId142" Type="http://schemas.openxmlformats.org/officeDocument/2006/relationships/hyperlink" Target="https://diplomaterv.vik.bme.hu/hu/Go/Theses/Trening-adatbazis-fejlesztese-ASPNET-MVC/SupervisorEdit" TargetMode="External"/><Relationship Id="rId163" Type="http://schemas.openxmlformats.org/officeDocument/2006/relationships/hyperlink" Target="https://diplomaterv.vik.bme.hu/hu/Go/Theses/Automatizalt-tesztrendszer-fejlesztese2/SupervisorEdit" TargetMode="External"/><Relationship Id="rId3" Type="http://schemas.openxmlformats.org/officeDocument/2006/relationships/hyperlink" Target="https://diplomaterv.vik.bme.hu/hu/Go/Theses/Kornyezeti-adatgyujto-halozat-keszitese/SupervisorEdit" TargetMode="External"/><Relationship Id="rId25" Type="http://schemas.openxmlformats.org/officeDocument/2006/relationships/hyperlink" Target="https://diplomaterv.vik.bme.hu/hu/Go/Theses/Angular2-alapu-konfiguracios-fajl-szerkeszto/SupervisorEdit" TargetMode="External"/><Relationship Id="rId46" Type="http://schemas.openxmlformats.org/officeDocument/2006/relationships/hyperlink" Target="https://diplomaterv.vik.bme.hu/hu/Go/Theses/SharePoint-alapu-reszponziv-Projekt-Menedzser/SupervisorEdit" TargetMode="External"/><Relationship Id="rId67" Type="http://schemas.openxmlformats.org/officeDocument/2006/relationships/hyperlink" Target="https://diplomaterv.vik.bme.hu/hu/Go/Theses/SLAM-algoritmus-vizsgalata-differencialis/SupervisorEdit" TargetMode="External"/><Relationship Id="rId116" Type="http://schemas.openxmlformats.org/officeDocument/2006/relationships/hyperlink" Target="https://diplomaterv.vik.bme.hu/hu/Go/Theses/Optikai-megfigyelo-rendszer-fejlesztese-reflow/SupervisorEdit" TargetMode="External"/><Relationship Id="rId137" Type="http://schemas.openxmlformats.org/officeDocument/2006/relationships/hyperlink" Target="https://diplomaterv.vik.bme.hu/hu/Go/Theses/Terkepeszeti-szoftver-kliens-oldali-moduljanak/SupervisorEdit" TargetMode="External"/><Relationship Id="rId158" Type="http://schemas.openxmlformats.org/officeDocument/2006/relationships/hyperlink" Target="https://diplomaterv.vik.bme.hu/hu/Go/Theses/Ethernetalapu-multimedia-atviteli-rendszer/SupervisorEdit" TargetMode="External"/><Relationship Id="rId20" Type="http://schemas.openxmlformats.org/officeDocument/2006/relationships/hyperlink" Target="https://diplomaterv.vik.bme.hu/hu/Go/Theses/Mintailleszto-algoritmusok-vizsgalata1/SupervisorEdit" TargetMode="External"/><Relationship Id="rId41" Type="http://schemas.openxmlformats.org/officeDocument/2006/relationships/hyperlink" Target="https://diplomaterv.vik.bme.hu/hu/Go/Theses/Labdalebegteto-laboratoriumi-osszeallitas1/SupervisorEdit" TargetMode="External"/><Relationship Id="rId62" Type="http://schemas.openxmlformats.org/officeDocument/2006/relationships/hyperlink" Target="https://diplomaterv.vik.bme.hu/hu/Go/Theses/Anonimizalas-es-adat-rejtes-MS-SQL-2016/SupervisorEdit" TargetMode="External"/><Relationship Id="rId83" Type="http://schemas.openxmlformats.org/officeDocument/2006/relationships/hyperlink" Target="https://diplomaterv.vik.bme.hu/hu/Go/Theses/Adaptiv-Figuralis-Absztrakcios-Teszt-Generalt/SupervisorEdit" TargetMode="External"/><Relationship Id="rId88" Type="http://schemas.openxmlformats.org/officeDocument/2006/relationships/hyperlink" Target="https://diplomaterv.vik.bme.hu/hu/Go/Theses/Sejtek-mozgasanak-kovetese-mikroszkopos/SupervisorEdit" TargetMode="External"/><Relationship Id="rId111" Type="http://schemas.openxmlformats.org/officeDocument/2006/relationships/hyperlink" Target="https://diplomaterv.vik.bme.hu/hu/Go/Theses/Helyfuggo-kozossegi-szolgaltatas-fejlesztese/SupervisorEdit" TargetMode="External"/><Relationship Id="rId132" Type="http://schemas.openxmlformats.org/officeDocument/2006/relationships/hyperlink" Target="https://diplomaterv.vik.bme.hu/hu/Go/Theses/Tesztautomatizalo-rendszer-fejlesztese-a-TIA/SupervisorEdit" TargetMode="External"/><Relationship Id="rId153" Type="http://schemas.openxmlformats.org/officeDocument/2006/relationships/hyperlink" Target="https://diplomaterv.vik.bme.hu/hu/Go/Theses/AUTOSAR-kommunikacios-teszt-szoftverkomponens/SupervisorEdit" TargetMode="External"/><Relationship Id="rId174" Type="http://schemas.openxmlformats.org/officeDocument/2006/relationships/hyperlink" Target="https://diplomaterv.vik.bme.hu/hu/Go/Theses/Szerzodes-nyilvantarto-webalkalmazas/SupervisorEdit" TargetMode="External"/><Relationship Id="rId15" Type="http://schemas.openxmlformats.org/officeDocument/2006/relationships/hyperlink" Target="https://diplomaterv.vik.bme.hu/hu/Go/Theses/Palyatervezesi-es-palyakoveto-szabalyozasi2/SupervisorEdit" TargetMode="External"/><Relationship Id="rId36" Type="http://schemas.openxmlformats.org/officeDocument/2006/relationships/hyperlink" Target="https://diplomaterv.vik.bme.hu/hu/Go/Theses/Jatekfejlesztes-Unreal-kornyezetben3/SupervisorEdit" TargetMode="External"/><Relationship Id="rId57" Type="http://schemas.openxmlformats.org/officeDocument/2006/relationships/hyperlink" Target="https://diplomaterv.vik.bme.hu/hu/Go/Theses/Jatekfejlesztes-Unreal-kornyezetben2/SupervisorEdit" TargetMode="External"/><Relationship Id="rId106" Type="http://schemas.openxmlformats.org/officeDocument/2006/relationships/hyperlink" Target="https://diplomaterv.vik.bme.hu/hu/Go/Theses/Jarmuvek-kepi-felismerese-mely-tanulasi/SupervisorEdit" TargetMode="External"/><Relationship Id="rId127" Type="http://schemas.openxmlformats.org/officeDocument/2006/relationships/hyperlink" Target="https://diplomaterv.vik.bme.hu/hu/Go/Theses/Web-alapu-vezerloszoftver-fejlesztese/SupervisorEdit" TargetMode="External"/><Relationship Id="rId10" Type="http://schemas.openxmlformats.org/officeDocument/2006/relationships/hyperlink" Target="https://diplomaterv.vik.bme.hu/hu/Go/Theses/Sport-tracker-alkalmazas-fejlesztese-iOSre/SupervisorEdit" TargetMode="External"/><Relationship Id="rId31" Type="http://schemas.openxmlformats.org/officeDocument/2006/relationships/hyperlink" Target="https://diplomaterv.vik.bme.hu/hu/Go/Theses/Arcok-osztalyozasa-deep-learning-technikaval/SupervisorEdit" TargetMode="External"/><Relationship Id="rId52" Type="http://schemas.openxmlformats.org/officeDocument/2006/relationships/hyperlink" Target="https://diplomaterv.vik.bme.hu/hu/Go/Theses/Mozgastervezesi-algoritmusok-vizsgalata/SupervisorEdit" TargetMode="External"/><Relationship Id="rId73" Type="http://schemas.openxmlformats.org/officeDocument/2006/relationships/hyperlink" Target="https://diplomaterv.vik.bme.hu/hu/Go/Theses/Angular-2-alapu-komponens-fejlesztes/SupervisorEdit" TargetMode="External"/><Relationship Id="rId78" Type="http://schemas.openxmlformats.org/officeDocument/2006/relationships/hyperlink" Target="https://diplomaterv.vik.bme.hu/hu/Go/Theses/Termeszetes-nyelvu-szovegek-kategorizalasa/SupervisorEdit" TargetMode="External"/><Relationship Id="rId94" Type="http://schemas.openxmlformats.org/officeDocument/2006/relationships/hyperlink" Target="https://diplomaterv.vik.bme.hu/hu/Go/Theses/Proceduralis-terepkeszites/SupervisorEdit" TargetMode="External"/><Relationship Id="rId99" Type="http://schemas.openxmlformats.org/officeDocument/2006/relationships/hyperlink" Target="https://diplomaterv.vik.bme.hu/hu/Go/Theses/Helyalapu-szolgaltatasok-nyujtasa-belteri/SupervisorEdit" TargetMode="External"/><Relationship Id="rId101" Type="http://schemas.openxmlformats.org/officeDocument/2006/relationships/hyperlink" Target="https://diplomaterv.vik.bme.hu/hu/Go/Theses/Kozossegi-utazasszervezo-alkalmazas/SupervisorEdit" TargetMode="External"/><Relationship Id="rId122" Type="http://schemas.openxmlformats.org/officeDocument/2006/relationships/hyperlink" Target="https://diplomaterv.vik.bme.hu/hu/Go/Theses/IPv6-infrastruktura-tervezese-es-kialakitasa/SupervisorEdit" TargetMode="External"/><Relationship Id="rId143" Type="http://schemas.openxmlformats.org/officeDocument/2006/relationships/hyperlink" Target="https://diplomaterv.vik.bme.hu/hu/Go/Theses/Biztonsagi-kamera-Raspberry-Pi-es-Python/SupervisorEdit" TargetMode="External"/><Relationship Id="rId148" Type="http://schemas.openxmlformats.org/officeDocument/2006/relationships/hyperlink" Target="https://diplomaterv.vik.bme.hu/hu/Go/Theses/Webaruhaz-motor-tervezese-es-megvalositasa/SupervisorEdit" TargetMode="External"/><Relationship Id="rId164" Type="http://schemas.openxmlformats.org/officeDocument/2006/relationships/hyperlink" Target="https://diplomaterv.vik.bme.hu/hu/Go/Theses/Egyseges-Szocialis-Rendszer-palyazat-leado/SupervisorEdit" TargetMode="External"/><Relationship Id="rId169" Type="http://schemas.openxmlformats.org/officeDocument/2006/relationships/hyperlink" Target="https://diplomaterv.vik.bme.hu/hu/Go/Theses/Receptkereso-alkalmazas-keszitese-Windows/SupervisorEdit" TargetMode="External"/><Relationship Id="rId4" Type="http://schemas.openxmlformats.org/officeDocument/2006/relationships/hyperlink" Target="https://diplomaterv.vik.bme.hu/hu/Go/Theses/3Ds-kepalakotas-allithato-fokusztavolsagu/SupervisorEdit" TargetMode="External"/><Relationship Id="rId9" Type="http://schemas.openxmlformats.org/officeDocument/2006/relationships/hyperlink" Target="https://diplomaterv.vik.bme.hu/hu/Go/Theses/Gepi-latas-alapu-merorendszer-fejlesztese/SupervisorEdit" TargetMode="External"/><Relationship Id="rId26" Type="http://schemas.openxmlformats.org/officeDocument/2006/relationships/hyperlink" Target="https://diplomaterv.vik.bme.hu/hu/Go/Theses/Crossplatform-megoldasok-hatekonysaganak/SupervisorEdit" TargetMode="External"/><Relationship Id="rId47" Type="http://schemas.openxmlformats.org/officeDocument/2006/relationships/hyperlink" Target="https://diplomaterv.vik.bme.hu/hu/Go/Theses/Szemelyes-penzugyi-asszisztens-alkalmazas/SupervisorEdit" TargetMode="External"/><Relationship Id="rId68" Type="http://schemas.openxmlformats.org/officeDocument/2006/relationships/hyperlink" Target="https://diplomaterv.vik.bme.hu/hu/Go/Theses/Tobb-csatornas-aktiv-muterheles-digitalis/SupervisorEdit" TargetMode="External"/><Relationship Id="rId89" Type="http://schemas.openxmlformats.org/officeDocument/2006/relationships/hyperlink" Target="https://diplomaterv.vik.bme.hu/hu/Go/Theses/Funkcionalis-meroberendezes-fejlesztese/SupervisorEdit" TargetMode="External"/><Relationship Id="rId112" Type="http://schemas.openxmlformats.org/officeDocument/2006/relationships/hyperlink" Target="https://diplomaterv.vik.bme.hu/hu/Go/Theses/PLC-program-fejlesztese-autogyarban/SupervisorEdit" TargetMode="External"/><Relationship Id="rId133" Type="http://schemas.openxmlformats.org/officeDocument/2006/relationships/hyperlink" Target="https://diplomaterv.vik.bme.hu/hu/Go/Theses/Modellvaltas-problemainak-megoldasa-autoipari/SupervisorEdit" TargetMode="External"/><Relationship Id="rId154" Type="http://schemas.openxmlformats.org/officeDocument/2006/relationships/hyperlink" Target="https://diplomaterv.vik.bme.hu/hu/Go/Theses/Kozossegi-kepkeszito-portal-NodeJS-alapokon/SupervisorEdit" TargetMode="External"/><Relationship Id="rId175" Type="http://schemas.openxmlformats.org/officeDocument/2006/relationships/hyperlink" Target="https://diplomaterv.vik.bme.hu/hu/Go/Theses/Microsoft-Windows-10-vallalati-kornyezetben/SupervisorEdit" TargetMode="External"/><Relationship Id="rId16" Type="http://schemas.openxmlformats.org/officeDocument/2006/relationships/hyperlink" Target="https://diplomaterv.vik.bme.hu/hu/Go/Theses/Ipari-berendezes-biztonsagtechnikaja/SupervisorEdit" TargetMode="External"/><Relationship Id="rId37" Type="http://schemas.openxmlformats.org/officeDocument/2006/relationships/hyperlink" Target="https://diplomaterv.vik.bme.hu/hu/Go/Theses/NET-alapu-hangoskonyv-lejatszo-alkalmazas/SupervisorEdit" TargetMode="External"/><Relationship Id="rId58" Type="http://schemas.openxmlformats.org/officeDocument/2006/relationships/hyperlink" Target="https://diplomaterv.vik.bme.hu/hu/Go/Theses/IBM-uzletifolyamatkezelo-eszkoz-fejlesztese/SupervisorEdit" TargetMode="External"/><Relationship Id="rId79" Type="http://schemas.openxmlformats.org/officeDocument/2006/relationships/hyperlink" Target="https://diplomaterv.vik.bme.hu/hu/Go/Theses/Alkalmazasfejlesztes-NET-Core-alapu/SupervisorEdit" TargetMode="External"/><Relationship Id="rId102" Type="http://schemas.openxmlformats.org/officeDocument/2006/relationships/hyperlink" Target="https://diplomaterv.vik.bme.hu/hu/Go/Theses/Parkolohazak-optimalis-kihasznalasara-szolgalo/SupervisorEdit" TargetMode="External"/><Relationship Id="rId123" Type="http://schemas.openxmlformats.org/officeDocument/2006/relationships/hyperlink" Target="https://diplomaterv.vik.bme.hu/hu/Go/Theses/Szenzorhalozat-megvalositasa-MODBUS-TCP/SupervisorEdit" TargetMode="External"/><Relationship Id="rId144" Type="http://schemas.openxmlformats.org/officeDocument/2006/relationships/hyperlink" Target="https://diplomaterv.vik.bme.hu/hu/Go/Theses/Csapatepito-jatek-megvalositasa-mobil-es-webes/SupervisorEdit" TargetMode="External"/><Relationship Id="rId90" Type="http://schemas.openxmlformats.org/officeDocument/2006/relationships/hyperlink" Target="https://diplomaterv.vik.bme.hu/hu/Go/Theses/Videomatrix-beagyazott-szoftverenek/SupervisorEdit" TargetMode="External"/><Relationship Id="rId165" Type="http://schemas.openxmlformats.org/officeDocument/2006/relationships/hyperlink" Target="https://diplomaterv.vik.bme.hu/hu/Go/Theses/Biztonsagi-kamera-Raspberry-Pi-es-Java-alapokon/SupervisorEdit" TargetMode="External"/><Relationship Id="rId27" Type="http://schemas.openxmlformats.org/officeDocument/2006/relationships/hyperlink" Target="https://diplomaterv.vik.bme.hu/hu/Go/Theses/Etkezesi-szokasokat-koveto-alkalmazas/SupervisorEdit" TargetMode="External"/><Relationship Id="rId48" Type="http://schemas.openxmlformats.org/officeDocument/2006/relationships/hyperlink" Target="https://diplomaterv.vik.bme.hu/hu/Go/Theses/Rendezvenybejelento-modul-szerzoi-jogi/SupervisorEdit" TargetMode="External"/><Relationship Id="rId69" Type="http://schemas.openxmlformats.org/officeDocument/2006/relationships/hyperlink" Target="https://diplomaterv.vik.bme.hu/hu/Go/Theses/Jarmuvek-mozgasanak-detektalasa-es/SupervisorEdit" TargetMode="External"/><Relationship Id="rId113" Type="http://schemas.openxmlformats.org/officeDocument/2006/relationships/hyperlink" Target="https://diplomaterv.vik.bme.hu/hu/Go/Theses/AUTOSAR-OS-szoftvermodul-fejlesztese-GEN2-OS/SupervisorEdit" TargetMode="External"/><Relationship Id="rId134" Type="http://schemas.openxmlformats.org/officeDocument/2006/relationships/hyperlink" Target="https://diplomaterv.vik.bme.hu/hu/Go/Theses/Biztonsagos-adattarolas-a-felhoben/SupervisorEdit" TargetMode="External"/><Relationship Id="rId80" Type="http://schemas.openxmlformats.org/officeDocument/2006/relationships/hyperlink" Target="https://diplomaterv.vik.bme.hu/hu/Go/Theses/Mikrokontroller-alapu-intelligens-ora-tervezese/SupervisorEdit" TargetMode="External"/><Relationship Id="rId155" Type="http://schemas.openxmlformats.org/officeDocument/2006/relationships/hyperlink" Target="https://diplomaterv.vik.bme.hu/hu/Go/Theses/Sporttarskereso-alkalmazas-fejlesztese/SupervisorEdit" TargetMode="External"/><Relationship Id="rId176" Type="http://schemas.openxmlformats.org/officeDocument/2006/relationships/printerSettings" Target="../printerSettings/printerSettings1.bin"/><Relationship Id="rId17" Type="http://schemas.openxmlformats.org/officeDocument/2006/relationships/hyperlink" Target="https://diplomaterv.vik.bme.hu/hu/Go/Theses/Adminisztracios-rendszer-fejlesztese/SupervisorEdit" TargetMode="External"/><Relationship Id="rId38" Type="http://schemas.openxmlformats.org/officeDocument/2006/relationships/hyperlink" Target="https://diplomaterv.vik.bme.hu/hu/Go/Theses/Predictive-maintenance-gyartosor-modellbeli/SupervisorEdit" TargetMode="External"/><Relationship Id="rId59" Type="http://schemas.openxmlformats.org/officeDocument/2006/relationships/hyperlink" Target="https://diplomaterv.vik.bme.hu/hu/Go/Theses/Marker-alapu-helymeghatarozas-kepfeldolgozassal/SupervisorEdit" TargetMode="External"/><Relationship Id="rId103" Type="http://schemas.openxmlformats.org/officeDocument/2006/relationships/hyperlink" Target="https://diplomaterv.vik.bme.hu/hu/Go/Theses/Tanulmanyok-nyomon-koveteset-tamogato-rendszer/SupervisorEdit" TargetMode="External"/><Relationship Id="rId124" Type="http://schemas.openxmlformats.org/officeDocument/2006/relationships/hyperlink" Target="https://diplomaterv.vik.bme.hu/hu/Go/Theses/Sorozatkoveto-alkalmazas-keszitese-Android/SupervisorEdit" TargetMode="External"/><Relationship Id="rId70" Type="http://schemas.openxmlformats.org/officeDocument/2006/relationships/hyperlink" Target="https://diplomaterv.vik.bme.hu/hu/Go/Theses/Modern-peertopeer-kliens-alkalmazas/SupervisorEdit" TargetMode="External"/><Relationship Id="rId91" Type="http://schemas.openxmlformats.org/officeDocument/2006/relationships/hyperlink" Target="https://diplomaterv.vik.bme.hu/hu/Go/Theses/Szemelyre-szabott-utazasajanlo-rendszer/SupervisorEdit" TargetMode="External"/><Relationship Id="rId145" Type="http://schemas.openxmlformats.org/officeDocument/2006/relationships/hyperlink" Target="https://diplomaterv.vik.bme.hu/hu/Go/Theses/Autoszeru-robotok-palyatervezo-algoritmusanak/SupervisorEdit" TargetMode="External"/><Relationship Id="rId166" Type="http://schemas.openxmlformats.org/officeDocument/2006/relationships/hyperlink" Target="https://diplomaterv.vik.bme.hu/hu/Go/Theses/Marketing-es-brandepitest-tamogato-eszkoz/SupervisorEdit" TargetMode="External"/><Relationship Id="rId1" Type="http://schemas.openxmlformats.org/officeDocument/2006/relationships/hyperlink" Target="https://diplomaterv.vik.bme.hu/hu/Go/Theses/Kamera-erosites-automatikus-beallitasa-3D/Supervisor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iit.bme.hu/munkatarsak/csub%C3%A1k-tibor-dr" TargetMode="External"/><Relationship Id="rId1" Type="http://schemas.openxmlformats.org/officeDocument/2006/relationships/hyperlink" Target="https://www.iit.bme.hu/munkatarsak/kov%C3%A1cs-g%C3%A1bo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5"/>
  <sheetViews>
    <sheetView zoomScale="85" zoomScaleNormal="85" workbookViewId="0">
      <selection activeCell="AD1" sqref="AD1:AD1048576"/>
    </sheetView>
  </sheetViews>
  <sheetFormatPr defaultRowHeight="15" x14ac:dyDescent="0.25"/>
  <cols>
    <col min="1" max="1" width="9.140625" style="3"/>
    <col min="2" max="2" width="18.28515625" customWidth="1"/>
    <col min="3" max="3" width="21" customWidth="1"/>
    <col min="4" max="4" width="18.140625" bestFit="1" customWidth="1"/>
    <col min="5" max="5" width="12.85546875" hidden="1" customWidth="1"/>
    <col min="6" max="6" width="6.85546875" style="3" hidden="1" customWidth="1"/>
    <col min="7" max="7" width="4.85546875" style="3" hidden="1" customWidth="1"/>
    <col min="8" max="8" width="10.42578125" style="3" hidden="1" customWidth="1"/>
    <col min="9" max="9" width="13.85546875" style="16" hidden="1" customWidth="1"/>
    <col min="10" max="10" width="193.42578125" style="3" hidden="1" customWidth="1"/>
    <col min="11" max="11" width="4.5703125" style="3" hidden="1" customWidth="1"/>
    <col min="12" max="12" width="7.28515625" style="3" hidden="1" customWidth="1"/>
    <col min="13" max="13" width="13.28515625" style="3" hidden="1" customWidth="1"/>
    <col min="14" max="14" width="11.85546875" style="3" bestFit="1" customWidth="1"/>
    <col min="15" max="15" width="13.5703125" customWidth="1"/>
    <col min="16" max="16" width="10" customWidth="1"/>
    <col min="17" max="17" width="20.140625" bestFit="1" customWidth="1"/>
    <col min="18" max="18" width="20.42578125" bestFit="1" customWidth="1"/>
    <col min="19" max="19" width="28.5703125" bestFit="1" customWidth="1"/>
    <col min="20" max="20" width="27" bestFit="1" customWidth="1"/>
    <col min="21" max="21" width="56.7109375" bestFit="1" customWidth="1"/>
    <col min="22" max="22" width="5.5703125" customWidth="1"/>
    <col min="24" max="24" width="30" customWidth="1"/>
    <col min="25" max="25" width="14.140625" style="6" customWidth="1"/>
    <col min="26" max="26" width="18.7109375" customWidth="1"/>
    <col min="27" max="27" width="17.7109375" bestFit="1" customWidth="1"/>
    <col min="28" max="28" width="56.85546875" customWidth="1"/>
    <col min="29" max="29" width="7.140625" customWidth="1"/>
    <col min="30" max="30" width="17.85546875" customWidth="1"/>
    <col min="31" max="31" width="18.140625" bestFit="1" customWidth="1"/>
    <col min="32" max="32" width="50" customWidth="1"/>
    <col min="33" max="33" width="20" customWidth="1"/>
  </cols>
  <sheetData>
    <row r="1" spans="1:31" ht="50.1" customHeight="1" thickBot="1" x14ac:dyDescent="0.3">
      <c r="A1" s="11" t="s">
        <v>1135</v>
      </c>
      <c r="B1" s="1" t="s">
        <v>0</v>
      </c>
      <c r="C1" s="1" t="s">
        <v>1</v>
      </c>
      <c r="D1" s="2" t="s">
        <v>243</v>
      </c>
      <c r="E1" s="9" t="s">
        <v>1132</v>
      </c>
      <c r="F1" s="9" t="s">
        <v>244</v>
      </c>
      <c r="G1" s="9" t="s">
        <v>1133</v>
      </c>
      <c r="H1" s="9" t="s">
        <v>1134</v>
      </c>
      <c r="I1" s="9" t="s">
        <v>1165</v>
      </c>
      <c r="J1" s="9" t="s">
        <v>1139</v>
      </c>
      <c r="K1" s="12" t="s">
        <v>1138</v>
      </c>
      <c r="L1" s="12" t="s">
        <v>1137</v>
      </c>
      <c r="M1" s="12" t="s">
        <v>1136</v>
      </c>
      <c r="N1" s="4" t="s">
        <v>1166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5" t="s">
        <v>11</v>
      </c>
      <c r="Y1" s="1" t="s">
        <v>12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</row>
    <row r="2" spans="1:31" ht="15.75" thickTop="1" x14ac:dyDescent="0.25">
      <c r="A2" s="8">
        <v>1</v>
      </c>
      <c r="B2" s="3" t="s">
        <v>66</v>
      </c>
      <c r="C2" s="3" t="s">
        <v>166</v>
      </c>
      <c r="D2" s="7" t="s">
        <v>1208</v>
      </c>
      <c r="E2" s="10" t="e">
        <f>MATCH(#REF!,#REF!,0)</f>
        <v>#REF!</v>
      </c>
      <c r="F2" s="10" t="e">
        <f>IF(OR(INDEX(#REF!,DatasheetTable56[[#This Row],[Űrlap kitöltve]])="Várhatóan be fogom adni",INDEX(#REF!,DatasheetTable56[[#This Row],[Űrlap kitöltve]])="Korábbi félévben beadtam"),"igen","nem")</f>
        <v>#REF!</v>
      </c>
      <c r="G2" s="10" t="e">
        <f>IF(INDEX(#REF!,DatasheetTable56[[#This Row],[Űrlap kitöltve]])="Következő félévre jelentkeztem MSc képzésre","igen","nem")</f>
        <v>#REF!</v>
      </c>
      <c r="H2" s="10" t="e">
        <f>IF(INDEX(#REF!,DatasheetTable56[[#This Row],[Űrlap kitöltve]])="Szándékozom védeni","igen","nem")</f>
        <v>#REF!</v>
      </c>
      <c r="I2" s="10" t="e">
        <f>IF(INDEX(#REF!,DatasheetTable56[[#This Row],[Űrlap kitöltve]])="Január 5-én részt veszek a gazdaságinformatikus felvételin","igen","nem")</f>
        <v>#REF!</v>
      </c>
      <c r="J2" s="14" t="e">
        <f>IF(INDEX(#REF!,DatasheetTable56[[#This Row],[Űrlap kitöltve]])=0,"",INDEX(#REF!,DatasheetTable56[[#This Row],[Űrlap kitöltve]]))</f>
        <v>#REF!</v>
      </c>
      <c r="K2" s="13" t="e">
        <f>MATCH(#REF!,#REF!,0)</f>
        <v>#REF!</v>
      </c>
      <c r="L2" s="13" t="e">
        <f>INDEX(#REF!,DatasheetTable56[[#This Row],[Sharepoint]])</f>
        <v>#REF!</v>
      </c>
      <c r="M2" s="13" t="e">
        <f>INDEX(#REF!,DatasheetTable56[[#This Row],[Sharepoint]])</f>
        <v>#REF!</v>
      </c>
      <c r="N2" s="3">
        <v>2</v>
      </c>
      <c r="O2" s="3" t="s">
        <v>32</v>
      </c>
      <c r="P2" s="3" t="s">
        <v>33</v>
      </c>
      <c r="Q2" s="3" t="s">
        <v>34</v>
      </c>
      <c r="R2" s="3" t="s">
        <v>167</v>
      </c>
      <c r="S2" s="3" t="s">
        <v>168</v>
      </c>
      <c r="T2" s="3" t="s">
        <v>169</v>
      </c>
      <c r="U2" s="3" t="s">
        <v>266</v>
      </c>
      <c r="V2" s="3" t="s">
        <v>440</v>
      </c>
      <c r="W2" s="3" t="s">
        <v>441</v>
      </c>
      <c r="X2" s="6" t="s">
        <v>442</v>
      </c>
      <c r="Y2" s="3" t="s">
        <v>443</v>
      </c>
      <c r="Z2" s="3" t="s">
        <v>67</v>
      </c>
      <c r="AA2" s="3" t="s">
        <v>68</v>
      </c>
      <c r="AB2" s="3" t="s">
        <v>21</v>
      </c>
      <c r="AC2" s="3" t="s">
        <v>41</v>
      </c>
      <c r="AD2" s="3" t="s">
        <v>26</v>
      </c>
      <c r="AE2" s="3" t="s">
        <v>78</v>
      </c>
    </row>
    <row r="3" spans="1:31" x14ac:dyDescent="0.25">
      <c r="A3" s="8">
        <f>A2+1</f>
        <v>2</v>
      </c>
      <c r="B3" s="3" t="s">
        <v>45</v>
      </c>
      <c r="C3" s="3" t="s">
        <v>79</v>
      </c>
      <c r="D3" s="16"/>
      <c r="E3" s="10" t="e">
        <f>MATCH(#REF!,#REF!,0)</f>
        <v>#REF!</v>
      </c>
      <c r="F3" s="10" t="e">
        <f>IF(OR(INDEX(#REF!,DatasheetTable56[[#This Row],[Űrlap kitöltve]])="Várhatóan be fogom adni",INDEX(#REF!,DatasheetTable56[[#This Row],[Űrlap kitöltve]])="Korábbi félévben beadtam"),"igen","nem")</f>
        <v>#REF!</v>
      </c>
      <c r="G3" s="10" t="e">
        <f>IF(INDEX(#REF!,DatasheetTable56[[#This Row],[Űrlap kitöltve]])="Következő félévre jelentkeztem MSc képzésre","igen","nem")</f>
        <v>#REF!</v>
      </c>
      <c r="H3" s="10" t="e">
        <f>IF(INDEX(#REF!,DatasheetTable56[[#This Row],[Űrlap kitöltve]])="Szándékozom védeni","igen","nem")</f>
        <v>#REF!</v>
      </c>
      <c r="I3" s="10" t="e">
        <f>IF(INDEX(#REF!,DatasheetTable56[[#This Row],[Űrlap kitöltve]])="Január 5-én részt veszek a gazdaságinformatikus felvételin","igen","nem")</f>
        <v>#REF!</v>
      </c>
      <c r="J3" s="14" t="e">
        <f>IF(INDEX(#REF!,DatasheetTable56[[#This Row],[Űrlap kitöltve]])=0,"",INDEX(#REF!,DatasheetTable56[[#This Row],[Űrlap kitöltve]]))</f>
        <v>#REF!</v>
      </c>
      <c r="K3" s="13" t="e">
        <f>MATCH(#REF!,#REF!,0)</f>
        <v>#REF!</v>
      </c>
      <c r="L3" s="13" t="e">
        <f>INDEX(#REF!,DatasheetTable56[[#This Row],[Sharepoint]])</f>
        <v>#REF!</v>
      </c>
      <c r="M3" s="13" t="e">
        <f>INDEX(#REF!,DatasheetTable56[[#This Row],[Sharepoint]])</f>
        <v>#REF!</v>
      </c>
      <c r="N3" s="3">
        <v>2</v>
      </c>
      <c r="O3" s="3" t="s">
        <v>46</v>
      </c>
      <c r="P3" s="3" t="s">
        <v>47</v>
      </c>
      <c r="Q3" s="3" t="s">
        <v>48</v>
      </c>
      <c r="R3" s="3" t="s">
        <v>80</v>
      </c>
      <c r="S3" s="3" t="s">
        <v>81</v>
      </c>
      <c r="T3" s="3" t="s">
        <v>82</v>
      </c>
      <c r="U3" s="3" t="s">
        <v>266</v>
      </c>
      <c r="V3" s="3" t="s">
        <v>83</v>
      </c>
      <c r="W3" s="3" t="s">
        <v>84</v>
      </c>
      <c r="X3" s="6" t="s">
        <v>24</v>
      </c>
      <c r="Y3" s="3" t="s">
        <v>445</v>
      </c>
      <c r="Z3" s="3" t="s">
        <v>85</v>
      </c>
      <c r="AA3" s="3" t="s">
        <v>86</v>
      </c>
      <c r="AB3" s="3" t="s">
        <v>87</v>
      </c>
      <c r="AC3" s="3" t="s">
        <v>88</v>
      </c>
      <c r="AD3" s="3" t="s">
        <v>26</v>
      </c>
      <c r="AE3" s="3" t="s">
        <v>444</v>
      </c>
    </row>
    <row r="4" spans="1:31" x14ac:dyDescent="0.25">
      <c r="A4" s="8">
        <f t="shared" ref="A4:A67" si="0">A3+1</f>
        <v>3</v>
      </c>
      <c r="B4" s="3" t="s">
        <v>154</v>
      </c>
      <c r="C4" s="3" t="s">
        <v>186</v>
      </c>
      <c r="D4" s="16"/>
      <c r="E4" s="10" t="e">
        <f>MATCH(#REF!,#REF!,0)</f>
        <v>#REF!</v>
      </c>
      <c r="F4" s="10" t="e">
        <f>IF(OR(INDEX(#REF!,DatasheetTable56[[#This Row],[Űrlap kitöltve]])="Várhatóan be fogom adni",INDEX(#REF!,DatasheetTable56[[#This Row],[Űrlap kitöltve]])="Korábbi félévben beadtam"),"igen","nem")</f>
        <v>#REF!</v>
      </c>
      <c r="G4" s="10" t="e">
        <f>IF(INDEX(#REF!,DatasheetTable56[[#This Row],[Űrlap kitöltve]])="Következő félévre jelentkeztem MSc képzésre","igen","nem")</f>
        <v>#REF!</v>
      </c>
      <c r="H4" s="10" t="e">
        <f>IF(INDEX(#REF!,DatasheetTable56[[#This Row],[Űrlap kitöltve]])="Szándékozom védeni","igen","nem")</f>
        <v>#REF!</v>
      </c>
      <c r="I4" s="10" t="e">
        <f>IF(INDEX(#REF!,DatasheetTable56[[#This Row],[Űrlap kitöltve]])="Január 5-én részt veszek a gazdaságinformatikus felvételin","igen","nem")</f>
        <v>#REF!</v>
      </c>
      <c r="J4" s="14" t="e">
        <f>IF(INDEX(#REF!,DatasheetTable56[[#This Row],[Űrlap kitöltve]])=0,"",INDEX(#REF!,DatasheetTable56[[#This Row],[Űrlap kitöltve]]))</f>
        <v>#REF!</v>
      </c>
      <c r="K4" s="13" t="e">
        <f>MATCH(#REF!,#REF!,0)</f>
        <v>#REF!</v>
      </c>
      <c r="L4" s="13" t="e">
        <f>INDEX(#REF!,DatasheetTable56[[#This Row],[Sharepoint]])</f>
        <v>#REF!</v>
      </c>
      <c r="M4" s="13" t="e">
        <f>INDEX(#REF!,DatasheetTable56[[#This Row],[Sharepoint]])</f>
        <v>#REF!</v>
      </c>
      <c r="N4" s="16">
        <v>2</v>
      </c>
      <c r="O4" s="3" t="s">
        <v>32</v>
      </c>
      <c r="P4" s="3" t="s">
        <v>33</v>
      </c>
      <c r="Q4" s="3" t="s">
        <v>34</v>
      </c>
      <c r="R4" s="3" t="s">
        <v>187</v>
      </c>
      <c r="S4" s="3" t="s">
        <v>188</v>
      </c>
      <c r="T4" s="3" t="s">
        <v>189</v>
      </c>
      <c r="U4" s="3" t="s">
        <v>266</v>
      </c>
      <c r="V4" s="3" t="s">
        <v>440</v>
      </c>
      <c r="W4" s="3" t="s">
        <v>441</v>
      </c>
      <c r="X4" s="6" t="s">
        <v>442</v>
      </c>
      <c r="Y4" s="3" t="s">
        <v>443</v>
      </c>
      <c r="Z4" s="3" t="s">
        <v>67</v>
      </c>
      <c r="AA4" s="3" t="s">
        <v>68</v>
      </c>
      <c r="AB4" s="3" t="s">
        <v>21</v>
      </c>
      <c r="AC4" s="3" t="s">
        <v>41</v>
      </c>
      <c r="AD4" s="3" t="s">
        <v>26</v>
      </c>
      <c r="AE4" s="3" t="s">
        <v>78</v>
      </c>
    </row>
    <row r="5" spans="1:31" x14ac:dyDescent="0.25">
      <c r="A5" s="8">
        <f t="shared" si="0"/>
        <v>4</v>
      </c>
      <c r="B5" s="3" t="s">
        <v>126</v>
      </c>
      <c r="C5" s="3" t="s">
        <v>282</v>
      </c>
      <c r="E5" s="10" t="e">
        <f>MATCH(#REF!,#REF!,0)</f>
        <v>#REF!</v>
      </c>
      <c r="F5" s="10" t="e">
        <f>IF(OR(INDEX(#REF!,DatasheetTable56[[#This Row],[Űrlap kitöltve]])="Várhatóan be fogom adni",INDEX(#REF!,DatasheetTable56[[#This Row],[Űrlap kitöltve]])="Korábbi félévben beadtam"),"igen","nem")</f>
        <v>#REF!</v>
      </c>
      <c r="G5" s="10" t="e">
        <f>IF(INDEX(#REF!,DatasheetTable56[[#This Row],[Űrlap kitöltve]])="Következő félévre jelentkeztem MSc képzésre","igen","nem")</f>
        <v>#REF!</v>
      </c>
      <c r="H5" s="10" t="e">
        <f>IF(INDEX(#REF!,DatasheetTable56[[#This Row],[Űrlap kitöltve]])="Szándékozom védeni","igen","nem")</f>
        <v>#REF!</v>
      </c>
      <c r="I5" s="10" t="e">
        <f>IF(INDEX(#REF!,DatasheetTable56[[#This Row],[Űrlap kitöltve]])="Január 5-én részt veszek a gazdaságinformatikus felvételin","igen","nem")</f>
        <v>#REF!</v>
      </c>
      <c r="J5" s="14" t="e">
        <f>IF(INDEX(#REF!,DatasheetTable56[[#This Row],[Űrlap kitöltve]])=0,"",INDEX(#REF!,DatasheetTable56[[#This Row],[Űrlap kitöltve]]))</f>
        <v>#REF!</v>
      </c>
      <c r="K5" s="13" t="e">
        <f>MATCH(#REF!,#REF!,0)</f>
        <v>#REF!</v>
      </c>
      <c r="L5" s="13" t="e">
        <f>INDEX(#REF!,DatasheetTable56[[#This Row],[Sharepoint]])</f>
        <v>#REF!</v>
      </c>
      <c r="M5" s="13" t="e">
        <f>INDEX(#REF!,DatasheetTable56[[#This Row],[Sharepoint]])</f>
        <v>#REF!</v>
      </c>
      <c r="N5" s="16">
        <v>2</v>
      </c>
      <c r="O5" s="3" t="s">
        <v>32</v>
      </c>
      <c r="P5" s="3" t="s">
        <v>33</v>
      </c>
      <c r="Q5" s="3" t="s">
        <v>34</v>
      </c>
      <c r="R5" s="3" t="s">
        <v>722</v>
      </c>
      <c r="S5" s="3" t="s">
        <v>723</v>
      </c>
      <c r="T5" s="3" t="s">
        <v>724</v>
      </c>
      <c r="U5" s="3" t="s">
        <v>266</v>
      </c>
      <c r="V5" s="3" t="s">
        <v>440</v>
      </c>
      <c r="W5" s="3" t="s">
        <v>441</v>
      </c>
      <c r="X5" s="6" t="s">
        <v>442</v>
      </c>
      <c r="Y5" s="3" t="s">
        <v>443</v>
      </c>
      <c r="Z5" s="3" t="s">
        <v>67</v>
      </c>
      <c r="AA5" s="3" t="s">
        <v>68</v>
      </c>
      <c r="AB5" s="3" t="s">
        <v>21</v>
      </c>
      <c r="AC5" s="3" t="s">
        <v>41</v>
      </c>
      <c r="AD5" s="3" t="s">
        <v>26</v>
      </c>
      <c r="AE5" s="3" t="s">
        <v>444</v>
      </c>
    </row>
    <row r="6" spans="1:31" x14ac:dyDescent="0.25">
      <c r="A6" s="8">
        <f t="shared" si="0"/>
        <v>5</v>
      </c>
      <c r="B6" s="3" t="s">
        <v>66</v>
      </c>
      <c r="C6" s="3" t="s">
        <v>415</v>
      </c>
      <c r="E6" s="10" t="e">
        <f>MATCH(#REF!,#REF!,0)</f>
        <v>#REF!</v>
      </c>
      <c r="F6" s="10" t="e">
        <f>IF(OR(INDEX(#REF!,DatasheetTable56[[#This Row],[Űrlap kitöltve]])="Várhatóan be fogom adni",INDEX(#REF!,DatasheetTable56[[#This Row],[Űrlap kitöltve]])="Korábbi félévben beadtam"),"igen","nem")</f>
        <v>#REF!</v>
      </c>
      <c r="G6" s="10" t="e">
        <f>IF(INDEX(#REF!,DatasheetTable56[[#This Row],[Űrlap kitöltve]])="Következő félévre jelentkeztem MSc képzésre","igen","nem")</f>
        <v>#REF!</v>
      </c>
      <c r="H6" s="10" t="e">
        <f>IF(INDEX(#REF!,DatasheetTable56[[#This Row],[Űrlap kitöltve]])="Szándékozom védeni","igen","nem")</f>
        <v>#REF!</v>
      </c>
      <c r="I6" s="10" t="e">
        <f>IF(INDEX(#REF!,DatasheetTable56[[#This Row],[Űrlap kitöltve]])="Január 5-én részt veszek a gazdaságinformatikus felvételin","igen","nem")</f>
        <v>#REF!</v>
      </c>
      <c r="J6" s="14" t="e">
        <f>IF(INDEX(#REF!,DatasheetTable56[[#This Row],[Űrlap kitöltve]])=0,"",INDEX(#REF!,DatasheetTable56[[#This Row],[Űrlap kitöltve]]))</f>
        <v>#REF!</v>
      </c>
      <c r="K6" s="13" t="e">
        <f>MATCH(#REF!,#REF!,0)</f>
        <v>#REF!</v>
      </c>
      <c r="L6" s="13" t="e">
        <f>INDEX(#REF!,DatasheetTable56[[#This Row],[Sharepoint]])</f>
        <v>#REF!</v>
      </c>
      <c r="M6" s="13" t="e">
        <f>INDEX(#REF!,DatasheetTable56[[#This Row],[Sharepoint]])</f>
        <v>#REF!</v>
      </c>
      <c r="N6" s="16">
        <v>2</v>
      </c>
      <c r="O6" s="3" t="s">
        <v>32</v>
      </c>
      <c r="P6" s="3" t="s">
        <v>33</v>
      </c>
      <c r="Q6" s="3" t="s">
        <v>34</v>
      </c>
      <c r="R6" s="3" t="s">
        <v>794</v>
      </c>
      <c r="S6" s="3" t="s">
        <v>795</v>
      </c>
      <c r="T6" s="3" t="s">
        <v>796</v>
      </c>
      <c r="U6" s="3" t="s">
        <v>266</v>
      </c>
      <c r="V6" s="3" t="s">
        <v>440</v>
      </c>
      <c r="W6" s="3" t="s">
        <v>441</v>
      </c>
      <c r="X6" s="6" t="s">
        <v>442</v>
      </c>
      <c r="Y6" s="3" t="s">
        <v>443</v>
      </c>
      <c r="Z6" s="3" t="s">
        <v>67</v>
      </c>
      <c r="AA6" s="3" t="s">
        <v>68</v>
      </c>
      <c r="AB6" s="3" t="s">
        <v>21</v>
      </c>
      <c r="AC6" s="3" t="s">
        <v>41</v>
      </c>
      <c r="AD6" s="3" t="s">
        <v>26</v>
      </c>
      <c r="AE6" s="3" t="s">
        <v>444</v>
      </c>
    </row>
    <row r="7" spans="1:31" x14ac:dyDescent="0.25">
      <c r="A7" s="8">
        <f t="shared" si="0"/>
        <v>6</v>
      </c>
      <c r="B7" s="3" t="s">
        <v>66</v>
      </c>
      <c r="C7" s="3" t="s">
        <v>210</v>
      </c>
      <c r="D7" s="3"/>
      <c r="E7" s="10" t="e">
        <f>MATCH(#REF!,#REF!,0)</f>
        <v>#REF!</v>
      </c>
      <c r="F7" s="10" t="e">
        <f>IF(OR(INDEX(#REF!,DatasheetTable56[[#This Row],[Űrlap kitöltve]])="Várhatóan be fogom adni",INDEX(#REF!,DatasheetTable56[[#This Row],[Űrlap kitöltve]])="Korábbi félévben beadtam"),"igen","nem")</f>
        <v>#REF!</v>
      </c>
      <c r="G7" s="10" t="e">
        <f>IF(INDEX(#REF!,DatasheetTable56[[#This Row],[Űrlap kitöltve]])="Következő félévre jelentkeztem MSc képzésre","igen","nem")</f>
        <v>#REF!</v>
      </c>
      <c r="H7" s="10" t="e">
        <f>IF(INDEX(#REF!,DatasheetTable56[[#This Row],[Űrlap kitöltve]])="Szándékozom védeni","igen","nem")</f>
        <v>#REF!</v>
      </c>
      <c r="I7" s="10" t="e">
        <f>IF(INDEX(#REF!,DatasheetTable56[[#This Row],[Űrlap kitöltve]])="Január 5-én részt veszek a gazdaságinformatikus felvételin","igen","nem")</f>
        <v>#REF!</v>
      </c>
      <c r="J7" s="14" t="e">
        <f>IF(INDEX(#REF!,DatasheetTable56[[#This Row],[Űrlap kitöltve]])=0,"",INDEX(#REF!,DatasheetTable56[[#This Row],[Űrlap kitöltve]]))</f>
        <v>#REF!</v>
      </c>
      <c r="K7" s="13" t="e">
        <f>MATCH(#REF!,#REF!,0)</f>
        <v>#REF!</v>
      </c>
      <c r="L7" s="13" t="e">
        <f>INDEX(#REF!,DatasheetTable56[[#This Row],[Sharepoint]])</f>
        <v>#REF!</v>
      </c>
      <c r="M7" s="13" t="e">
        <f>INDEX(#REF!,DatasheetTable56[[#This Row],[Sharepoint]])</f>
        <v>#REF!</v>
      </c>
      <c r="N7" s="16">
        <v>2</v>
      </c>
      <c r="O7" s="3" t="s">
        <v>32</v>
      </c>
      <c r="P7" s="3" t="s">
        <v>33</v>
      </c>
      <c r="Q7" s="3" t="s">
        <v>34</v>
      </c>
      <c r="R7" s="3" t="s">
        <v>211</v>
      </c>
      <c r="S7" s="3" t="s">
        <v>212</v>
      </c>
      <c r="T7" s="3" t="s">
        <v>213</v>
      </c>
      <c r="U7" s="3" t="s">
        <v>266</v>
      </c>
      <c r="V7" s="3" t="s">
        <v>440</v>
      </c>
      <c r="W7" s="3" t="s">
        <v>441</v>
      </c>
      <c r="X7" s="6" t="s">
        <v>442</v>
      </c>
      <c r="Y7" s="3" t="s">
        <v>443</v>
      </c>
      <c r="Z7" s="3" t="s">
        <v>67</v>
      </c>
      <c r="AA7" s="3" t="s">
        <v>68</v>
      </c>
      <c r="AB7" s="3" t="s">
        <v>21</v>
      </c>
      <c r="AC7" s="3" t="s">
        <v>41</v>
      </c>
      <c r="AD7" s="3" t="s">
        <v>26</v>
      </c>
      <c r="AE7" s="3" t="s">
        <v>78</v>
      </c>
    </row>
    <row r="8" spans="1:31" x14ac:dyDescent="0.25">
      <c r="A8" s="8">
        <f t="shared" si="0"/>
        <v>7</v>
      </c>
      <c r="B8" s="3" t="s">
        <v>66</v>
      </c>
      <c r="C8" s="3" t="s">
        <v>326</v>
      </c>
      <c r="D8" s="3"/>
      <c r="E8" s="10" t="e">
        <f>MATCH(#REF!,#REF!,0)</f>
        <v>#REF!</v>
      </c>
      <c r="F8" s="10" t="e">
        <f>IF(OR(INDEX(#REF!,DatasheetTable56[[#This Row],[Űrlap kitöltve]])="Várhatóan be fogom adni",INDEX(#REF!,DatasheetTable56[[#This Row],[Űrlap kitöltve]])="Korábbi félévben beadtam"),"igen","nem")</f>
        <v>#REF!</v>
      </c>
      <c r="G8" s="10" t="e">
        <f>IF(INDEX(#REF!,DatasheetTable56[[#This Row],[Űrlap kitöltve]])="Következő félévre jelentkeztem MSc képzésre","igen","nem")</f>
        <v>#REF!</v>
      </c>
      <c r="H8" s="10" t="e">
        <f>IF(INDEX(#REF!,DatasheetTable56[[#This Row],[Űrlap kitöltve]])="Szándékozom védeni","igen","nem")</f>
        <v>#REF!</v>
      </c>
      <c r="I8" s="10" t="e">
        <f>IF(INDEX(#REF!,DatasheetTable56[[#This Row],[Űrlap kitöltve]])="Január 5-én részt veszek a gazdaságinformatikus felvételin","igen","nem")</f>
        <v>#REF!</v>
      </c>
      <c r="J8" s="14" t="e">
        <f>IF(INDEX(#REF!,DatasheetTable56[[#This Row],[Űrlap kitöltve]])=0,"",INDEX(#REF!,DatasheetTable56[[#This Row],[Űrlap kitöltve]]))</f>
        <v>#REF!</v>
      </c>
      <c r="K8" s="13" t="e">
        <f>MATCH(#REF!,#REF!,0)</f>
        <v>#REF!</v>
      </c>
      <c r="L8" s="13" t="e">
        <f>INDEX(#REF!,DatasheetTable56[[#This Row],[Sharepoint]])</f>
        <v>#REF!</v>
      </c>
      <c r="M8" s="13" t="e">
        <f>INDEX(#REF!,DatasheetTable56[[#This Row],[Sharepoint]])</f>
        <v>#REF!</v>
      </c>
      <c r="N8" s="3">
        <v>2</v>
      </c>
      <c r="O8" s="3" t="s">
        <v>32</v>
      </c>
      <c r="P8" s="3" t="s">
        <v>33</v>
      </c>
      <c r="Q8" s="3" t="s">
        <v>34</v>
      </c>
      <c r="R8" s="3" t="s">
        <v>843</v>
      </c>
      <c r="S8" s="3" t="s">
        <v>844</v>
      </c>
      <c r="T8" s="3" t="s">
        <v>845</v>
      </c>
      <c r="U8" s="3" t="s">
        <v>266</v>
      </c>
      <c r="V8" s="3" t="s">
        <v>440</v>
      </c>
      <c r="W8" s="3" t="s">
        <v>441</v>
      </c>
      <c r="X8" s="6" t="s">
        <v>442</v>
      </c>
      <c r="Y8" s="3" t="s">
        <v>443</v>
      </c>
      <c r="Z8" s="3" t="s">
        <v>92</v>
      </c>
      <c r="AA8" s="3" t="s">
        <v>93</v>
      </c>
      <c r="AB8" s="3" t="s">
        <v>24</v>
      </c>
      <c r="AC8" s="3" t="s">
        <v>94</v>
      </c>
      <c r="AD8" s="3" t="s">
        <v>26</v>
      </c>
      <c r="AE8" s="3" t="s">
        <v>444</v>
      </c>
    </row>
    <row r="9" spans="1:31" x14ac:dyDescent="0.25">
      <c r="A9" s="8">
        <f t="shared" si="0"/>
        <v>8</v>
      </c>
      <c r="B9" s="3" t="s">
        <v>54</v>
      </c>
      <c r="C9" s="3" t="s">
        <v>305</v>
      </c>
      <c r="D9" s="3"/>
      <c r="E9" s="10" t="e">
        <f>MATCH(#REF!,#REF!,0)</f>
        <v>#REF!</v>
      </c>
      <c r="F9" s="10" t="e">
        <f>IF(OR(INDEX(#REF!,DatasheetTable56[[#This Row],[Űrlap kitöltve]])="Várhatóan be fogom adni",INDEX(#REF!,DatasheetTable56[[#This Row],[Űrlap kitöltve]])="Korábbi félévben beadtam"),"igen","nem")</f>
        <v>#REF!</v>
      </c>
      <c r="G9" s="10" t="e">
        <f>IF(INDEX(#REF!,DatasheetTable56[[#This Row],[Űrlap kitöltve]])="Következő félévre jelentkeztem MSc képzésre","igen","nem")</f>
        <v>#REF!</v>
      </c>
      <c r="H9" s="10" t="e">
        <f>IF(INDEX(#REF!,DatasheetTable56[[#This Row],[Űrlap kitöltve]])="Szándékozom védeni","igen","nem")</f>
        <v>#REF!</v>
      </c>
      <c r="I9" s="10" t="e">
        <f>IF(INDEX(#REF!,DatasheetTable56[[#This Row],[Űrlap kitöltve]])="Január 5-én részt veszek a gazdaságinformatikus felvételin","igen","nem")</f>
        <v>#REF!</v>
      </c>
      <c r="J9" s="14" t="e">
        <f>IF(INDEX(#REF!,DatasheetTable56[[#This Row],[Űrlap kitöltve]])=0,"",INDEX(#REF!,DatasheetTable56[[#This Row],[Űrlap kitöltve]]))</f>
        <v>#REF!</v>
      </c>
      <c r="K9" s="13" t="e">
        <f>MATCH(#REF!,#REF!,0)</f>
        <v>#REF!</v>
      </c>
      <c r="L9" s="13" t="e">
        <f>INDEX(#REF!,DatasheetTable56[[#This Row],[Sharepoint]])</f>
        <v>#REF!</v>
      </c>
      <c r="M9" s="13" t="e">
        <f>INDEX(#REF!,DatasheetTable56[[#This Row],[Sharepoint]])</f>
        <v>#REF!</v>
      </c>
      <c r="N9" s="16">
        <v>2</v>
      </c>
      <c r="O9" s="3" t="s">
        <v>32</v>
      </c>
      <c r="P9" s="3" t="s">
        <v>33</v>
      </c>
      <c r="Q9" s="3" t="s">
        <v>34</v>
      </c>
      <c r="R9" s="3" t="s">
        <v>1049</v>
      </c>
      <c r="S9" s="3" t="s">
        <v>1050</v>
      </c>
      <c r="T9" s="3" t="s">
        <v>1051</v>
      </c>
      <c r="U9" s="3" t="s">
        <v>266</v>
      </c>
      <c r="V9" s="3" t="s">
        <v>440</v>
      </c>
      <c r="W9" s="3" t="s">
        <v>441</v>
      </c>
      <c r="X9" s="6" t="s">
        <v>442</v>
      </c>
      <c r="Y9" s="3" t="s">
        <v>443</v>
      </c>
      <c r="Z9" s="3" t="s">
        <v>67</v>
      </c>
      <c r="AA9" s="3" t="s">
        <v>68</v>
      </c>
      <c r="AB9" s="3" t="s">
        <v>21</v>
      </c>
      <c r="AC9" s="3" t="s">
        <v>41</v>
      </c>
      <c r="AD9" s="3" t="s">
        <v>26</v>
      </c>
      <c r="AE9" s="3" t="s">
        <v>444</v>
      </c>
    </row>
    <row r="10" spans="1:31" x14ac:dyDescent="0.25">
      <c r="A10" s="8">
        <f t="shared" si="0"/>
        <v>9</v>
      </c>
      <c r="B10" s="3" t="s">
        <v>20</v>
      </c>
      <c r="C10" s="3" t="s">
        <v>103</v>
      </c>
      <c r="D10" s="7" t="s">
        <v>377</v>
      </c>
      <c r="E10" s="10" t="e">
        <f>MATCH(#REF!,#REF!,0)</f>
        <v>#REF!</v>
      </c>
      <c r="F10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0" s="10" t="e">
        <f>IF(INDEX(#REF!,DatasheetTable56[[#This Row],[Űrlap kitöltve]])="Következő félévre jelentkeztem MSc képzésre","igen","nem")</f>
        <v>#REF!</v>
      </c>
      <c r="H10" s="10" t="e">
        <f>IF(INDEX(#REF!,DatasheetTable56[[#This Row],[Űrlap kitöltve]])="Szándékozom védeni","igen","nem")</f>
        <v>#REF!</v>
      </c>
      <c r="I10" s="10" t="e">
        <f>IF(INDEX(#REF!,DatasheetTable56[[#This Row],[Űrlap kitöltve]])="Január 5-én részt veszek a gazdaságinformatikus felvételin","igen","nem")</f>
        <v>#REF!</v>
      </c>
      <c r="J10" s="14" t="e">
        <f>IF(INDEX(#REF!,DatasheetTable56[[#This Row],[Űrlap kitöltve]])=0,"",INDEX(#REF!,DatasheetTable56[[#This Row],[Űrlap kitöltve]]))</f>
        <v>#REF!</v>
      </c>
      <c r="K10" s="13" t="e">
        <f>MATCH(#REF!,#REF!,0)</f>
        <v>#REF!</v>
      </c>
      <c r="L10" s="13" t="e">
        <f>INDEX(#REF!,DatasheetTable56[[#This Row],[Sharepoint]])</f>
        <v>#REF!</v>
      </c>
      <c r="M10" s="13" t="e">
        <f>INDEX(#REF!,DatasheetTable56[[#This Row],[Sharepoint]])</f>
        <v>#REF!</v>
      </c>
      <c r="N10" s="16">
        <v>2</v>
      </c>
      <c r="O10" s="3" t="s">
        <v>32</v>
      </c>
      <c r="P10" s="3" t="s">
        <v>23</v>
      </c>
      <c r="Q10" s="3" t="s">
        <v>34</v>
      </c>
      <c r="R10" s="3" t="s">
        <v>201</v>
      </c>
      <c r="S10" s="3" t="s">
        <v>202</v>
      </c>
      <c r="T10" s="3" t="s">
        <v>203</v>
      </c>
      <c r="U10" s="3" t="s">
        <v>266</v>
      </c>
      <c r="V10" s="3" t="s">
        <v>440</v>
      </c>
      <c r="W10" s="3" t="s">
        <v>441</v>
      </c>
      <c r="X10" s="6" t="s">
        <v>442</v>
      </c>
      <c r="Y10" s="3" t="s">
        <v>443</v>
      </c>
      <c r="Z10" s="3" t="s">
        <v>75</v>
      </c>
      <c r="AA10" s="3" t="s">
        <v>76</v>
      </c>
      <c r="AB10" s="3" t="s">
        <v>21</v>
      </c>
      <c r="AC10" s="3" t="s">
        <v>77</v>
      </c>
      <c r="AD10" s="3" t="s">
        <v>26</v>
      </c>
      <c r="AE10" s="3" t="s">
        <v>78</v>
      </c>
    </row>
    <row r="11" spans="1:31" x14ac:dyDescent="0.25">
      <c r="A11" s="8">
        <f t="shared" si="0"/>
        <v>10</v>
      </c>
      <c r="B11" s="3" t="s">
        <v>70</v>
      </c>
      <c r="C11" s="3" t="s">
        <v>71</v>
      </c>
      <c r="E11" s="10" t="e">
        <f>MATCH(#REF!,#REF!,0)</f>
        <v>#REF!</v>
      </c>
      <c r="F11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1" s="10" t="e">
        <f>IF(INDEX(#REF!,DatasheetTable56[[#This Row],[Űrlap kitöltve]])="Következő félévre jelentkeztem MSc képzésre","igen","nem")</f>
        <v>#REF!</v>
      </c>
      <c r="H11" s="10" t="e">
        <f>IF(INDEX(#REF!,DatasheetTable56[[#This Row],[Űrlap kitöltve]])="Szándékozom védeni","igen","nem")</f>
        <v>#REF!</v>
      </c>
      <c r="I11" s="10" t="e">
        <f>IF(INDEX(#REF!,DatasheetTable56[[#This Row],[Űrlap kitöltve]])="Január 5-én részt veszek a gazdaságinformatikus felvételin","igen","nem")</f>
        <v>#REF!</v>
      </c>
      <c r="J11" s="14" t="e">
        <f>IF(INDEX(#REF!,DatasheetTable56[[#This Row],[Űrlap kitöltve]])=0,"",INDEX(#REF!,DatasheetTable56[[#This Row],[Űrlap kitöltve]]))</f>
        <v>#REF!</v>
      </c>
      <c r="K11" s="13" t="e">
        <f>MATCH(#REF!,#REF!,0)</f>
        <v>#REF!</v>
      </c>
      <c r="L11" s="13" t="e">
        <f>INDEX(#REF!,DatasheetTable56[[#This Row],[Sharepoint]])</f>
        <v>#REF!</v>
      </c>
      <c r="M11" s="13" t="e">
        <f>INDEX(#REF!,DatasheetTable56[[#This Row],[Sharepoint]])</f>
        <v>#REF!</v>
      </c>
      <c r="N11" s="16">
        <v>2</v>
      </c>
      <c r="O11" s="3" t="s">
        <v>32</v>
      </c>
      <c r="P11" s="3" t="s">
        <v>23</v>
      </c>
      <c r="Q11" s="3" t="s">
        <v>34</v>
      </c>
      <c r="R11" s="3" t="s">
        <v>72</v>
      </c>
      <c r="S11" s="3" t="s">
        <v>73</v>
      </c>
      <c r="T11" s="3" t="s">
        <v>74</v>
      </c>
      <c r="U11" s="3" t="s">
        <v>266</v>
      </c>
      <c r="V11" s="3" t="s">
        <v>440</v>
      </c>
      <c r="W11" s="3" t="s">
        <v>441</v>
      </c>
      <c r="X11" s="6" t="s">
        <v>442</v>
      </c>
      <c r="Y11" s="3" t="s">
        <v>443</v>
      </c>
      <c r="Z11" s="3" t="s">
        <v>75</v>
      </c>
      <c r="AA11" s="3" t="s">
        <v>76</v>
      </c>
      <c r="AB11" s="3" t="s">
        <v>21</v>
      </c>
      <c r="AC11" s="3" t="s">
        <v>77</v>
      </c>
      <c r="AD11" s="3" t="s">
        <v>26</v>
      </c>
      <c r="AE11" s="3" t="s">
        <v>444</v>
      </c>
    </row>
    <row r="12" spans="1:31" x14ac:dyDescent="0.25">
      <c r="A12" s="8">
        <f t="shared" si="0"/>
        <v>11</v>
      </c>
      <c r="B12" s="3" t="s">
        <v>140</v>
      </c>
      <c r="C12" s="3" t="s">
        <v>406</v>
      </c>
      <c r="D12" s="3"/>
      <c r="E12" s="10" t="e">
        <f>MATCH(#REF!,#REF!,0)</f>
        <v>#REF!</v>
      </c>
      <c r="F12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2" s="10" t="e">
        <f>IF(INDEX(#REF!,DatasheetTable56[[#This Row],[Űrlap kitöltve]])="Következő félévre jelentkeztem MSc képzésre","igen","nem")</f>
        <v>#REF!</v>
      </c>
      <c r="H12" s="10" t="e">
        <f>IF(INDEX(#REF!,DatasheetTable56[[#This Row],[Űrlap kitöltve]])="Szándékozom védeni","igen","nem")</f>
        <v>#REF!</v>
      </c>
      <c r="I12" s="10" t="e">
        <f>IF(INDEX(#REF!,DatasheetTable56[[#This Row],[Űrlap kitöltve]])="Január 5-én részt veszek a gazdaságinformatikus felvételin","igen","nem")</f>
        <v>#REF!</v>
      </c>
      <c r="J12" s="14" t="e">
        <f>IF(INDEX(#REF!,DatasheetTable56[[#This Row],[Űrlap kitöltve]])=0,"",INDEX(#REF!,DatasheetTable56[[#This Row],[Űrlap kitöltve]]))</f>
        <v>#REF!</v>
      </c>
      <c r="K12" s="13" t="e">
        <f>MATCH(#REF!,#REF!,0)</f>
        <v>#REF!</v>
      </c>
      <c r="L12" s="13" t="e">
        <f>INDEX(#REF!,DatasheetTable56[[#This Row],[Sharepoint]])</f>
        <v>#REF!</v>
      </c>
      <c r="M12" s="13" t="e">
        <f>INDEX(#REF!,DatasheetTable56[[#This Row],[Sharepoint]])</f>
        <v>#REF!</v>
      </c>
      <c r="N12" s="16">
        <v>2</v>
      </c>
      <c r="O12" s="3" t="s">
        <v>32</v>
      </c>
      <c r="P12" s="3" t="s">
        <v>33</v>
      </c>
      <c r="Q12" s="3" t="s">
        <v>34</v>
      </c>
      <c r="R12" s="3" t="s">
        <v>912</v>
      </c>
      <c r="S12" s="3" t="s">
        <v>913</v>
      </c>
      <c r="T12" s="3" t="s">
        <v>914</v>
      </c>
      <c r="U12" s="3" t="s">
        <v>266</v>
      </c>
      <c r="V12" s="3" t="s">
        <v>440</v>
      </c>
      <c r="W12" s="3" t="s">
        <v>441</v>
      </c>
      <c r="X12" s="6" t="s">
        <v>442</v>
      </c>
      <c r="Y12" s="3" t="s">
        <v>443</v>
      </c>
      <c r="Z12" s="3" t="s">
        <v>67</v>
      </c>
      <c r="AA12" s="3" t="s">
        <v>68</v>
      </c>
      <c r="AB12" s="3" t="s">
        <v>21</v>
      </c>
      <c r="AC12" s="3" t="s">
        <v>41</v>
      </c>
      <c r="AD12" s="3" t="s">
        <v>26</v>
      </c>
      <c r="AE12" s="3" t="s">
        <v>444</v>
      </c>
    </row>
    <row r="13" spans="1:31" x14ac:dyDescent="0.25">
      <c r="A13" s="8">
        <f t="shared" si="0"/>
        <v>12</v>
      </c>
      <c r="B13" s="3" t="s">
        <v>140</v>
      </c>
      <c r="C13" s="3" t="s">
        <v>190</v>
      </c>
      <c r="D13" s="16"/>
      <c r="E13" s="10" t="e">
        <f>MATCH(#REF!,#REF!,0)</f>
        <v>#REF!</v>
      </c>
      <c r="F13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3" s="10" t="e">
        <f>IF(INDEX(#REF!,DatasheetTable56[[#This Row],[Űrlap kitöltve]])="Következő félévre jelentkeztem MSc képzésre","igen","nem")</f>
        <v>#REF!</v>
      </c>
      <c r="H13" s="10" t="e">
        <f>IF(INDEX(#REF!,DatasheetTable56[[#This Row],[Űrlap kitöltve]])="Szándékozom védeni","igen","nem")</f>
        <v>#REF!</v>
      </c>
      <c r="I13" s="10" t="e">
        <f>IF(INDEX(#REF!,DatasheetTable56[[#This Row],[Űrlap kitöltve]])="Január 5-én részt veszek a gazdaságinformatikus felvételin","igen","nem")</f>
        <v>#REF!</v>
      </c>
      <c r="J13" s="14" t="e">
        <f>IF(INDEX(#REF!,DatasheetTable56[[#This Row],[Űrlap kitöltve]])=0,"",INDEX(#REF!,DatasheetTable56[[#This Row],[Űrlap kitöltve]]))</f>
        <v>#REF!</v>
      </c>
      <c r="K13" s="13" t="e">
        <f>MATCH(#REF!,#REF!,0)</f>
        <v>#REF!</v>
      </c>
      <c r="L13" s="13" t="e">
        <f>INDEX(#REF!,DatasheetTable56[[#This Row],[Sharepoint]])</f>
        <v>#REF!</v>
      </c>
      <c r="M13" s="13" t="e">
        <f>INDEX(#REF!,DatasheetTable56[[#This Row],[Sharepoint]])</f>
        <v>#REF!</v>
      </c>
      <c r="N13" s="16">
        <v>2</v>
      </c>
      <c r="O13" s="3" t="s">
        <v>32</v>
      </c>
      <c r="P13" s="3" t="s">
        <v>33</v>
      </c>
      <c r="Q13" s="3" t="s">
        <v>34</v>
      </c>
      <c r="R13" s="3" t="s">
        <v>191</v>
      </c>
      <c r="S13" s="3" t="s">
        <v>192</v>
      </c>
      <c r="T13" s="3" t="s">
        <v>193</v>
      </c>
      <c r="U13" s="3" t="s">
        <v>266</v>
      </c>
      <c r="V13" s="3" t="s">
        <v>440</v>
      </c>
      <c r="W13" s="3" t="s">
        <v>441</v>
      </c>
      <c r="X13" s="6" t="s">
        <v>442</v>
      </c>
      <c r="Y13" s="3" t="s">
        <v>443</v>
      </c>
      <c r="Z13" s="3" t="s">
        <v>67</v>
      </c>
      <c r="AA13" s="3" t="s">
        <v>68</v>
      </c>
      <c r="AB13" s="3" t="s">
        <v>21</v>
      </c>
      <c r="AC13" s="3" t="s">
        <v>41</v>
      </c>
      <c r="AD13" s="3" t="s">
        <v>26</v>
      </c>
      <c r="AE13" s="3" t="s">
        <v>78</v>
      </c>
    </row>
    <row r="14" spans="1:31" x14ac:dyDescent="0.25">
      <c r="A14" s="8">
        <f t="shared" si="0"/>
        <v>13</v>
      </c>
      <c r="B14" s="3" t="s">
        <v>45</v>
      </c>
      <c r="C14" s="3" t="s">
        <v>220</v>
      </c>
      <c r="E14" s="10" t="e">
        <f>MATCH(#REF!,#REF!,0)</f>
        <v>#REF!</v>
      </c>
      <c r="F14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4" s="10" t="e">
        <f>IF(INDEX(#REF!,DatasheetTable56[[#This Row],[Űrlap kitöltve]])="Következő félévre jelentkeztem MSc képzésre","igen","nem")</f>
        <v>#REF!</v>
      </c>
      <c r="H14" s="10" t="e">
        <f>IF(INDEX(#REF!,DatasheetTable56[[#This Row],[Űrlap kitöltve]])="Szándékozom védeni","igen","nem")</f>
        <v>#REF!</v>
      </c>
      <c r="I14" s="10" t="e">
        <f>IF(INDEX(#REF!,DatasheetTable56[[#This Row],[Űrlap kitöltve]])="Január 5-én részt veszek a gazdaságinformatikus felvételin","igen","nem")</f>
        <v>#REF!</v>
      </c>
      <c r="J14" s="14" t="e">
        <f>IF(INDEX(#REF!,DatasheetTable56[[#This Row],[Űrlap kitöltve]])=0,"",INDEX(#REF!,DatasheetTable56[[#This Row],[Űrlap kitöltve]]))</f>
        <v>#REF!</v>
      </c>
      <c r="K14" s="13" t="e">
        <f>MATCH(#REF!,#REF!,0)</f>
        <v>#REF!</v>
      </c>
      <c r="L14" s="13" t="e">
        <f>INDEX(#REF!,DatasheetTable56[[#This Row],[Sharepoint]])</f>
        <v>#REF!</v>
      </c>
      <c r="M14" s="13" t="e">
        <f>INDEX(#REF!,DatasheetTable56[[#This Row],[Sharepoint]])</f>
        <v>#REF!</v>
      </c>
      <c r="N14" s="16">
        <v>2</v>
      </c>
      <c r="O14" s="3" t="s">
        <v>32</v>
      </c>
      <c r="P14" s="3" t="s">
        <v>33</v>
      </c>
      <c r="Q14" s="3" t="s">
        <v>34</v>
      </c>
      <c r="R14" s="3" t="s">
        <v>221</v>
      </c>
      <c r="S14" s="3" t="s">
        <v>222</v>
      </c>
      <c r="T14" s="3" t="s">
        <v>223</v>
      </c>
      <c r="U14" s="3" t="s">
        <v>266</v>
      </c>
      <c r="V14" s="3" t="s">
        <v>440</v>
      </c>
      <c r="W14" s="3" t="s">
        <v>441</v>
      </c>
      <c r="X14" s="6" t="s">
        <v>442</v>
      </c>
      <c r="Y14" s="3" t="s">
        <v>443</v>
      </c>
      <c r="Z14" s="3" t="s">
        <v>224</v>
      </c>
      <c r="AA14" s="3" t="s">
        <v>225</v>
      </c>
      <c r="AB14" s="3" t="s">
        <v>87</v>
      </c>
      <c r="AC14" s="3" t="s">
        <v>226</v>
      </c>
      <c r="AD14" s="3" t="s">
        <v>26</v>
      </c>
      <c r="AE14" s="3" t="s">
        <v>78</v>
      </c>
    </row>
    <row r="15" spans="1:31" x14ac:dyDescent="0.25">
      <c r="A15" s="8">
        <f t="shared" si="0"/>
        <v>14</v>
      </c>
      <c r="B15" s="3" t="s">
        <v>181</v>
      </c>
      <c r="C15" s="3" t="s">
        <v>393</v>
      </c>
      <c r="D15" s="16"/>
      <c r="E15" s="10" t="e">
        <f>MATCH(#REF!,#REF!,0)</f>
        <v>#REF!</v>
      </c>
      <c r="F15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5" s="10" t="e">
        <f>IF(INDEX(#REF!,DatasheetTable56[[#This Row],[Űrlap kitöltve]])="Következő félévre jelentkeztem MSc képzésre","igen","nem")</f>
        <v>#REF!</v>
      </c>
      <c r="H15" s="10" t="e">
        <f>IF(INDEX(#REF!,DatasheetTable56[[#This Row],[Űrlap kitöltve]])="Szándékozom védeni","igen","nem")</f>
        <v>#REF!</v>
      </c>
      <c r="I15" s="10" t="e">
        <f>IF(INDEX(#REF!,DatasheetTable56[[#This Row],[Űrlap kitöltve]])="Január 5-én részt veszek a gazdaságinformatikus felvételin","igen","nem")</f>
        <v>#REF!</v>
      </c>
      <c r="J15" s="14" t="e">
        <f>IF(INDEX(#REF!,DatasheetTable56[[#This Row],[Űrlap kitöltve]])=0,"",INDEX(#REF!,DatasheetTable56[[#This Row],[Űrlap kitöltve]]))</f>
        <v>#REF!</v>
      </c>
      <c r="K15" s="13" t="e">
        <f>MATCH(#REF!,#REF!,0)</f>
        <v>#REF!</v>
      </c>
      <c r="L15" s="13" t="e">
        <f>INDEX(#REF!,DatasheetTable56[[#This Row],[Sharepoint]])</f>
        <v>#REF!</v>
      </c>
      <c r="M15" s="13" t="e">
        <f>INDEX(#REF!,DatasheetTable56[[#This Row],[Sharepoint]])</f>
        <v>#REF!</v>
      </c>
      <c r="N15" s="3">
        <v>2</v>
      </c>
      <c r="O15" s="3" t="s">
        <v>32</v>
      </c>
      <c r="P15" s="3" t="s">
        <v>23</v>
      </c>
      <c r="Q15" s="3" t="s">
        <v>34</v>
      </c>
      <c r="R15" s="3" t="s">
        <v>615</v>
      </c>
      <c r="S15" s="3" t="s">
        <v>616</v>
      </c>
      <c r="T15" s="3" t="s">
        <v>617</v>
      </c>
      <c r="U15" s="3" t="s">
        <v>266</v>
      </c>
      <c r="V15" s="3" t="s">
        <v>440</v>
      </c>
      <c r="W15" s="3" t="s">
        <v>441</v>
      </c>
      <c r="X15" s="6" t="s">
        <v>442</v>
      </c>
      <c r="Y15" s="3" t="s">
        <v>443</v>
      </c>
      <c r="Z15" s="3" t="s">
        <v>618</v>
      </c>
      <c r="AA15" s="3" t="s">
        <v>619</v>
      </c>
      <c r="AB15" s="3" t="s">
        <v>87</v>
      </c>
      <c r="AC15" s="3" t="s">
        <v>620</v>
      </c>
      <c r="AD15" s="3" t="s">
        <v>26</v>
      </c>
      <c r="AE15" s="3" t="s">
        <v>444</v>
      </c>
    </row>
    <row r="16" spans="1:31" x14ac:dyDescent="0.25">
      <c r="A16" s="8">
        <f t="shared" si="0"/>
        <v>15</v>
      </c>
      <c r="B16" s="3" t="s">
        <v>111</v>
      </c>
      <c r="C16" s="3" t="s">
        <v>311</v>
      </c>
      <c r="E16" s="10" t="e">
        <f>MATCH(#REF!,#REF!,0)</f>
        <v>#REF!</v>
      </c>
      <c r="F16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6" s="10" t="e">
        <f>IF(INDEX(#REF!,DatasheetTable56[[#This Row],[Űrlap kitöltve]])="Következő félévre jelentkeztem MSc képzésre","igen","nem")</f>
        <v>#REF!</v>
      </c>
      <c r="H16" s="10" t="e">
        <f>IF(INDEX(#REF!,DatasheetTable56[[#This Row],[Űrlap kitöltve]])="Szándékozom védeni","igen","nem")</f>
        <v>#REF!</v>
      </c>
      <c r="I16" s="10" t="e">
        <f>IF(INDEX(#REF!,DatasheetTable56[[#This Row],[Űrlap kitöltve]])="Január 5-én részt veszek a gazdaságinformatikus felvételin","igen","nem")</f>
        <v>#REF!</v>
      </c>
      <c r="J16" s="14" t="e">
        <f>IF(INDEX(#REF!,DatasheetTable56[[#This Row],[Űrlap kitöltve]])=0,"",INDEX(#REF!,DatasheetTable56[[#This Row],[Űrlap kitöltve]]))</f>
        <v>#REF!</v>
      </c>
      <c r="K16" s="13" t="e">
        <f>MATCH(#REF!,#REF!,0)</f>
        <v>#REF!</v>
      </c>
      <c r="L16" s="13" t="e">
        <f>INDEX(#REF!,DatasheetTable56[[#This Row],[Sharepoint]])</f>
        <v>#REF!</v>
      </c>
      <c r="M16" s="13" t="e">
        <f>INDEX(#REF!,DatasheetTable56[[#This Row],[Sharepoint]])</f>
        <v>#REF!</v>
      </c>
      <c r="N16" s="16">
        <v>2</v>
      </c>
      <c r="O16" s="3" t="s">
        <v>32</v>
      </c>
      <c r="P16" s="3" t="s">
        <v>23</v>
      </c>
      <c r="Q16" s="3" t="s">
        <v>34</v>
      </c>
      <c r="R16" s="3" t="s">
        <v>741</v>
      </c>
      <c r="S16" s="3" t="s">
        <v>742</v>
      </c>
      <c r="T16" s="3" t="s">
        <v>743</v>
      </c>
      <c r="U16" s="3" t="s">
        <v>266</v>
      </c>
      <c r="V16" s="3" t="s">
        <v>440</v>
      </c>
      <c r="W16" s="3" t="s">
        <v>441</v>
      </c>
      <c r="X16" s="6" t="s">
        <v>442</v>
      </c>
      <c r="Y16" s="3" t="s">
        <v>443</v>
      </c>
      <c r="Z16" s="3" t="s">
        <v>75</v>
      </c>
      <c r="AA16" s="3" t="s">
        <v>76</v>
      </c>
      <c r="AB16" s="3" t="s">
        <v>21</v>
      </c>
      <c r="AC16" s="3" t="s">
        <v>77</v>
      </c>
      <c r="AD16" s="3" t="s">
        <v>26</v>
      </c>
      <c r="AE16" s="3" t="s">
        <v>444</v>
      </c>
    </row>
    <row r="17" spans="1:31" x14ac:dyDescent="0.25">
      <c r="A17" s="8">
        <f t="shared" si="0"/>
        <v>16</v>
      </c>
      <c r="B17" s="3" t="s">
        <v>111</v>
      </c>
      <c r="C17" s="3" t="s">
        <v>267</v>
      </c>
      <c r="E17" s="10" t="e">
        <f>MATCH(#REF!,#REF!,0)</f>
        <v>#REF!</v>
      </c>
      <c r="F17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7" s="10" t="e">
        <f>IF(INDEX(#REF!,DatasheetTable56[[#This Row],[Űrlap kitöltve]])="Következő félévre jelentkeztem MSc képzésre","igen","nem")</f>
        <v>#REF!</v>
      </c>
      <c r="H17" s="10" t="e">
        <f>IF(INDEX(#REF!,DatasheetTable56[[#This Row],[Űrlap kitöltve]])="Szándékozom védeni","igen","nem")</f>
        <v>#REF!</v>
      </c>
      <c r="I17" s="10" t="e">
        <f>IF(INDEX(#REF!,DatasheetTable56[[#This Row],[Űrlap kitöltve]])="Január 5-én részt veszek a gazdaságinformatikus felvételin","igen","nem")</f>
        <v>#REF!</v>
      </c>
      <c r="J17" s="14" t="e">
        <f>IF(INDEX(#REF!,DatasheetTable56[[#This Row],[Űrlap kitöltve]])=0,"",INDEX(#REF!,DatasheetTable56[[#This Row],[Űrlap kitöltve]]))</f>
        <v>#REF!</v>
      </c>
      <c r="K17" s="13" t="e">
        <f>MATCH(#REF!,#REF!,0)</f>
        <v>#REF!</v>
      </c>
      <c r="L17" s="13" t="e">
        <f>INDEX(#REF!,DatasheetTable56[[#This Row],[Sharepoint]])</f>
        <v>#REF!</v>
      </c>
      <c r="M17" s="13" t="e">
        <f>INDEX(#REF!,DatasheetTable56[[#This Row],[Sharepoint]])</f>
        <v>#REF!</v>
      </c>
      <c r="N17" s="16">
        <v>2</v>
      </c>
      <c r="O17" s="3" t="s">
        <v>32</v>
      </c>
      <c r="P17" s="3" t="s">
        <v>23</v>
      </c>
      <c r="Q17" s="3" t="s">
        <v>34</v>
      </c>
      <c r="R17" s="3" t="s">
        <v>623</v>
      </c>
      <c r="S17" s="3" t="s">
        <v>624</v>
      </c>
      <c r="T17" s="3" t="s">
        <v>625</v>
      </c>
      <c r="U17" s="3" t="s">
        <v>266</v>
      </c>
      <c r="V17" s="3" t="s">
        <v>440</v>
      </c>
      <c r="W17" s="3" t="s">
        <v>441</v>
      </c>
      <c r="X17" s="6" t="s">
        <v>442</v>
      </c>
      <c r="Y17" s="3" t="s">
        <v>443</v>
      </c>
      <c r="Z17" s="3" t="s">
        <v>618</v>
      </c>
      <c r="AA17" s="3" t="s">
        <v>619</v>
      </c>
      <c r="AB17" s="3" t="s">
        <v>87</v>
      </c>
      <c r="AC17" s="3" t="s">
        <v>620</v>
      </c>
      <c r="AD17" s="3" t="s">
        <v>26</v>
      </c>
      <c r="AE17" s="3" t="s">
        <v>444</v>
      </c>
    </row>
    <row r="18" spans="1:31" x14ac:dyDescent="0.25">
      <c r="A18" s="8">
        <f t="shared" si="0"/>
        <v>17</v>
      </c>
      <c r="B18" s="3" t="s">
        <v>96</v>
      </c>
      <c r="C18" s="3" t="s">
        <v>414</v>
      </c>
      <c r="D18" s="16"/>
      <c r="E18" s="10" t="e">
        <f>MATCH(#REF!,#REF!,0)</f>
        <v>#REF!</v>
      </c>
      <c r="F18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8" s="10" t="e">
        <f>IF(INDEX(#REF!,DatasheetTable56[[#This Row],[Űrlap kitöltve]])="Következő félévre jelentkeztem MSc képzésre","igen","nem")</f>
        <v>#REF!</v>
      </c>
      <c r="H18" s="10" t="e">
        <f>IF(INDEX(#REF!,DatasheetTable56[[#This Row],[Űrlap kitöltve]])="Szándékozom védeni","igen","nem")</f>
        <v>#REF!</v>
      </c>
      <c r="I18" s="10" t="e">
        <f>IF(INDEX(#REF!,DatasheetTable56[[#This Row],[Űrlap kitöltve]])="Január 5-én részt veszek a gazdaságinformatikus felvételin","igen","nem")</f>
        <v>#REF!</v>
      </c>
      <c r="J18" s="14" t="e">
        <f>IF(INDEX(#REF!,DatasheetTable56[[#This Row],[Űrlap kitöltve]])=0,"",INDEX(#REF!,DatasheetTable56[[#This Row],[Űrlap kitöltve]]))</f>
        <v>#REF!</v>
      </c>
      <c r="K18" s="13" t="e">
        <f>MATCH(#REF!,#REF!,0)</f>
        <v>#REF!</v>
      </c>
      <c r="L18" s="13" t="e">
        <f>INDEX(#REF!,DatasheetTable56[[#This Row],[Sharepoint]])</f>
        <v>#REF!</v>
      </c>
      <c r="M18" s="13" t="e">
        <f>INDEX(#REF!,DatasheetTable56[[#This Row],[Sharepoint]])</f>
        <v>#REF!</v>
      </c>
      <c r="N18" s="3">
        <v>2</v>
      </c>
      <c r="O18" s="3" t="s">
        <v>32</v>
      </c>
      <c r="P18" s="3" t="s">
        <v>33</v>
      </c>
      <c r="Q18" s="3" t="s">
        <v>34</v>
      </c>
      <c r="R18" s="3" t="s">
        <v>1081</v>
      </c>
      <c r="S18" s="3" t="s">
        <v>1082</v>
      </c>
      <c r="T18" s="3" t="s">
        <v>1083</v>
      </c>
      <c r="U18" s="3" t="s">
        <v>266</v>
      </c>
      <c r="V18" s="3" t="s">
        <v>440</v>
      </c>
      <c r="W18" s="3" t="s">
        <v>441</v>
      </c>
      <c r="X18" s="6" t="s">
        <v>442</v>
      </c>
      <c r="Y18" s="3" t="s">
        <v>443</v>
      </c>
      <c r="Z18" s="3" t="s">
        <v>67</v>
      </c>
      <c r="AA18" s="3" t="s">
        <v>68</v>
      </c>
      <c r="AB18" s="3" t="s">
        <v>21</v>
      </c>
      <c r="AC18" s="3" t="s">
        <v>41</v>
      </c>
      <c r="AD18" s="3" t="s">
        <v>26</v>
      </c>
      <c r="AE18" s="3" t="s">
        <v>444</v>
      </c>
    </row>
    <row r="19" spans="1:31" x14ac:dyDescent="0.25">
      <c r="A19" s="8">
        <f t="shared" si="0"/>
        <v>18</v>
      </c>
      <c r="B19" s="3" t="s">
        <v>96</v>
      </c>
      <c r="C19" s="3" t="s">
        <v>320</v>
      </c>
      <c r="D19" s="3"/>
      <c r="E19" s="10" t="e">
        <f>MATCH(#REF!,#REF!,0)</f>
        <v>#REF!</v>
      </c>
      <c r="F19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9" s="10" t="e">
        <f>IF(INDEX(#REF!,DatasheetTable56[[#This Row],[Űrlap kitöltve]])="Következő félévre jelentkeztem MSc képzésre","igen","nem")</f>
        <v>#REF!</v>
      </c>
      <c r="H19" s="10" t="e">
        <f>IF(INDEX(#REF!,DatasheetTable56[[#This Row],[Űrlap kitöltve]])="Szándékozom védeni","igen","nem")</f>
        <v>#REF!</v>
      </c>
      <c r="I19" s="10" t="e">
        <f>IF(INDEX(#REF!,DatasheetTable56[[#This Row],[Űrlap kitöltve]])="Január 5-én részt veszek a gazdaságinformatikus felvételin","igen","nem")</f>
        <v>#REF!</v>
      </c>
      <c r="J19" s="14" t="e">
        <f>IF(INDEX(#REF!,DatasheetTable56[[#This Row],[Űrlap kitöltve]])=0,"",INDEX(#REF!,DatasheetTable56[[#This Row],[Űrlap kitöltve]]))</f>
        <v>#REF!</v>
      </c>
      <c r="K19" s="13" t="e">
        <f>MATCH(#REF!,#REF!,0)</f>
        <v>#REF!</v>
      </c>
      <c r="L19" s="13" t="e">
        <f>INDEX(#REF!,DatasheetTable56[[#This Row],[Sharepoint]])</f>
        <v>#REF!</v>
      </c>
      <c r="M19" s="13" t="e">
        <f>INDEX(#REF!,DatasheetTable56[[#This Row],[Sharepoint]])</f>
        <v>#REF!</v>
      </c>
      <c r="N19" s="16">
        <v>2</v>
      </c>
      <c r="O19" s="3" t="s">
        <v>32</v>
      </c>
      <c r="P19" s="3" t="s">
        <v>33</v>
      </c>
      <c r="Q19" s="3" t="s">
        <v>34</v>
      </c>
      <c r="R19" s="3" t="s">
        <v>460</v>
      </c>
      <c r="S19" s="3" t="s">
        <v>461</v>
      </c>
      <c r="T19" s="3" t="s">
        <v>462</v>
      </c>
      <c r="U19" s="3" t="s">
        <v>266</v>
      </c>
      <c r="V19" s="3" t="s">
        <v>440</v>
      </c>
      <c r="W19" s="3" t="s">
        <v>441</v>
      </c>
      <c r="X19" s="6" t="s">
        <v>442</v>
      </c>
      <c r="Y19" s="3" t="s">
        <v>443</v>
      </c>
      <c r="Z19" s="3" t="s">
        <v>67</v>
      </c>
      <c r="AA19" s="3" t="s">
        <v>68</v>
      </c>
      <c r="AB19" s="3" t="s">
        <v>21</v>
      </c>
      <c r="AC19" s="3" t="s">
        <v>41</v>
      </c>
      <c r="AD19" s="3" t="s">
        <v>26</v>
      </c>
      <c r="AE19" s="3" t="s">
        <v>444</v>
      </c>
    </row>
    <row r="20" spans="1:31" x14ac:dyDescent="0.25">
      <c r="A20" s="8">
        <f t="shared" si="0"/>
        <v>19</v>
      </c>
      <c r="B20" s="3" t="s">
        <v>149</v>
      </c>
      <c r="C20" s="3" t="s">
        <v>356</v>
      </c>
      <c r="D20" s="16"/>
      <c r="E20" s="10" t="e">
        <f>MATCH(#REF!,#REF!,0)</f>
        <v>#REF!</v>
      </c>
      <c r="F20" s="10" t="e">
        <f>IF(OR(INDEX(#REF!,DatasheetTable56[[#This Row],[Űrlap kitöltve]])="Várhatóan be fogom adni",INDEX(#REF!,DatasheetTable56[[#This Row],[Űrlap kitöltve]])="Korábbi félévben beadtam"),"igen","nem")</f>
        <v>#REF!</v>
      </c>
      <c r="G20" s="10" t="e">
        <f>IF(INDEX(#REF!,DatasheetTable56[[#This Row],[Űrlap kitöltve]])="Következő félévre jelentkeztem MSc képzésre","igen","nem")</f>
        <v>#REF!</v>
      </c>
      <c r="H20" s="10" t="e">
        <f>IF(INDEX(#REF!,DatasheetTable56[[#This Row],[Űrlap kitöltve]])="Szándékozom védeni","igen","nem")</f>
        <v>#REF!</v>
      </c>
      <c r="I20" s="10" t="e">
        <f>IF(INDEX(#REF!,DatasheetTable56[[#This Row],[Űrlap kitöltve]])="Január 5-én részt veszek a gazdaságinformatikus felvételin","igen","nem")</f>
        <v>#REF!</v>
      </c>
      <c r="J20" s="14" t="e">
        <f>IF(INDEX(#REF!,DatasheetTable56[[#This Row],[Űrlap kitöltve]])=0,"",INDEX(#REF!,DatasheetTable56[[#This Row],[Űrlap kitöltve]]))</f>
        <v>#REF!</v>
      </c>
      <c r="K20" s="13" t="e">
        <f>MATCH(#REF!,#REF!,0)</f>
        <v>#REF!</v>
      </c>
      <c r="L20" s="13" t="e">
        <f>INDEX(#REF!,DatasheetTable56[[#This Row],[Sharepoint]])</f>
        <v>#REF!</v>
      </c>
      <c r="M20" s="13" t="e">
        <f>INDEX(#REF!,DatasheetTable56[[#This Row],[Sharepoint]])</f>
        <v>#REF!</v>
      </c>
      <c r="N20" s="16">
        <v>2</v>
      </c>
      <c r="O20" s="3" t="s">
        <v>32</v>
      </c>
      <c r="P20" s="3" t="s">
        <v>23</v>
      </c>
      <c r="Q20" s="3" t="s">
        <v>34</v>
      </c>
      <c r="R20" s="3" t="s">
        <v>1077</v>
      </c>
      <c r="S20" s="3" t="s">
        <v>1078</v>
      </c>
      <c r="T20" s="3" t="s">
        <v>1079</v>
      </c>
      <c r="U20" s="3" t="s">
        <v>266</v>
      </c>
      <c r="V20" s="3" t="s">
        <v>440</v>
      </c>
      <c r="W20" s="3" t="s">
        <v>441</v>
      </c>
      <c r="X20" s="6" t="s">
        <v>442</v>
      </c>
      <c r="Y20" s="3" t="s">
        <v>443</v>
      </c>
      <c r="Z20" s="3" t="s">
        <v>75</v>
      </c>
      <c r="AA20" s="3" t="s">
        <v>76</v>
      </c>
      <c r="AB20" s="3" t="s">
        <v>21</v>
      </c>
      <c r="AC20" s="3" t="s">
        <v>77</v>
      </c>
      <c r="AD20" s="3" t="s">
        <v>26</v>
      </c>
      <c r="AE20" s="3" t="s">
        <v>444</v>
      </c>
    </row>
    <row r="21" spans="1:31" x14ac:dyDescent="0.25">
      <c r="A21" s="8">
        <f t="shared" si="0"/>
        <v>20</v>
      </c>
      <c r="B21" s="3" t="s">
        <v>178</v>
      </c>
      <c r="C21" s="3" t="s">
        <v>308</v>
      </c>
      <c r="E21" s="10" t="e">
        <f>MATCH(#REF!,#REF!,0)</f>
        <v>#REF!</v>
      </c>
      <c r="F21" s="10" t="e">
        <f>IF(OR(INDEX(#REF!,DatasheetTable56[[#This Row],[Űrlap kitöltve]])="Várhatóan be fogom adni",INDEX(#REF!,DatasheetTable56[[#This Row],[Űrlap kitöltve]])="Korábbi félévben beadtam"),"igen","nem")</f>
        <v>#REF!</v>
      </c>
      <c r="G21" s="10" t="e">
        <f>IF(INDEX(#REF!,DatasheetTable56[[#This Row],[Űrlap kitöltve]])="Következő félévre jelentkeztem MSc képzésre","igen","nem")</f>
        <v>#REF!</v>
      </c>
      <c r="H21" s="10" t="e">
        <f>IF(INDEX(#REF!,DatasheetTable56[[#This Row],[Űrlap kitöltve]])="Szándékozom védeni","igen","nem")</f>
        <v>#REF!</v>
      </c>
      <c r="I21" s="10" t="e">
        <f>IF(INDEX(#REF!,DatasheetTable56[[#This Row],[Űrlap kitöltve]])="Január 5-én részt veszek a gazdaságinformatikus felvételin","igen","nem")</f>
        <v>#REF!</v>
      </c>
      <c r="J21" s="14" t="e">
        <f>IF(INDEX(#REF!,DatasheetTable56[[#This Row],[Űrlap kitöltve]])=0,"",INDEX(#REF!,DatasheetTable56[[#This Row],[Űrlap kitöltve]]))</f>
        <v>#REF!</v>
      </c>
      <c r="K21" s="13" t="e">
        <f>MATCH(#REF!,#REF!,0)</f>
        <v>#REF!</v>
      </c>
      <c r="L21" s="13" t="e">
        <f>INDEX(#REF!,DatasheetTable56[[#This Row],[Sharepoint]])</f>
        <v>#REF!</v>
      </c>
      <c r="M21" s="13" t="e">
        <f>INDEX(#REF!,DatasheetTable56[[#This Row],[Sharepoint]])</f>
        <v>#REF!</v>
      </c>
      <c r="N21" s="16">
        <v>2</v>
      </c>
      <c r="O21" s="3" t="s">
        <v>22</v>
      </c>
      <c r="P21" s="3" t="s">
        <v>23</v>
      </c>
      <c r="Q21" s="3" t="s">
        <v>25</v>
      </c>
      <c r="R21" s="3" t="s">
        <v>539</v>
      </c>
      <c r="S21" s="3" t="s">
        <v>540</v>
      </c>
      <c r="T21" s="3" t="s">
        <v>541</v>
      </c>
      <c r="U21" s="3" t="s">
        <v>266</v>
      </c>
      <c r="V21" s="3" t="s">
        <v>475</v>
      </c>
      <c r="W21" s="3" t="s">
        <v>476</v>
      </c>
      <c r="X21" s="6" t="s">
        <v>21</v>
      </c>
      <c r="Y21" s="3" t="s">
        <v>51</v>
      </c>
      <c r="Z21" s="3" t="s">
        <v>176</v>
      </c>
      <c r="AA21" s="3" t="s">
        <v>177</v>
      </c>
      <c r="AB21" s="3" t="s">
        <v>21</v>
      </c>
      <c r="AC21" s="3" t="s">
        <v>405</v>
      </c>
      <c r="AD21" s="3" t="s">
        <v>26</v>
      </c>
      <c r="AE21" s="3" t="s">
        <v>444</v>
      </c>
    </row>
    <row r="22" spans="1:31" x14ac:dyDescent="0.25">
      <c r="A22" s="8">
        <f t="shared" si="0"/>
        <v>21</v>
      </c>
      <c r="B22" s="3" t="s">
        <v>178</v>
      </c>
      <c r="C22" s="3" t="s">
        <v>232</v>
      </c>
      <c r="E22" s="10" t="e">
        <f>MATCH(#REF!,#REF!,0)</f>
        <v>#REF!</v>
      </c>
      <c r="F22" s="10" t="e">
        <f>IF(OR(INDEX(#REF!,DatasheetTable56[[#This Row],[Űrlap kitöltve]])="Várhatóan be fogom adni",INDEX(#REF!,DatasheetTable56[[#This Row],[Űrlap kitöltve]])="Korábbi félévben beadtam"),"igen","nem")</f>
        <v>#REF!</v>
      </c>
      <c r="G22" s="10" t="e">
        <f>IF(INDEX(#REF!,DatasheetTable56[[#This Row],[Űrlap kitöltve]])="Következő félévre jelentkeztem MSc képzésre","igen","nem")</f>
        <v>#REF!</v>
      </c>
      <c r="H22" s="10" t="e">
        <f>IF(INDEX(#REF!,DatasheetTable56[[#This Row],[Űrlap kitöltve]])="Szándékozom védeni","igen","nem")</f>
        <v>#REF!</v>
      </c>
      <c r="I22" s="10" t="e">
        <f>IF(INDEX(#REF!,DatasheetTable56[[#This Row],[Űrlap kitöltve]])="Január 5-én részt veszek a gazdaságinformatikus felvételin","igen","nem")</f>
        <v>#REF!</v>
      </c>
      <c r="J22" s="14" t="e">
        <f>IF(INDEX(#REF!,DatasheetTable56[[#This Row],[Űrlap kitöltve]])=0,"",INDEX(#REF!,DatasheetTable56[[#This Row],[Űrlap kitöltve]]))</f>
        <v>#REF!</v>
      </c>
      <c r="K22" s="13" t="e">
        <f>MATCH(#REF!,#REF!,0)</f>
        <v>#REF!</v>
      </c>
      <c r="L22" s="13" t="e">
        <f>INDEX(#REF!,DatasheetTable56[[#This Row],[Sharepoint]])</f>
        <v>#REF!</v>
      </c>
      <c r="M22" s="13" t="e">
        <f>INDEX(#REF!,DatasheetTable56[[#This Row],[Sharepoint]])</f>
        <v>#REF!</v>
      </c>
      <c r="N22" s="16">
        <v>2</v>
      </c>
      <c r="O22" s="3" t="s">
        <v>22</v>
      </c>
      <c r="P22" s="3" t="s">
        <v>33</v>
      </c>
      <c r="Q22" s="3" t="s">
        <v>25</v>
      </c>
      <c r="R22" s="3" t="s">
        <v>233</v>
      </c>
      <c r="S22" s="3" t="s">
        <v>234</v>
      </c>
      <c r="T22" s="3" t="s">
        <v>235</v>
      </c>
      <c r="U22" s="3" t="s">
        <v>266</v>
      </c>
      <c r="V22" s="3" t="s">
        <v>236</v>
      </c>
      <c r="W22" s="3" t="s">
        <v>237</v>
      </c>
      <c r="X22" s="6" t="s">
        <v>238</v>
      </c>
      <c r="Y22" s="3" t="s">
        <v>239</v>
      </c>
      <c r="Z22" s="3" t="s">
        <v>112</v>
      </c>
      <c r="AA22" s="3" t="s">
        <v>113</v>
      </c>
      <c r="AB22" s="3" t="s">
        <v>21</v>
      </c>
      <c r="AC22" s="3" t="s">
        <v>114</v>
      </c>
      <c r="AD22" s="3" t="s">
        <v>26</v>
      </c>
      <c r="AE22" s="3" t="s">
        <v>444</v>
      </c>
    </row>
    <row r="23" spans="1:31" x14ac:dyDescent="0.25">
      <c r="A23" s="8">
        <f t="shared" si="0"/>
        <v>22</v>
      </c>
      <c r="B23" s="3" t="s">
        <v>154</v>
      </c>
      <c r="C23" s="3" t="s">
        <v>353</v>
      </c>
      <c r="D23" s="3"/>
      <c r="E23" s="10" t="e">
        <f>MATCH(#REF!,#REF!,0)</f>
        <v>#REF!</v>
      </c>
      <c r="F23" s="10" t="e">
        <f>IF(OR(INDEX(#REF!,DatasheetTable56[[#This Row],[Űrlap kitöltve]])="Várhatóan be fogom adni",INDEX(#REF!,DatasheetTable56[[#This Row],[Űrlap kitöltve]])="Korábbi félévben beadtam"),"igen","nem")</f>
        <v>#REF!</v>
      </c>
      <c r="G23" s="10" t="e">
        <f>IF(INDEX(#REF!,DatasheetTable56[[#This Row],[Űrlap kitöltve]])="Következő félévre jelentkeztem MSc képzésre","igen","nem")</f>
        <v>#REF!</v>
      </c>
      <c r="H23" s="10" t="e">
        <f>IF(INDEX(#REF!,DatasheetTable56[[#This Row],[Űrlap kitöltve]])="Szándékozom védeni","igen","nem")</f>
        <v>#REF!</v>
      </c>
      <c r="I23" s="10" t="e">
        <f>IF(INDEX(#REF!,DatasheetTable56[[#This Row],[Űrlap kitöltve]])="Január 5-én részt veszek a gazdaságinformatikus felvételin","igen","nem")</f>
        <v>#REF!</v>
      </c>
      <c r="J23" s="14" t="e">
        <f>IF(INDEX(#REF!,DatasheetTable56[[#This Row],[Űrlap kitöltve]])=0,"",INDEX(#REF!,DatasheetTable56[[#This Row],[Űrlap kitöltve]]))</f>
        <v>#REF!</v>
      </c>
      <c r="K23" s="13" t="e">
        <f>MATCH(#REF!,#REF!,0)</f>
        <v>#REF!</v>
      </c>
      <c r="L23" s="13" t="e">
        <f>INDEX(#REF!,DatasheetTable56[[#This Row],[Sharepoint]])</f>
        <v>#REF!</v>
      </c>
      <c r="M23" s="13" t="e">
        <f>INDEX(#REF!,DatasheetTable56[[#This Row],[Sharepoint]])</f>
        <v>#REF!</v>
      </c>
      <c r="N23" s="16">
        <v>2</v>
      </c>
      <c r="O23" s="3" t="s">
        <v>22</v>
      </c>
      <c r="P23" s="3" t="s">
        <v>33</v>
      </c>
      <c r="Q23" s="3" t="s">
        <v>25</v>
      </c>
      <c r="R23" s="3" t="s">
        <v>1099</v>
      </c>
      <c r="S23" s="3" t="s">
        <v>1100</v>
      </c>
      <c r="T23" s="3" t="s">
        <v>1101</v>
      </c>
      <c r="U23" s="3" t="s">
        <v>266</v>
      </c>
      <c r="V23" s="3" t="s">
        <v>112</v>
      </c>
      <c r="W23" s="3" t="s">
        <v>113</v>
      </c>
      <c r="X23" s="6" t="s">
        <v>21</v>
      </c>
      <c r="Y23" s="3" t="s">
        <v>114</v>
      </c>
      <c r="Z23" s="3" t="s">
        <v>179</v>
      </c>
      <c r="AA23" s="3" t="s">
        <v>1202</v>
      </c>
      <c r="AB23" s="3" t="s">
        <v>21</v>
      </c>
      <c r="AC23" s="3" t="s">
        <v>54</v>
      </c>
      <c r="AD23" s="3" t="s">
        <v>26</v>
      </c>
      <c r="AE23" s="3" t="s">
        <v>444</v>
      </c>
    </row>
    <row r="24" spans="1:31" x14ac:dyDescent="0.25">
      <c r="A24" s="8">
        <f t="shared" si="0"/>
        <v>23</v>
      </c>
      <c r="B24" s="3" t="s">
        <v>154</v>
      </c>
      <c r="C24" s="3" t="s">
        <v>375</v>
      </c>
      <c r="E24" s="10" t="e">
        <f>MATCH(#REF!,#REF!,0)</f>
        <v>#REF!</v>
      </c>
      <c r="F24" s="10" t="e">
        <f>IF(OR(INDEX(#REF!,DatasheetTable56[[#This Row],[Űrlap kitöltve]])="Várhatóan be fogom adni",INDEX(#REF!,DatasheetTable56[[#This Row],[Űrlap kitöltve]])="Korábbi félévben beadtam"),"igen","nem")</f>
        <v>#REF!</v>
      </c>
      <c r="G24" s="10" t="e">
        <f>IF(INDEX(#REF!,DatasheetTable56[[#This Row],[Űrlap kitöltve]])="Következő félévre jelentkeztem MSc képzésre","igen","nem")</f>
        <v>#REF!</v>
      </c>
      <c r="H24" s="10" t="e">
        <f>IF(INDEX(#REF!,DatasheetTable56[[#This Row],[Űrlap kitöltve]])="Szándékozom védeni","igen","nem")</f>
        <v>#REF!</v>
      </c>
      <c r="I24" s="10" t="e">
        <f>IF(INDEX(#REF!,DatasheetTable56[[#This Row],[Űrlap kitöltve]])="Január 5-én részt veszek a gazdaságinformatikus felvételin","igen","nem")</f>
        <v>#REF!</v>
      </c>
      <c r="J24" s="14" t="e">
        <f>IF(INDEX(#REF!,DatasheetTable56[[#This Row],[Űrlap kitöltve]])=0,"",INDEX(#REF!,DatasheetTable56[[#This Row],[Űrlap kitöltve]]))</f>
        <v>#REF!</v>
      </c>
      <c r="K24" s="13" t="e">
        <f>MATCH(#REF!,#REF!,0)</f>
        <v>#REF!</v>
      </c>
      <c r="L24" s="13" t="e">
        <f>INDEX(#REF!,DatasheetTable56[[#This Row],[Sharepoint]])</f>
        <v>#REF!</v>
      </c>
      <c r="M24" s="13" t="e">
        <f>INDEX(#REF!,DatasheetTable56[[#This Row],[Sharepoint]])</f>
        <v>#REF!</v>
      </c>
      <c r="N24" s="16">
        <v>2</v>
      </c>
      <c r="O24" s="3" t="s">
        <v>22</v>
      </c>
      <c r="P24" s="3" t="s">
        <v>33</v>
      </c>
      <c r="Q24" s="3" t="s">
        <v>25</v>
      </c>
      <c r="R24" s="3" t="s">
        <v>993</v>
      </c>
      <c r="S24" s="3" t="s">
        <v>994</v>
      </c>
      <c r="T24" s="3" t="s">
        <v>995</v>
      </c>
      <c r="U24" s="3" t="s">
        <v>266</v>
      </c>
      <c r="V24" s="3" t="s">
        <v>179</v>
      </c>
      <c r="W24" s="3" t="s">
        <v>180</v>
      </c>
      <c r="X24" s="6" t="s">
        <v>21</v>
      </c>
      <c r="Y24" s="3" t="s">
        <v>39</v>
      </c>
      <c r="Z24" s="3" t="s">
        <v>43</v>
      </c>
      <c r="AA24" s="3" t="s">
        <v>44</v>
      </c>
      <c r="AB24" s="3" t="s">
        <v>21</v>
      </c>
      <c r="AC24" s="3" t="s">
        <v>41</v>
      </c>
      <c r="AD24" s="3" t="s">
        <v>26</v>
      </c>
      <c r="AE24" s="3" t="s">
        <v>444</v>
      </c>
    </row>
    <row r="25" spans="1:31" x14ac:dyDescent="0.25">
      <c r="A25" s="8">
        <f t="shared" si="0"/>
        <v>24</v>
      </c>
      <c r="B25" s="3" t="s">
        <v>154</v>
      </c>
      <c r="C25" s="3" t="s">
        <v>376</v>
      </c>
      <c r="D25" s="3"/>
      <c r="E25" s="10" t="e">
        <f>MATCH(#REF!,#REF!,0)</f>
        <v>#REF!</v>
      </c>
      <c r="F25" s="10" t="e">
        <f>IF(OR(INDEX(#REF!,DatasheetTable56[[#This Row],[Űrlap kitöltve]])="Várhatóan be fogom adni",INDEX(#REF!,DatasheetTable56[[#This Row],[Űrlap kitöltve]])="Korábbi félévben beadtam"),"igen","nem")</f>
        <v>#REF!</v>
      </c>
      <c r="G25" s="10" t="e">
        <f>IF(INDEX(#REF!,DatasheetTable56[[#This Row],[Űrlap kitöltve]])="Következő félévre jelentkeztem MSc képzésre","igen","nem")</f>
        <v>#REF!</v>
      </c>
      <c r="H25" s="10" t="e">
        <f>IF(INDEX(#REF!,DatasheetTable56[[#This Row],[Űrlap kitöltve]])="Szándékozom védeni","igen","nem")</f>
        <v>#REF!</v>
      </c>
      <c r="I25" s="10" t="e">
        <f>IF(INDEX(#REF!,DatasheetTable56[[#This Row],[Űrlap kitöltve]])="Január 5-én részt veszek a gazdaságinformatikus felvételin","igen","nem")</f>
        <v>#REF!</v>
      </c>
      <c r="J25" s="14" t="e">
        <f>IF(INDEX(#REF!,DatasheetTable56[[#This Row],[Űrlap kitöltve]])=0,"",INDEX(#REF!,DatasheetTable56[[#This Row],[Űrlap kitöltve]]))</f>
        <v>#REF!</v>
      </c>
      <c r="K25" s="13" t="e">
        <f>MATCH(#REF!,#REF!,0)</f>
        <v>#REF!</v>
      </c>
      <c r="L25" s="13" t="e">
        <f>INDEX(#REF!,DatasheetTable56[[#This Row],[Sharepoint]])</f>
        <v>#REF!</v>
      </c>
      <c r="M25" s="13" t="e">
        <f>INDEX(#REF!,DatasheetTable56[[#This Row],[Sharepoint]])</f>
        <v>#REF!</v>
      </c>
      <c r="N25" s="16">
        <v>2</v>
      </c>
      <c r="O25" s="3" t="s">
        <v>22</v>
      </c>
      <c r="P25" s="3" t="s">
        <v>23</v>
      </c>
      <c r="Q25" s="3" t="s">
        <v>25</v>
      </c>
      <c r="R25" s="3" t="s">
        <v>828</v>
      </c>
      <c r="S25" s="3" t="s">
        <v>829</v>
      </c>
      <c r="T25" s="3" t="s">
        <v>830</v>
      </c>
      <c r="U25" s="3" t="s">
        <v>266</v>
      </c>
      <c r="V25" s="3" t="s">
        <v>62</v>
      </c>
      <c r="W25" s="3" t="s">
        <v>63</v>
      </c>
      <c r="X25" s="6" t="s">
        <v>21</v>
      </c>
      <c r="Y25" s="3" t="s">
        <v>64</v>
      </c>
      <c r="Z25" s="3" t="s">
        <v>109</v>
      </c>
      <c r="AA25" s="3" t="s">
        <v>110</v>
      </c>
      <c r="AB25" s="3" t="s">
        <v>21</v>
      </c>
      <c r="AC25" s="3" t="s">
        <v>77</v>
      </c>
      <c r="AD25" s="3" t="s">
        <v>26</v>
      </c>
      <c r="AE25" s="3" t="s">
        <v>444</v>
      </c>
    </row>
    <row r="26" spans="1:31" x14ac:dyDescent="0.25">
      <c r="A26" s="8">
        <f t="shared" si="0"/>
        <v>25</v>
      </c>
      <c r="B26" s="3" t="s">
        <v>154</v>
      </c>
      <c r="C26" s="3" t="s">
        <v>279</v>
      </c>
      <c r="E26" s="10" t="e">
        <f>MATCH(#REF!,#REF!,0)</f>
        <v>#REF!</v>
      </c>
      <c r="F26" s="10" t="e">
        <f>IF(OR(INDEX(#REF!,DatasheetTable56[[#This Row],[Űrlap kitöltve]])="Várhatóan be fogom adni",INDEX(#REF!,DatasheetTable56[[#This Row],[Űrlap kitöltve]])="Korábbi félévben beadtam"),"igen","nem")</f>
        <v>#REF!</v>
      </c>
      <c r="G26" s="10" t="e">
        <f>IF(INDEX(#REF!,DatasheetTable56[[#This Row],[Űrlap kitöltve]])="Következő félévre jelentkeztem MSc képzésre","igen","nem")</f>
        <v>#REF!</v>
      </c>
      <c r="H26" s="10" t="e">
        <f>IF(INDEX(#REF!,DatasheetTable56[[#This Row],[Űrlap kitöltve]])="Szándékozom védeni","igen","nem")</f>
        <v>#REF!</v>
      </c>
      <c r="I26" s="10" t="e">
        <f>IF(INDEX(#REF!,DatasheetTable56[[#This Row],[Űrlap kitöltve]])="Január 5-én részt veszek a gazdaságinformatikus felvételin","igen","nem")</f>
        <v>#REF!</v>
      </c>
      <c r="J26" s="14" t="e">
        <f>IF(INDEX(#REF!,DatasheetTable56[[#This Row],[Űrlap kitöltve]])=0,"",INDEX(#REF!,DatasheetTable56[[#This Row],[Űrlap kitöltve]]))</f>
        <v>#REF!</v>
      </c>
      <c r="K26" s="13" t="e">
        <f>MATCH(#REF!,#REF!,0)</f>
        <v>#REF!</v>
      </c>
      <c r="L26" s="13" t="e">
        <f>INDEX(#REF!,DatasheetTable56[[#This Row],[Sharepoint]])</f>
        <v>#REF!</v>
      </c>
      <c r="M26" s="13" t="e">
        <f>INDEX(#REF!,DatasheetTable56[[#This Row],[Sharepoint]])</f>
        <v>#REF!</v>
      </c>
      <c r="N26" s="16">
        <v>2</v>
      </c>
      <c r="O26" s="3" t="s">
        <v>22</v>
      </c>
      <c r="P26" s="3" t="s">
        <v>33</v>
      </c>
      <c r="Q26" s="3" t="s">
        <v>25</v>
      </c>
      <c r="R26" s="3" t="s">
        <v>692</v>
      </c>
      <c r="S26" s="3" t="s">
        <v>693</v>
      </c>
      <c r="T26" s="3" t="s">
        <v>694</v>
      </c>
      <c r="U26" s="3" t="s">
        <v>266</v>
      </c>
      <c r="V26" s="3" t="s">
        <v>555</v>
      </c>
      <c r="W26" s="3" t="s">
        <v>556</v>
      </c>
      <c r="X26" s="6" t="s">
        <v>21</v>
      </c>
      <c r="Y26" s="3" t="s">
        <v>54</v>
      </c>
      <c r="Z26" s="3" t="s">
        <v>486</v>
      </c>
      <c r="AA26" s="3" t="s">
        <v>487</v>
      </c>
      <c r="AB26" s="3" t="s">
        <v>21</v>
      </c>
      <c r="AC26" s="3" t="s">
        <v>66</v>
      </c>
      <c r="AD26" s="3" t="s">
        <v>26</v>
      </c>
      <c r="AE26" s="3" t="s">
        <v>444</v>
      </c>
    </row>
    <row r="27" spans="1:31" x14ac:dyDescent="0.25">
      <c r="A27" s="8">
        <f t="shared" si="0"/>
        <v>26</v>
      </c>
      <c r="B27" s="3" t="s">
        <v>154</v>
      </c>
      <c r="C27" s="3" t="s">
        <v>260</v>
      </c>
      <c r="D27" s="3"/>
      <c r="E27" s="10" t="e">
        <f>MATCH(#REF!,#REF!,0)</f>
        <v>#REF!</v>
      </c>
      <c r="F27" s="10" t="e">
        <f>IF(OR(INDEX(#REF!,DatasheetTable56[[#This Row],[Űrlap kitöltve]])="Várhatóan be fogom adni",INDEX(#REF!,DatasheetTable56[[#This Row],[Űrlap kitöltve]])="Korábbi félévben beadtam"),"igen","nem")</f>
        <v>#REF!</v>
      </c>
      <c r="G27" s="10" t="e">
        <f>IF(INDEX(#REF!,DatasheetTable56[[#This Row],[Űrlap kitöltve]])="Következő félévre jelentkeztem MSc képzésre","igen","nem")</f>
        <v>#REF!</v>
      </c>
      <c r="H27" s="10" t="e">
        <f>IF(INDEX(#REF!,DatasheetTable56[[#This Row],[Űrlap kitöltve]])="Szándékozom védeni","igen","nem")</f>
        <v>#REF!</v>
      </c>
      <c r="I27" s="10" t="e">
        <f>IF(INDEX(#REF!,DatasheetTable56[[#This Row],[Űrlap kitöltve]])="Január 5-én részt veszek a gazdaságinformatikus felvételin","igen","nem")</f>
        <v>#REF!</v>
      </c>
      <c r="J27" s="14" t="e">
        <f>IF(INDEX(#REF!,DatasheetTable56[[#This Row],[Űrlap kitöltve]])=0,"",INDEX(#REF!,DatasheetTable56[[#This Row],[Űrlap kitöltve]]))</f>
        <v>#REF!</v>
      </c>
      <c r="K27" s="13" t="e">
        <f>MATCH(#REF!,#REF!,0)</f>
        <v>#REF!</v>
      </c>
      <c r="L27" s="13" t="e">
        <f>INDEX(#REF!,DatasheetTable56[[#This Row],[Sharepoint]])</f>
        <v>#REF!</v>
      </c>
      <c r="M27" s="13" t="e">
        <f>INDEX(#REF!,DatasheetTable56[[#This Row],[Sharepoint]])</f>
        <v>#REF!</v>
      </c>
      <c r="N27" s="16">
        <v>2</v>
      </c>
      <c r="O27" s="3" t="s">
        <v>22</v>
      </c>
      <c r="P27" s="3" t="s">
        <v>33</v>
      </c>
      <c r="Q27" s="3" t="s">
        <v>25</v>
      </c>
      <c r="R27" s="3" t="s">
        <v>1090</v>
      </c>
      <c r="S27" s="3" t="s">
        <v>1091</v>
      </c>
      <c r="T27" s="3" t="s">
        <v>1092</v>
      </c>
      <c r="U27" s="3" t="s">
        <v>266</v>
      </c>
      <c r="V27" s="3" t="s">
        <v>52</v>
      </c>
      <c r="W27" s="3" t="s">
        <v>53</v>
      </c>
      <c r="X27" s="6" t="s">
        <v>21</v>
      </c>
      <c r="Y27" s="3" t="s">
        <v>54</v>
      </c>
      <c r="Z27" s="3" t="s">
        <v>97</v>
      </c>
      <c r="AA27" s="3" t="s">
        <v>98</v>
      </c>
      <c r="AB27" s="3" t="s">
        <v>21</v>
      </c>
      <c r="AC27" s="3" t="s">
        <v>64</v>
      </c>
      <c r="AD27" s="3" t="s">
        <v>26</v>
      </c>
      <c r="AE27" s="3" t="s">
        <v>444</v>
      </c>
    </row>
    <row r="28" spans="1:31" x14ac:dyDescent="0.25">
      <c r="A28" s="8">
        <f t="shared" si="0"/>
        <v>27</v>
      </c>
      <c r="B28" s="3" t="s">
        <v>65</v>
      </c>
      <c r="C28" s="3" t="s">
        <v>255</v>
      </c>
      <c r="E28" s="10" t="e">
        <f>MATCH(#REF!,#REF!,0)</f>
        <v>#REF!</v>
      </c>
      <c r="F28" s="10" t="e">
        <f>IF(OR(INDEX(#REF!,DatasheetTable56[[#This Row],[Űrlap kitöltve]])="Várhatóan be fogom adni",INDEX(#REF!,DatasheetTable56[[#This Row],[Űrlap kitöltve]])="Korábbi félévben beadtam"),"igen","nem")</f>
        <v>#REF!</v>
      </c>
      <c r="G28" s="10" t="e">
        <f>IF(INDEX(#REF!,DatasheetTable56[[#This Row],[Űrlap kitöltve]])="Következő félévre jelentkeztem MSc képzésre","igen","nem")</f>
        <v>#REF!</v>
      </c>
      <c r="H28" s="10" t="e">
        <f>IF(INDEX(#REF!,DatasheetTable56[[#This Row],[Űrlap kitöltve]])="Szándékozom védeni","igen","nem")</f>
        <v>#REF!</v>
      </c>
      <c r="I28" s="10" t="e">
        <f>IF(INDEX(#REF!,DatasheetTable56[[#This Row],[Űrlap kitöltve]])="Január 5-én részt veszek a gazdaságinformatikus felvételin","igen","nem")</f>
        <v>#REF!</v>
      </c>
      <c r="J28" s="14" t="e">
        <f>IF(INDEX(#REF!,DatasheetTable56[[#This Row],[Űrlap kitöltve]])=0,"",INDEX(#REF!,DatasheetTable56[[#This Row],[Űrlap kitöltve]]))</f>
        <v>#REF!</v>
      </c>
      <c r="K28" s="13" t="e">
        <f>MATCH(#REF!,#REF!,0)</f>
        <v>#REF!</v>
      </c>
      <c r="L28" s="13" t="e">
        <f>INDEX(#REF!,DatasheetTable56[[#This Row],[Sharepoint]])</f>
        <v>#REF!</v>
      </c>
      <c r="M28" s="13" t="e">
        <f>INDEX(#REF!,DatasheetTable56[[#This Row],[Sharepoint]])</f>
        <v>#REF!</v>
      </c>
      <c r="N28" s="16">
        <v>2</v>
      </c>
      <c r="O28" s="3" t="s">
        <v>22</v>
      </c>
      <c r="P28" s="3" t="s">
        <v>33</v>
      </c>
      <c r="Q28" s="3" t="s">
        <v>25</v>
      </c>
      <c r="R28" s="3" t="s">
        <v>564</v>
      </c>
      <c r="S28" s="3" t="s">
        <v>565</v>
      </c>
      <c r="T28" s="3" t="s">
        <v>566</v>
      </c>
      <c r="U28" s="3" t="s">
        <v>266</v>
      </c>
      <c r="V28" s="3" t="s">
        <v>43</v>
      </c>
      <c r="W28" s="3" t="s">
        <v>184</v>
      </c>
      <c r="X28" s="6" t="s">
        <v>21</v>
      </c>
      <c r="Y28" s="3" t="s">
        <v>41</v>
      </c>
      <c r="Z28" s="3" t="s">
        <v>170</v>
      </c>
      <c r="AA28" s="3" t="s">
        <v>171</v>
      </c>
      <c r="AB28" s="3" t="s">
        <v>21</v>
      </c>
      <c r="AC28" s="3" t="s">
        <v>41</v>
      </c>
      <c r="AD28" s="3" t="s">
        <v>26</v>
      </c>
      <c r="AE28" s="3" t="s">
        <v>444</v>
      </c>
    </row>
    <row r="29" spans="1:31" x14ac:dyDescent="0.25">
      <c r="A29" s="8">
        <f t="shared" si="0"/>
        <v>28</v>
      </c>
      <c r="B29" s="3" t="s">
        <v>65</v>
      </c>
      <c r="C29" s="3" t="s">
        <v>319</v>
      </c>
      <c r="E29" s="10" t="e">
        <f>MATCH(#REF!,#REF!,0)</f>
        <v>#REF!</v>
      </c>
      <c r="F29" s="10" t="e">
        <f>IF(OR(INDEX(#REF!,DatasheetTable56[[#This Row],[Űrlap kitöltve]])="Várhatóan be fogom adni",INDEX(#REF!,DatasheetTable56[[#This Row],[Űrlap kitöltve]])="Korábbi félévben beadtam"),"igen","nem")</f>
        <v>#REF!</v>
      </c>
      <c r="G29" s="10" t="e">
        <f>IF(INDEX(#REF!,DatasheetTable56[[#This Row],[Űrlap kitöltve]])="Következő félévre jelentkeztem MSc képzésre","igen","nem")</f>
        <v>#REF!</v>
      </c>
      <c r="H29" s="10" t="e">
        <f>IF(INDEX(#REF!,DatasheetTable56[[#This Row],[Űrlap kitöltve]])="Szándékozom védeni","igen","nem")</f>
        <v>#REF!</v>
      </c>
      <c r="I29" s="10" t="e">
        <f>IF(INDEX(#REF!,DatasheetTable56[[#This Row],[Űrlap kitöltve]])="Január 5-én részt veszek a gazdaságinformatikus felvételin","igen","nem")</f>
        <v>#REF!</v>
      </c>
      <c r="J29" s="14" t="e">
        <f>IF(INDEX(#REF!,DatasheetTable56[[#This Row],[Űrlap kitöltve]])=0,"",INDEX(#REF!,DatasheetTable56[[#This Row],[Űrlap kitöltve]]))</f>
        <v>#REF!</v>
      </c>
      <c r="K29" s="13" t="e">
        <f>MATCH(#REF!,#REF!,0)</f>
        <v>#REF!</v>
      </c>
      <c r="L29" s="13" t="e">
        <f>INDEX(#REF!,DatasheetTable56[[#This Row],[Sharepoint]])</f>
        <v>#REF!</v>
      </c>
      <c r="M29" s="13" t="e">
        <f>INDEX(#REF!,DatasheetTable56[[#This Row],[Sharepoint]])</f>
        <v>#REF!</v>
      </c>
      <c r="N29" s="16">
        <v>2</v>
      </c>
      <c r="O29" s="3" t="s">
        <v>22</v>
      </c>
      <c r="P29" s="3" t="s">
        <v>33</v>
      </c>
      <c r="Q29" s="3" t="s">
        <v>25</v>
      </c>
      <c r="R29" s="3" t="s">
        <v>552</v>
      </c>
      <c r="S29" s="3" t="s">
        <v>553</v>
      </c>
      <c r="T29" s="3" t="s">
        <v>554</v>
      </c>
      <c r="U29" s="3" t="s">
        <v>266</v>
      </c>
      <c r="V29" s="3" t="s">
        <v>555</v>
      </c>
      <c r="W29" s="3" t="s">
        <v>556</v>
      </c>
      <c r="X29" s="6" t="s">
        <v>21</v>
      </c>
      <c r="Y29" s="3" t="s">
        <v>54</v>
      </c>
      <c r="Z29" s="3" t="s">
        <v>557</v>
      </c>
      <c r="AA29" s="3" t="s">
        <v>558</v>
      </c>
      <c r="AB29" s="3" t="s">
        <v>87</v>
      </c>
      <c r="AC29" s="3" t="s">
        <v>559</v>
      </c>
      <c r="AD29" s="3" t="s">
        <v>26</v>
      </c>
      <c r="AE29" s="3" t="s">
        <v>444</v>
      </c>
    </row>
    <row r="30" spans="1:31" x14ac:dyDescent="0.25">
      <c r="A30" s="8">
        <f t="shared" si="0"/>
        <v>29</v>
      </c>
      <c r="B30" s="3" t="s">
        <v>42</v>
      </c>
      <c r="C30" s="3" t="s">
        <v>334</v>
      </c>
      <c r="D30" s="16"/>
      <c r="E30" s="10" t="e">
        <f>MATCH(#REF!,#REF!,0)</f>
        <v>#REF!</v>
      </c>
      <c r="F30" s="10" t="e">
        <f>IF(OR(INDEX(#REF!,DatasheetTable56[[#This Row],[Űrlap kitöltve]])="Várhatóan be fogom adni",INDEX(#REF!,DatasheetTable56[[#This Row],[Űrlap kitöltve]])="Korábbi félévben beadtam"),"igen","nem")</f>
        <v>#REF!</v>
      </c>
      <c r="G30" s="10" t="e">
        <f>IF(INDEX(#REF!,DatasheetTable56[[#This Row],[Űrlap kitöltve]])="Következő félévre jelentkeztem MSc képzésre","igen","nem")</f>
        <v>#REF!</v>
      </c>
      <c r="H30" s="10" t="e">
        <f>IF(INDEX(#REF!,DatasheetTable56[[#This Row],[Űrlap kitöltve]])="Szándékozom védeni","igen","nem")</f>
        <v>#REF!</v>
      </c>
      <c r="I30" s="10" t="e">
        <f>IF(INDEX(#REF!,DatasheetTable56[[#This Row],[Űrlap kitöltve]])="Január 5-én részt veszek a gazdaságinformatikus felvételin","igen","nem")</f>
        <v>#REF!</v>
      </c>
      <c r="J30" s="14" t="e">
        <f>IF(INDEX(#REF!,DatasheetTable56[[#This Row],[Űrlap kitöltve]])=0,"",INDEX(#REF!,DatasheetTable56[[#This Row],[Űrlap kitöltve]]))</f>
        <v>#REF!</v>
      </c>
      <c r="K30" s="13" t="e">
        <f>MATCH(#REF!,#REF!,0)</f>
        <v>#REF!</v>
      </c>
      <c r="L30" s="13" t="e">
        <f>INDEX(#REF!,DatasheetTable56[[#This Row],[Sharepoint]])</f>
        <v>#REF!</v>
      </c>
      <c r="M30" s="13" t="e">
        <f>INDEX(#REF!,DatasheetTable56[[#This Row],[Sharepoint]])</f>
        <v>#REF!</v>
      </c>
      <c r="N30" s="16">
        <v>2</v>
      </c>
      <c r="O30" s="3" t="s">
        <v>22</v>
      </c>
      <c r="P30" s="3" t="s">
        <v>23</v>
      </c>
      <c r="Q30" s="3" t="s">
        <v>25</v>
      </c>
      <c r="R30" s="3" t="s">
        <v>542</v>
      </c>
      <c r="S30" s="3" t="s">
        <v>543</v>
      </c>
      <c r="T30" s="3" t="s">
        <v>544</v>
      </c>
      <c r="U30" s="3" t="s">
        <v>266</v>
      </c>
      <c r="V30" s="3" t="s">
        <v>475</v>
      </c>
      <c r="W30" s="3" t="s">
        <v>476</v>
      </c>
      <c r="X30" s="6" t="s">
        <v>21</v>
      </c>
      <c r="Y30" s="3" t="s">
        <v>51</v>
      </c>
      <c r="Z30" s="3" t="s">
        <v>109</v>
      </c>
      <c r="AA30" s="3" t="s">
        <v>545</v>
      </c>
      <c r="AB30" s="3" t="s">
        <v>21</v>
      </c>
      <c r="AC30" s="3" t="s">
        <v>77</v>
      </c>
      <c r="AD30" s="3" t="s">
        <v>26</v>
      </c>
      <c r="AE30" s="3" t="s">
        <v>444</v>
      </c>
    </row>
    <row r="31" spans="1:31" x14ac:dyDescent="0.25">
      <c r="A31" s="8">
        <f t="shared" si="0"/>
        <v>30</v>
      </c>
      <c r="B31" s="3" t="s">
        <v>131</v>
      </c>
      <c r="C31" s="3" t="s">
        <v>370</v>
      </c>
      <c r="D31" s="3"/>
      <c r="E31" s="10" t="e">
        <f>MATCH(#REF!,#REF!,0)</f>
        <v>#REF!</v>
      </c>
      <c r="F31" s="10" t="e">
        <f>IF(OR(INDEX(#REF!,DatasheetTable56[[#This Row],[Űrlap kitöltve]])="Várhatóan be fogom adni",INDEX(#REF!,DatasheetTable56[[#This Row],[Űrlap kitöltve]])="Korábbi félévben beadtam"),"igen","nem")</f>
        <v>#REF!</v>
      </c>
      <c r="G31" s="10" t="e">
        <f>IF(INDEX(#REF!,DatasheetTable56[[#This Row],[Űrlap kitöltve]])="Következő félévre jelentkeztem MSc képzésre","igen","nem")</f>
        <v>#REF!</v>
      </c>
      <c r="H31" s="10" t="e">
        <f>IF(INDEX(#REF!,DatasheetTable56[[#This Row],[Űrlap kitöltve]])="Szándékozom védeni","igen","nem")</f>
        <v>#REF!</v>
      </c>
      <c r="I31" s="10" t="e">
        <f>IF(INDEX(#REF!,DatasheetTable56[[#This Row],[Űrlap kitöltve]])="Január 5-én részt veszek a gazdaságinformatikus felvételin","igen","nem")</f>
        <v>#REF!</v>
      </c>
      <c r="J31" s="14" t="e">
        <f>IF(INDEX(#REF!,DatasheetTable56[[#This Row],[Űrlap kitöltve]])=0,"",INDEX(#REF!,DatasheetTable56[[#This Row],[Űrlap kitöltve]]))</f>
        <v>#REF!</v>
      </c>
      <c r="K31" s="13" t="e">
        <f>MATCH(#REF!,#REF!,0)</f>
        <v>#REF!</v>
      </c>
      <c r="L31" s="13" t="e">
        <f>INDEX(#REF!,DatasheetTable56[[#This Row],[Sharepoint]])</f>
        <v>#REF!</v>
      </c>
      <c r="M31" s="13" t="e">
        <f>INDEX(#REF!,DatasheetTable56[[#This Row],[Sharepoint]])</f>
        <v>#REF!</v>
      </c>
      <c r="N31" s="3">
        <v>2</v>
      </c>
      <c r="O31" s="3" t="s">
        <v>22</v>
      </c>
      <c r="P31" s="3" t="s">
        <v>23</v>
      </c>
      <c r="Q31" s="3" t="s">
        <v>25</v>
      </c>
      <c r="R31" s="3" t="s">
        <v>572</v>
      </c>
      <c r="S31" s="3" t="s">
        <v>573</v>
      </c>
      <c r="T31" s="3" t="s">
        <v>574</v>
      </c>
      <c r="U31" s="3" t="s">
        <v>266</v>
      </c>
      <c r="V31" s="3" t="s">
        <v>109</v>
      </c>
      <c r="W31" s="3" t="s">
        <v>545</v>
      </c>
      <c r="X31" s="6" t="s">
        <v>21</v>
      </c>
      <c r="Y31" s="3" t="s">
        <v>77</v>
      </c>
      <c r="Z31" s="3" t="s">
        <v>475</v>
      </c>
      <c r="AA31" s="3" t="s">
        <v>476</v>
      </c>
      <c r="AB31" s="3" t="s">
        <v>21</v>
      </c>
      <c r="AC31" s="3" t="s">
        <v>51</v>
      </c>
      <c r="AD31" s="3" t="s">
        <v>26</v>
      </c>
      <c r="AE31" s="3" t="s">
        <v>444</v>
      </c>
    </row>
    <row r="32" spans="1:31" x14ac:dyDescent="0.25">
      <c r="A32" s="8">
        <f t="shared" si="0"/>
        <v>31</v>
      </c>
      <c r="B32" s="3" t="s">
        <v>100</v>
      </c>
      <c r="C32" s="3" t="s">
        <v>410</v>
      </c>
      <c r="D32" s="16"/>
      <c r="E32" s="10" t="e">
        <f>MATCH(#REF!,#REF!,0)</f>
        <v>#REF!</v>
      </c>
      <c r="F32" s="10" t="e">
        <f>IF(OR(INDEX(#REF!,DatasheetTable56[[#This Row],[Űrlap kitöltve]])="Várhatóan be fogom adni",INDEX(#REF!,DatasheetTable56[[#This Row],[Űrlap kitöltve]])="Korábbi félévben beadtam"),"igen","nem")</f>
        <v>#REF!</v>
      </c>
      <c r="G32" s="10" t="e">
        <f>IF(INDEX(#REF!,DatasheetTable56[[#This Row],[Űrlap kitöltve]])="Következő félévre jelentkeztem MSc képzésre","igen","nem")</f>
        <v>#REF!</v>
      </c>
      <c r="H32" s="10" t="e">
        <f>IF(INDEX(#REF!,DatasheetTable56[[#This Row],[Űrlap kitöltve]])="Szándékozom védeni","igen","nem")</f>
        <v>#REF!</v>
      </c>
      <c r="I32" s="10" t="e">
        <f>IF(INDEX(#REF!,DatasheetTable56[[#This Row],[Űrlap kitöltve]])="Január 5-én részt veszek a gazdaságinformatikus felvételin","igen","nem")</f>
        <v>#REF!</v>
      </c>
      <c r="J32" s="14" t="e">
        <f>IF(INDEX(#REF!,DatasheetTable56[[#This Row],[Űrlap kitöltve]])=0,"",INDEX(#REF!,DatasheetTable56[[#This Row],[Űrlap kitöltve]]))</f>
        <v>#REF!</v>
      </c>
      <c r="K32" s="13" t="e">
        <f>MATCH(#REF!,#REF!,0)</f>
        <v>#REF!</v>
      </c>
      <c r="L32" s="13" t="e">
        <f>INDEX(#REF!,DatasheetTable56[[#This Row],[Sharepoint]])</f>
        <v>#REF!</v>
      </c>
      <c r="M32" s="13" t="e">
        <f>INDEX(#REF!,DatasheetTable56[[#This Row],[Sharepoint]])</f>
        <v>#REF!</v>
      </c>
      <c r="N32" s="16">
        <v>2</v>
      </c>
      <c r="O32" s="3" t="s">
        <v>22</v>
      </c>
      <c r="P32" s="3" t="s">
        <v>23</v>
      </c>
      <c r="Q32" s="3" t="s">
        <v>25</v>
      </c>
      <c r="R32" s="3" t="s">
        <v>470</v>
      </c>
      <c r="S32" s="3" t="s">
        <v>471</v>
      </c>
      <c r="T32" s="3" t="s">
        <v>472</v>
      </c>
      <c r="U32" s="3" t="s">
        <v>266</v>
      </c>
      <c r="V32" s="3" t="s">
        <v>473</v>
      </c>
      <c r="W32" s="3" t="s">
        <v>474</v>
      </c>
      <c r="X32" s="6" t="s">
        <v>21</v>
      </c>
      <c r="Y32" s="3" t="s">
        <v>100</v>
      </c>
      <c r="Z32" s="3" t="s">
        <v>475</v>
      </c>
      <c r="AA32" s="3" t="s">
        <v>476</v>
      </c>
      <c r="AB32" s="3" t="s">
        <v>21</v>
      </c>
      <c r="AC32" s="3" t="s">
        <v>51</v>
      </c>
      <c r="AD32" s="3" t="s">
        <v>26</v>
      </c>
      <c r="AE32" s="3" t="s">
        <v>444</v>
      </c>
    </row>
    <row r="33" spans="1:31" x14ac:dyDescent="0.25">
      <c r="A33" s="8">
        <f t="shared" si="0"/>
        <v>32</v>
      </c>
      <c r="B33" s="3" t="s">
        <v>115</v>
      </c>
      <c r="C33" s="3" t="s">
        <v>418</v>
      </c>
      <c r="E33" s="10" t="e">
        <f>MATCH(#REF!,#REF!,0)</f>
        <v>#REF!</v>
      </c>
      <c r="F33" s="10" t="e">
        <f>IF(OR(INDEX(#REF!,DatasheetTable56[[#This Row],[Űrlap kitöltve]])="Várhatóan be fogom adni",INDEX(#REF!,DatasheetTable56[[#This Row],[Űrlap kitöltve]])="Korábbi félévben beadtam"),"igen","nem")</f>
        <v>#REF!</v>
      </c>
      <c r="G33" s="10" t="e">
        <f>IF(INDEX(#REF!,DatasheetTable56[[#This Row],[Űrlap kitöltve]])="Következő félévre jelentkeztem MSc képzésre","igen","nem")</f>
        <v>#REF!</v>
      </c>
      <c r="H33" s="10" t="e">
        <f>IF(INDEX(#REF!,DatasheetTable56[[#This Row],[Űrlap kitöltve]])="Szándékozom védeni","igen","nem")</f>
        <v>#REF!</v>
      </c>
      <c r="I33" s="10" t="e">
        <f>IF(INDEX(#REF!,DatasheetTable56[[#This Row],[Űrlap kitöltve]])="Január 5-én részt veszek a gazdaságinformatikus felvételin","igen","nem")</f>
        <v>#REF!</v>
      </c>
      <c r="J33" s="14" t="e">
        <f>IF(INDEX(#REF!,DatasheetTable56[[#This Row],[Űrlap kitöltve]])=0,"",INDEX(#REF!,DatasheetTable56[[#This Row],[Űrlap kitöltve]]))</f>
        <v>#REF!</v>
      </c>
      <c r="K33" s="13" t="e">
        <f>MATCH(#REF!,#REF!,0)</f>
        <v>#REF!</v>
      </c>
      <c r="L33" s="13" t="e">
        <f>INDEX(#REF!,DatasheetTable56[[#This Row],[Sharepoint]])</f>
        <v>#REF!</v>
      </c>
      <c r="M33" s="13" t="e">
        <f>INDEX(#REF!,DatasheetTable56[[#This Row],[Sharepoint]])</f>
        <v>#REF!</v>
      </c>
      <c r="N33" s="16">
        <v>2</v>
      </c>
      <c r="O33" s="3" t="s">
        <v>22</v>
      </c>
      <c r="P33" s="3" t="s">
        <v>33</v>
      </c>
      <c r="Q33" s="3" t="s">
        <v>25</v>
      </c>
      <c r="R33" s="3" t="s">
        <v>147</v>
      </c>
      <c r="S33" s="3" t="s">
        <v>148</v>
      </c>
      <c r="T33" s="3" t="s">
        <v>1042</v>
      </c>
      <c r="U33" s="3" t="s">
        <v>266</v>
      </c>
      <c r="V33" s="3" t="s">
        <v>43</v>
      </c>
      <c r="W33" s="3" t="s">
        <v>184</v>
      </c>
      <c r="X33" s="6" t="s">
        <v>21</v>
      </c>
      <c r="Y33" s="3" t="s">
        <v>41</v>
      </c>
      <c r="Z33" s="3" t="s">
        <v>486</v>
      </c>
      <c r="AA33" s="3" t="s">
        <v>487</v>
      </c>
      <c r="AB33" s="3" t="s">
        <v>21</v>
      </c>
      <c r="AC33" s="3" t="s">
        <v>66</v>
      </c>
      <c r="AD33" s="3" t="s">
        <v>26</v>
      </c>
      <c r="AE33" s="3" t="s">
        <v>444</v>
      </c>
    </row>
    <row r="34" spans="1:31" x14ac:dyDescent="0.25">
      <c r="A34" s="8">
        <f t="shared" si="0"/>
        <v>33</v>
      </c>
      <c r="B34" s="3" t="s">
        <v>115</v>
      </c>
      <c r="C34" s="3" t="s">
        <v>285</v>
      </c>
      <c r="D34" s="16"/>
      <c r="E34" s="10" t="e">
        <f>MATCH(#REF!,#REF!,0)</f>
        <v>#REF!</v>
      </c>
      <c r="F34" s="10" t="e">
        <f>IF(OR(INDEX(#REF!,DatasheetTable56[[#This Row],[Űrlap kitöltve]])="Várhatóan be fogom adni",INDEX(#REF!,DatasheetTable56[[#This Row],[Űrlap kitöltve]])="Korábbi félévben beadtam"),"igen","nem")</f>
        <v>#REF!</v>
      </c>
      <c r="G34" s="10" t="e">
        <f>IF(INDEX(#REF!,DatasheetTable56[[#This Row],[Űrlap kitöltve]])="Következő félévre jelentkeztem MSc képzésre","igen","nem")</f>
        <v>#REF!</v>
      </c>
      <c r="H34" s="10" t="e">
        <f>IF(INDEX(#REF!,DatasheetTable56[[#This Row],[Űrlap kitöltve]])="Szándékozom védeni","igen","nem")</f>
        <v>#REF!</v>
      </c>
      <c r="I34" s="10" t="e">
        <f>IF(INDEX(#REF!,DatasheetTable56[[#This Row],[Űrlap kitöltve]])="Január 5-én részt veszek a gazdaságinformatikus felvételin","igen","nem")</f>
        <v>#REF!</v>
      </c>
      <c r="J34" s="14" t="e">
        <f>IF(INDEX(#REF!,DatasheetTable56[[#This Row],[Űrlap kitöltve]])=0,"",INDEX(#REF!,DatasheetTable56[[#This Row],[Űrlap kitöltve]]))</f>
        <v>#REF!</v>
      </c>
      <c r="K34" s="13" t="e">
        <f>MATCH(#REF!,#REF!,0)</f>
        <v>#REF!</v>
      </c>
      <c r="L34" s="13" t="e">
        <f>INDEX(#REF!,DatasheetTable56[[#This Row],[Sharepoint]])</f>
        <v>#REF!</v>
      </c>
      <c r="M34" s="13" t="e">
        <f>INDEX(#REF!,DatasheetTable56[[#This Row],[Sharepoint]])</f>
        <v>#REF!</v>
      </c>
      <c r="N34" s="16">
        <v>2</v>
      </c>
      <c r="O34" s="3" t="s">
        <v>22</v>
      </c>
      <c r="P34" s="3" t="s">
        <v>33</v>
      </c>
      <c r="Q34" s="3" t="s">
        <v>25</v>
      </c>
      <c r="R34" s="3" t="s">
        <v>147</v>
      </c>
      <c r="S34" s="3" t="s">
        <v>148</v>
      </c>
      <c r="T34" s="3" t="s">
        <v>957</v>
      </c>
      <c r="U34" s="3" t="s">
        <v>266</v>
      </c>
      <c r="V34" s="3" t="s">
        <v>43</v>
      </c>
      <c r="W34" s="3" t="s">
        <v>184</v>
      </c>
      <c r="X34" s="6" t="s">
        <v>21</v>
      </c>
      <c r="Y34" s="3" t="s">
        <v>41</v>
      </c>
      <c r="Z34" s="3" t="s">
        <v>555</v>
      </c>
      <c r="AA34" s="3" t="s">
        <v>556</v>
      </c>
      <c r="AB34" s="3" t="s">
        <v>21</v>
      </c>
      <c r="AC34" s="3" t="s">
        <v>54</v>
      </c>
      <c r="AD34" s="3" t="s">
        <v>26</v>
      </c>
      <c r="AE34" s="3" t="s">
        <v>444</v>
      </c>
    </row>
    <row r="35" spans="1:31" x14ac:dyDescent="0.25">
      <c r="A35" s="8">
        <f t="shared" si="0"/>
        <v>34</v>
      </c>
      <c r="B35" s="3" t="s">
        <v>115</v>
      </c>
      <c r="C35" s="3" t="s">
        <v>389</v>
      </c>
      <c r="D35" s="16"/>
      <c r="E35" s="10" t="e">
        <f>MATCH(#REF!,#REF!,0)</f>
        <v>#REF!</v>
      </c>
      <c r="F35" s="10" t="e">
        <f>IF(OR(INDEX(#REF!,DatasheetTable56[[#This Row],[Űrlap kitöltve]])="Várhatóan be fogom adni",INDEX(#REF!,DatasheetTable56[[#This Row],[Űrlap kitöltve]])="Korábbi félévben beadtam"),"igen","nem")</f>
        <v>#REF!</v>
      </c>
      <c r="G35" s="10" t="e">
        <f>IF(INDEX(#REF!,DatasheetTable56[[#This Row],[Űrlap kitöltve]])="Következő félévre jelentkeztem MSc képzésre","igen","nem")</f>
        <v>#REF!</v>
      </c>
      <c r="H35" s="10" t="e">
        <f>IF(INDEX(#REF!,DatasheetTable56[[#This Row],[Űrlap kitöltve]])="Szándékozom védeni","igen","nem")</f>
        <v>#REF!</v>
      </c>
      <c r="I35" s="10" t="e">
        <f>IF(INDEX(#REF!,DatasheetTable56[[#This Row],[Űrlap kitöltve]])="Január 5-én részt veszek a gazdaságinformatikus felvételin","igen","nem")</f>
        <v>#REF!</v>
      </c>
      <c r="J35" s="14" t="e">
        <f>IF(INDEX(#REF!,DatasheetTable56[[#This Row],[Űrlap kitöltve]])=0,"",INDEX(#REF!,DatasheetTable56[[#This Row],[Űrlap kitöltve]]))</f>
        <v>#REF!</v>
      </c>
      <c r="K35" s="13" t="e">
        <f>MATCH(#REF!,#REF!,0)</f>
        <v>#REF!</v>
      </c>
      <c r="L35" s="13" t="e">
        <f>INDEX(#REF!,DatasheetTable56[[#This Row],[Sharepoint]])</f>
        <v>#REF!</v>
      </c>
      <c r="M35" s="13" t="e">
        <f>INDEX(#REF!,DatasheetTable56[[#This Row],[Sharepoint]])</f>
        <v>#REF!</v>
      </c>
      <c r="N35" s="16">
        <v>2</v>
      </c>
      <c r="O35" s="3" t="s">
        <v>22</v>
      </c>
      <c r="P35" s="3" t="s">
        <v>23</v>
      </c>
      <c r="Q35" s="3" t="s">
        <v>25</v>
      </c>
      <c r="R35" s="3" t="s">
        <v>116</v>
      </c>
      <c r="S35" s="3" t="s">
        <v>117</v>
      </c>
      <c r="T35" s="3" t="s">
        <v>779</v>
      </c>
      <c r="U35" s="3" t="s">
        <v>266</v>
      </c>
      <c r="V35" s="3" t="s">
        <v>109</v>
      </c>
      <c r="W35" s="3" t="s">
        <v>545</v>
      </c>
      <c r="X35" s="6" t="s">
        <v>21</v>
      </c>
      <c r="Y35" s="3" t="s">
        <v>77</v>
      </c>
      <c r="Z35" s="3" t="s">
        <v>780</v>
      </c>
      <c r="AA35" s="3" t="s">
        <v>781</v>
      </c>
      <c r="AB35" s="3" t="s">
        <v>782</v>
      </c>
      <c r="AC35" s="3" t="s">
        <v>783</v>
      </c>
      <c r="AD35" s="3" t="s">
        <v>26</v>
      </c>
      <c r="AE35" s="3" t="s">
        <v>444</v>
      </c>
    </row>
    <row r="36" spans="1:31" x14ac:dyDescent="0.25">
      <c r="A36" s="8">
        <f t="shared" si="0"/>
        <v>35</v>
      </c>
      <c r="B36" s="3" t="s">
        <v>51</v>
      </c>
      <c r="C36" s="3" t="s">
        <v>391</v>
      </c>
      <c r="E36" s="10" t="e">
        <f>MATCH(#REF!,#REF!,0)</f>
        <v>#REF!</v>
      </c>
      <c r="F36" s="10" t="e">
        <f>IF(OR(INDEX(#REF!,DatasheetTable56[[#This Row],[Űrlap kitöltve]])="Várhatóan be fogom adni",INDEX(#REF!,DatasheetTable56[[#This Row],[Űrlap kitöltve]])="Korábbi félévben beadtam"),"igen","nem")</f>
        <v>#REF!</v>
      </c>
      <c r="G36" s="10" t="e">
        <f>IF(INDEX(#REF!,DatasheetTable56[[#This Row],[Űrlap kitöltve]])="Következő félévre jelentkeztem MSc képzésre","igen","nem")</f>
        <v>#REF!</v>
      </c>
      <c r="H36" s="10" t="e">
        <f>IF(INDEX(#REF!,DatasheetTable56[[#This Row],[Űrlap kitöltve]])="Szándékozom védeni","igen","nem")</f>
        <v>#REF!</v>
      </c>
      <c r="I36" s="10" t="e">
        <f>IF(INDEX(#REF!,DatasheetTable56[[#This Row],[Űrlap kitöltve]])="Január 5-én részt veszek a gazdaságinformatikus felvételin","igen","nem")</f>
        <v>#REF!</v>
      </c>
      <c r="J36" s="14" t="e">
        <f>IF(INDEX(#REF!,DatasheetTable56[[#This Row],[Űrlap kitöltve]])=0,"",INDEX(#REF!,DatasheetTable56[[#This Row],[Űrlap kitöltve]]))</f>
        <v>#REF!</v>
      </c>
      <c r="K36" s="13" t="e">
        <f>MATCH(#REF!,#REF!,0)</f>
        <v>#REF!</v>
      </c>
      <c r="L36" s="13" t="e">
        <f>INDEX(#REF!,DatasheetTable56[[#This Row],[Sharepoint]])</f>
        <v>#REF!</v>
      </c>
      <c r="M36" s="13" t="e">
        <f>INDEX(#REF!,DatasheetTable56[[#This Row],[Sharepoint]])</f>
        <v>#REF!</v>
      </c>
      <c r="N36" s="16">
        <v>2</v>
      </c>
      <c r="O36" s="3" t="s">
        <v>22</v>
      </c>
      <c r="P36" s="3" t="s">
        <v>33</v>
      </c>
      <c r="Q36" s="3" t="s">
        <v>25</v>
      </c>
      <c r="R36" s="3" t="s">
        <v>864</v>
      </c>
      <c r="S36" s="3" t="s">
        <v>865</v>
      </c>
      <c r="T36" s="3" t="s">
        <v>866</v>
      </c>
      <c r="U36" s="3" t="s">
        <v>266</v>
      </c>
      <c r="V36" s="3" t="s">
        <v>486</v>
      </c>
      <c r="W36" s="3" t="s">
        <v>487</v>
      </c>
      <c r="X36" s="6" t="s">
        <v>21</v>
      </c>
      <c r="Y36" s="3" t="s">
        <v>66</v>
      </c>
      <c r="Z36" s="3" t="s">
        <v>555</v>
      </c>
      <c r="AA36" s="3" t="s">
        <v>556</v>
      </c>
      <c r="AB36" s="3" t="s">
        <v>21</v>
      </c>
      <c r="AC36" s="3" t="s">
        <v>54</v>
      </c>
      <c r="AD36" s="3" t="s">
        <v>26</v>
      </c>
      <c r="AE36" s="3" t="s">
        <v>444</v>
      </c>
    </row>
    <row r="37" spans="1:31" x14ac:dyDescent="0.25">
      <c r="A37" s="8">
        <f t="shared" si="0"/>
        <v>36</v>
      </c>
      <c r="B37" s="3" t="s">
        <v>51</v>
      </c>
      <c r="C37" s="3" t="s">
        <v>420</v>
      </c>
      <c r="D37" s="16"/>
      <c r="E37" s="10" t="e">
        <f>MATCH(#REF!,#REF!,0)</f>
        <v>#REF!</v>
      </c>
      <c r="F37" s="10" t="e">
        <f>IF(OR(INDEX(#REF!,DatasheetTable56[[#This Row],[Űrlap kitöltve]])="Várhatóan be fogom adni",INDEX(#REF!,DatasheetTable56[[#This Row],[Űrlap kitöltve]])="Korábbi félévben beadtam"),"igen","nem")</f>
        <v>#REF!</v>
      </c>
      <c r="G37" s="10" t="e">
        <f>IF(INDEX(#REF!,DatasheetTable56[[#This Row],[Űrlap kitöltve]])="Következő félévre jelentkeztem MSc képzésre","igen","nem")</f>
        <v>#REF!</v>
      </c>
      <c r="H37" s="10" t="e">
        <f>IF(INDEX(#REF!,DatasheetTable56[[#This Row],[Űrlap kitöltve]])="Szándékozom védeni","igen","nem")</f>
        <v>#REF!</v>
      </c>
      <c r="I37" s="10" t="e">
        <f>IF(INDEX(#REF!,DatasheetTable56[[#This Row],[Űrlap kitöltve]])="Január 5-én részt veszek a gazdaságinformatikus felvételin","igen","nem")</f>
        <v>#REF!</v>
      </c>
      <c r="J37" s="14" t="e">
        <f>IF(INDEX(#REF!,DatasheetTable56[[#This Row],[Űrlap kitöltve]])=0,"",INDEX(#REF!,DatasheetTable56[[#This Row],[Űrlap kitöltve]]))</f>
        <v>#REF!</v>
      </c>
      <c r="K37" s="13" t="e">
        <f>MATCH(#REF!,#REF!,0)</f>
        <v>#REF!</v>
      </c>
      <c r="L37" s="13" t="e">
        <f>INDEX(#REF!,DatasheetTable56[[#This Row],[Sharepoint]])</f>
        <v>#REF!</v>
      </c>
      <c r="M37" s="13" t="e">
        <f>INDEX(#REF!,DatasheetTable56[[#This Row],[Sharepoint]])</f>
        <v>#REF!</v>
      </c>
      <c r="N37" s="16">
        <v>2</v>
      </c>
      <c r="O37" s="3" t="s">
        <v>22</v>
      </c>
      <c r="P37" s="3" t="s">
        <v>33</v>
      </c>
      <c r="Q37" s="3" t="s">
        <v>25</v>
      </c>
      <c r="R37" s="3" t="s">
        <v>922</v>
      </c>
      <c r="S37" s="3" t="s">
        <v>923</v>
      </c>
      <c r="T37" s="3" t="s">
        <v>924</v>
      </c>
      <c r="U37" s="3" t="s">
        <v>266</v>
      </c>
      <c r="V37" s="3" t="s">
        <v>925</v>
      </c>
      <c r="W37" s="3" t="s">
        <v>926</v>
      </c>
      <c r="X37" s="6" t="s">
        <v>49</v>
      </c>
      <c r="Y37" s="3" t="s">
        <v>927</v>
      </c>
      <c r="Z37" s="3" t="s">
        <v>929</v>
      </c>
      <c r="AA37" s="3" t="s">
        <v>930</v>
      </c>
      <c r="AB37" s="3" t="s">
        <v>49</v>
      </c>
      <c r="AC37" s="3" t="s">
        <v>931</v>
      </c>
      <c r="AD37" s="3" t="s">
        <v>26</v>
      </c>
      <c r="AE37" s="3" t="s">
        <v>444</v>
      </c>
    </row>
    <row r="38" spans="1:31" x14ac:dyDescent="0.25">
      <c r="A38" s="8">
        <f t="shared" si="0"/>
        <v>37</v>
      </c>
      <c r="B38" s="3" t="s">
        <v>69</v>
      </c>
      <c r="C38" s="3" t="s">
        <v>303</v>
      </c>
      <c r="E38" s="10" t="e">
        <f>MATCH(#REF!,#REF!,0)</f>
        <v>#REF!</v>
      </c>
      <c r="F38" s="10" t="e">
        <f>IF(OR(INDEX(#REF!,DatasheetTable56[[#This Row],[Űrlap kitöltve]])="Várhatóan be fogom adni",INDEX(#REF!,DatasheetTable56[[#This Row],[Űrlap kitöltve]])="Korábbi félévben beadtam"),"igen","nem")</f>
        <v>#REF!</v>
      </c>
      <c r="G38" s="10" t="e">
        <f>IF(INDEX(#REF!,DatasheetTable56[[#This Row],[Űrlap kitöltve]])="Következő félévre jelentkeztem MSc képzésre","igen","nem")</f>
        <v>#REF!</v>
      </c>
      <c r="H38" s="10" t="e">
        <f>IF(INDEX(#REF!,DatasheetTable56[[#This Row],[Űrlap kitöltve]])="Szándékozom védeni","igen","nem")</f>
        <v>#REF!</v>
      </c>
      <c r="I38" s="10" t="e">
        <f>IF(INDEX(#REF!,DatasheetTable56[[#This Row],[Űrlap kitöltve]])="Január 5-én részt veszek a gazdaságinformatikus felvételin","igen","nem")</f>
        <v>#REF!</v>
      </c>
      <c r="J38" s="14" t="e">
        <f>IF(INDEX(#REF!,DatasheetTable56[[#This Row],[Űrlap kitöltve]])=0,"",INDEX(#REF!,DatasheetTable56[[#This Row],[Űrlap kitöltve]]))</f>
        <v>#REF!</v>
      </c>
      <c r="K38" s="13" t="e">
        <f>MATCH(#REF!,#REF!,0)</f>
        <v>#REF!</v>
      </c>
      <c r="L38" s="13" t="e">
        <f>INDEX(#REF!,DatasheetTable56[[#This Row],[Sharepoint]])</f>
        <v>#REF!</v>
      </c>
      <c r="M38" s="13" t="e">
        <f>INDEX(#REF!,DatasheetTable56[[#This Row],[Sharepoint]])</f>
        <v>#REF!</v>
      </c>
      <c r="N38" s="3">
        <v>2</v>
      </c>
      <c r="O38" s="3" t="s">
        <v>22</v>
      </c>
      <c r="P38" s="3" t="s">
        <v>33</v>
      </c>
      <c r="Q38" s="3" t="s">
        <v>25</v>
      </c>
      <c r="R38" s="3" t="s">
        <v>756</v>
      </c>
      <c r="S38" s="3" t="s">
        <v>757</v>
      </c>
      <c r="T38" s="3" t="s">
        <v>758</v>
      </c>
      <c r="U38" s="3" t="s">
        <v>266</v>
      </c>
      <c r="V38" s="3" t="s">
        <v>486</v>
      </c>
      <c r="W38" s="3" t="s">
        <v>487</v>
      </c>
      <c r="X38" s="6" t="s">
        <v>21</v>
      </c>
      <c r="Y38" s="3" t="s">
        <v>66</v>
      </c>
      <c r="Z38" s="3" t="s">
        <v>555</v>
      </c>
      <c r="AA38" s="3" t="s">
        <v>556</v>
      </c>
      <c r="AB38" s="3" t="s">
        <v>21</v>
      </c>
      <c r="AC38" s="3" t="s">
        <v>54</v>
      </c>
      <c r="AD38" s="3" t="s">
        <v>26</v>
      </c>
      <c r="AE38" s="3" t="s">
        <v>444</v>
      </c>
    </row>
    <row r="39" spans="1:31" x14ac:dyDescent="0.25">
      <c r="A39" s="8">
        <f t="shared" si="0"/>
        <v>38</v>
      </c>
      <c r="B39" s="3" t="s">
        <v>69</v>
      </c>
      <c r="C39" s="3" t="s">
        <v>430</v>
      </c>
      <c r="E39" s="10" t="e">
        <f>MATCH(#REF!,#REF!,0)</f>
        <v>#REF!</v>
      </c>
      <c r="F39" s="10" t="e">
        <f>IF(OR(INDEX(#REF!,DatasheetTable56[[#This Row],[Űrlap kitöltve]])="Várhatóan be fogom adni",INDEX(#REF!,DatasheetTable56[[#This Row],[Űrlap kitöltve]])="Korábbi félévben beadtam"),"igen","nem")</f>
        <v>#REF!</v>
      </c>
      <c r="G39" s="10" t="e">
        <f>IF(INDEX(#REF!,DatasheetTable56[[#This Row],[Űrlap kitöltve]])="Következő félévre jelentkeztem MSc képzésre","igen","nem")</f>
        <v>#REF!</v>
      </c>
      <c r="H39" s="10" t="e">
        <f>IF(INDEX(#REF!,DatasheetTable56[[#This Row],[Űrlap kitöltve]])="Szándékozom védeni","igen","nem")</f>
        <v>#REF!</v>
      </c>
      <c r="I39" s="10" t="e">
        <f>IF(INDEX(#REF!,DatasheetTable56[[#This Row],[Űrlap kitöltve]])="Január 5-én részt veszek a gazdaságinformatikus felvételin","igen","nem")</f>
        <v>#REF!</v>
      </c>
      <c r="J39" s="14" t="e">
        <f>IF(INDEX(#REF!,DatasheetTable56[[#This Row],[Űrlap kitöltve]])=0,"",INDEX(#REF!,DatasheetTable56[[#This Row],[Űrlap kitöltve]]))</f>
        <v>#REF!</v>
      </c>
      <c r="K39" s="13" t="e">
        <f>MATCH(#REF!,#REF!,0)</f>
        <v>#REF!</v>
      </c>
      <c r="L39" s="13" t="e">
        <f>INDEX(#REF!,DatasheetTable56[[#This Row],[Sharepoint]])</f>
        <v>#REF!</v>
      </c>
      <c r="M39" s="13" t="e">
        <f>INDEX(#REF!,DatasheetTable56[[#This Row],[Sharepoint]])</f>
        <v>#REF!</v>
      </c>
      <c r="N39" s="16">
        <v>2</v>
      </c>
      <c r="O39" s="3" t="s">
        <v>22</v>
      </c>
      <c r="P39" s="3" t="s">
        <v>23</v>
      </c>
      <c r="Q39" s="3" t="s">
        <v>25</v>
      </c>
      <c r="R39" s="3" t="s">
        <v>1043</v>
      </c>
      <c r="S39" s="3" t="s">
        <v>1044</v>
      </c>
      <c r="T39" s="3" t="s">
        <v>1045</v>
      </c>
      <c r="U39" s="3" t="s">
        <v>266</v>
      </c>
      <c r="V39" s="3" t="s">
        <v>475</v>
      </c>
      <c r="W39" s="3" t="s">
        <v>476</v>
      </c>
      <c r="X39" s="6" t="s">
        <v>21</v>
      </c>
      <c r="Y39" s="3" t="s">
        <v>51</v>
      </c>
      <c r="Z39" s="3" t="s">
        <v>176</v>
      </c>
      <c r="AA39" s="3" t="s">
        <v>177</v>
      </c>
      <c r="AB39" s="3" t="s">
        <v>21</v>
      </c>
      <c r="AC39" s="3" t="s">
        <v>405</v>
      </c>
      <c r="AD39" s="3" t="s">
        <v>26</v>
      </c>
      <c r="AE39" s="3" t="s">
        <v>444</v>
      </c>
    </row>
    <row r="40" spans="1:31" x14ac:dyDescent="0.25">
      <c r="A40" s="8">
        <f t="shared" si="0"/>
        <v>39</v>
      </c>
      <c r="B40" s="3" t="s">
        <v>69</v>
      </c>
      <c r="C40" s="3" t="s">
        <v>437</v>
      </c>
      <c r="E40" s="10" t="e">
        <f>MATCH(#REF!,#REF!,0)</f>
        <v>#REF!</v>
      </c>
      <c r="F40" s="10" t="e">
        <f>IF(OR(INDEX(#REF!,DatasheetTable56[[#This Row],[Űrlap kitöltve]])="Várhatóan be fogom adni",INDEX(#REF!,DatasheetTable56[[#This Row],[Űrlap kitöltve]])="Korábbi félévben beadtam"),"igen","nem")</f>
        <v>#REF!</v>
      </c>
      <c r="G40" s="10" t="e">
        <f>IF(INDEX(#REF!,DatasheetTable56[[#This Row],[Űrlap kitöltve]])="Következő félévre jelentkeztem MSc képzésre","igen","nem")</f>
        <v>#REF!</v>
      </c>
      <c r="H40" s="10" t="e">
        <f>IF(INDEX(#REF!,DatasheetTable56[[#This Row],[Űrlap kitöltve]])="Szándékozom védeni","igen","nem")</f>
        <v>#REF!</v>
      </c>
      <c r="I40" s="10" t="e">
        <f>IF(INDEX(#REF!,DatasheetTable56[[#This Row],[Űrlap kitöltve]])="Január 5-én részt veszek a gazdaságinformatikus felvételin","igen","nem")</f>
        <v>#REF!</v>
      </c>
      <c r="J40" s="14" t="e">
        <f>IF(INDEX(#REF!,DatasheetTable56[[#This Row],[Űrlap kitöltve]])=0,"",INDEX(#REF!,DatasheetTable56[[#This Row],[Űrlap kitöltve]]))</f>
        <v>#REF!</v>
      </c>
      <c r="K40" s="13" t="e">
        <f>MATCH(#REF!,#REF!,0)</f>
        <v>#REF!</v>
      </c>
      <c r="L40" s="13" t="e">
        <f>INDEX(#REF!,DatasheetTable56[[#This Row],[Sharepoint]])</f>
        <v>#REF!</v>
      </c>
      <c r="M40" s="13" t="e">
        <f>INDEX(#REF!,DatasheetTable56[[#This Row],[Sharepoint]])</f>
        <v>#REF!</v>
      </c>
      <c r="N40" s="16">
        <v>2</v>
      </c>
      <c r="O40" s="3" t="s">
        <v>22</v>
      </c>
      <c r="P40" s="3" t="s">
        <v>33</v>
      </c>
      <c r="Q40" s="3" t="s">
        <v>25</v>
      </c>
      <c r="R40" s="3" t="s">
        <v>689</v>
      </c>
      <c r="S40" s="3" t="s">
        <v>690</v>
      </c>
      <c r="T40" s="3" t="s">
        <v>691</v>
      </c>
      <c r="U40" s="3" t="s">
        <v>266</v>
      </c>
      <c r="V40" s="3" t="s">
        <v>486</v>
      </c>
      <c r="W40" s="3" t="s">
        <v>487</v>
      </c>
      <c r="X40" s="6" t="s">
        <v>21</v>
      </c>
      <c r="Y40" s="3" t="s">
        <v>66</v>
      </c>
      <c r="Z40" s="3" t="s">
        <v>182</v>
      </c>
      <c r="AA40" s="3" t="s">
        <v>183</v>
      </c>
      <c r="AB40" s="3" t="s">
        <v>21</v>
      </c>
      <c r="AC40" s="3" t="s">
        <v>64</v>
      </c>
      <c r="AD40" s="3" t="s">
        <v>26</v>
      </c>
      <c r="AE40" s="3" t="s">
        <v>444</v>
      </c>
    </row>
    <row r="41" spans="1:31" x14ac:dyDescent="0.25">
      <c r="A41" s="8">
        <f t="shared" si="0"/>
        <v>40</v>
      </c>
      <c r="B41" s="3" t="s">
        <v>69</v>
      </c>
      <c r="C41" s="3" t="s">
        <v>214</v>
      </c>
      <c r="E41" s="10" t="e">
        <f>MATCH(#REF!,#REF!,0)</f>
        <v>#REF!</v>
      </c>
      <c r="F41" s="10" t="e">
        <f>IF(OR(INDEX(#REF!,DatasheetTable56[[#This Row],[Űrlap kitöltve]])="Várhatóan be fogom adni",INDEX(#REF!,DatasheetTable56[[#This Row],[Űrlap kitöltve]])="Korábbi félévben beadtam"),"igen","nem")</f>
        <v>#REF!</v>
      </c>
      <c r="G41" s="10" t="e">
        <f>IF(INDEX(#REF!,DatasheetTable56[[#This Row],[Űrlap kitöltve]])="Következő félévre jelentkeztem MSc képzésre","igen","nem")</f>
        <v>#REF!</v>
      </c>
      <c r="H41" s="10" t="e">
        <f>IF(INDEX(#REF!,DatasheetTable56[[#This Row],[Űrlap kitöltve]])="Szándékozom védeni","igen","nem")</f>
        <v>#REF!</v>
      </c>
      <c r="I41" s="10" t="e">
        <f>IF(INDEX(#REF!,DatasheetTable56[[#This Row],[Űrlap kitöltve]])="Január 5-én részt veszek a gazdaságinformatikus felvételin","igen","nem")</f>
        <v>#REF!</v>
      </c>
      <c r="J41" s="14" t="e">
        <f>IF(INDEX(#REF!,DatasheetTable56[[#This Row],[Űrlap kitöltve]])=0,"",INDEX(#REF!,DatasheetTable56[[#This Row],[Űrlap kitöltve]]))</f>
        <v>#REF!</v>
      </c>
      <c r="K41" s="13" t="e">
        <f>MATCH(#REF!,#REF!,0)</f>
        <v>#REF!</v>
      </c>
      <c r="L41" s="13" t="e">
        <f>INDEX(#REF!,DatasheetTable56[[#This Row],[Sharepoint]])</f>
        <v>#REF!</v>
      </c>
      <c r="M41" s="13" t="e">
        <f>INDEX(#REF!,DatasheetTable56[[#This Row],[Sharepoint]])</f>
        <v>#REF!</v>
      </c>
      <c r="N41" s="16">
        <v>2</v>
      </c>
      <c r="O41" s="3" t="s">
        <v>22</v>
      </c>
      <c r="P41" s="3" t="s">
        <v>23</v>
      </c>
      <c r="Q41" s="3" t="s">
        <v>25</v>
      </c>
      <c r="R41" s="3" t="s">
        <v>215</v>
      </c>
      <c r="S41" s="3" t="s">
        <v>216</v>
      </c>
      <c r="T41" s="3" t="s">
        <v>217</v>
      </c>
      <c r="U41" s="3" t="s">
        <v>266</v>
      </c>
      <c r="V41" s="3" t="s">
        <v>62</v>
      </c>
      <c r="W41" s="3" t="s">
        <v>63</v>
      </c>
      <c r="X41" s="6" t="s">
        <v>21</v>
      </c>
      <c r="Y41" s="3" t="s">
        <v>64</v>
      </c>
      <c r="Z41" s="3" t="s">
        <v>109</v>
      </c>
      <c r="AA41" s="3" t="s">
        <v>110</v>
      </c>
      <c r="AB41" s="3" t="s">
        <v>21</v>
      </c>
      <c r="AC41" s="3" t="s">
        <v>77</v>
      </c>
      <c r="AD41" s="3" t="s">
        <v>26</v>
      </c>
      <c r="AE41" s="3" t="s">
        <v>78</v>
      </c>
    </row>
    <row r="42" spans="1:31" x14ac:dyDescent="0.25">
      <c r="A42" s="8">
        <f t="shared" si="0"/>
        <v>41</v>
      </c>
      <c r="B42" s="3" t="s">
        <v>69</v>
      </c>
      <c r="C42" s="3" t="s">
        <v>402</v>
      </c>
      <c r="E42" s="10" t="e">
        <f>MATCH(#REF!,#REF!,0)</f>
        <v>#REF!</v>
      </c>
      <c r="F42" s="10" t="e">
        <f>IF(OR(INDEX(#REF!,DatasheetTable56[[#This Row],[Űrlap kitöltve]])="Várhatóan be fogom adni",INDEX(#REF!,DatasheetTable56[[#This Row],[Űrlap kitöltve]])="Korábbi félévben beadtam"),"igen","nem")</f>
        <v>#REF!</v>
      </c>
      <c r="G42" s="10" t="e">
        <f>IF(INDEX(#REF!,DatasheetTable56[[#This Row],[Űrlap kitöltve]])="Következő félévre jelentkeztem MSc képzésre","igen","nem")</f>
        <v>#REF!</v>
      </c>
      <c r="H42" s="10" t="e">
        <f>IF(INDEX(#REF!,DatasheetTable56[[#This Row],[Űrlap kitöltve]])="Szándékozom védeni","igen","nem")</f>
        <v>#REF!</v>
      </c>
      <c r="I42" s="10" t="e">
        <f>IF(INDEX(#REF!,DatasheetTable56[[#This Row],[Űrlap kitöltve]])="Január 5-én részt veszek a gazdaságinformatikus felvételin","igen","nem")</f>
        <v>#REF!</v>
      </c>
      <c r="J42" s="14" t="e">
        <f>IF(INDEX(#REF!,DatasheetTable56[[#This Row],[Űrlap kitöltve]])=0,"",INDEX(#REF!,DatasheetTable56[[#This Row],[Űrlap kitöltve]]))</f>
        <v>#REF!</v>
      </c>
      <c r="K42" s="13" t="e">
        <f>MATCH(#REF!,#REF!,0)</f>
        <v>#REF!</v>
      </c>
      <c r="L42" s="13" t="e">
        <f>INDEX(#REF!,DatasheetTable56[[#This Row],[Sharepoint]])</f>
        <v>#REF!</v>
      </c>
      <c r="M42" s="13" t="e">
        <f>INDEX(#REF!,DatasheetTable56[[#This Row],[Sharepoint]])</f>
        <v>#REF!</v>
      </c>
      <c r="N42" s="16">
        <v>2</v>
      </c>
      <c r="O42" s="3" t="s">
        <v>22</v>
      </c>
      <c r="P42" s="3" t="s">
        <v>33</v>
      </c>
      <c r="Q42" s="3" t="s">
        <v>25</v>
      </c>
      <c r="R42" s="3" t="s">
        <v>1056</v>
      </c>
      <c r="S42" s="3" t="s">
        <v>1057</v>
      </c>
      <c r="T42" s="3" t="s">
        <v>1058</v>
      </c>
      <c r="U42" s="3" t="s">
        <v>266</v>
      </c>
      <c r="V42" s="3" t="s">
        <v>628</v>
      </c>
      <c r="W42" s="3" t="s">
        <v>629</v>
      </c>
      <c r="X42" s="6" t="s">
        <v>87</v>
      </c>
      <c r="Y42" s="3" t="s">
        <v>630</v>
      </c>
      <c r="Z42" s="3" t="s">
        <v>43</v>
      </c>
      <c r="AA42" s="3" t="s">
        <v>184</v>
      </c>
      <c r="AB42" s="3" t="s">
        <v>21</v>
      </c>
      <c r="AC42" s="3" t="s">
        <v>41</v>
      </c>
      <c r="AD42" s="3" t="s">
        <v>26</v>
      </c>
      <c r="AE42" s="3" t="s">
        <v>444</v>
      </c>
    </row>
    <row r="43" spans="1:31" x14ac:dyDescent="0.25">
      <c r="A43" s="8">
        <f t="shared" si="0"/>
        <v>42</v>
      </c>
      <c r="B43" s="3" t="s">
        <v>66</v>
      </c>
      <c r="C43" s="3" t="s">
        <v>411</v>
      </c>
      <c r="D43" s="16"/>
      <c r="E43" s="10" t="e">
        <f>MATCH(#REF!,#REF!,0)</f>
        <v>#REF!</v>
      </c>
      <c r="F43" s="10" t="e">
        <f>IF(OR(INDEX(#REF!,DatasheetTable56[[#This Row],[Űrlap kitöltve]])="Várhatóan be fogom adni",INDEX(#REF!,DatasheetTable56[[#This Row],[Űrlap kitöltve]])="Korábbi félévben beadtam"),"igen","nem")</f>
        <v>#REF!</v>
      </c>
      <c r="G43" s="10" t="e">
        <f>IF(INDEX(#REF!,DatasheetTable56[[#This Row],[Űrlap kitöltve]])="Következő félévre jelentkeztem MSc képzésre","igen","nem")</f>
        <v>#REF!</v>
      </c>
      <c r="H43" s="10" t="e">
        <f>IF(INDEX(#REF!,DatasheetTable56[[#This Row],[Űrlap kitöltve]])="Szándékozom védeni","igen","nem")</f>
        <v>#REF!</v>
      </c>
      <c r="I43" s="10" t="e">
        <f>IF(INDEX(#REF!,DatasheetTable56[[#This Row],[Űrlap kitöltve]])="Január 5-én részt veszek a gazdaságinformatikus felvételin","igen","nem")</f>
        <v>#REF!</v>
      </c>
      <c r="J43" s="14" t="e">
        <f>IF(INDEX(#REF!,DatasheetTable56[[#This Row],[Űrlap kitöltve]])=0,"",INDEX(#REF!,DatasheetTable56[[#This Row],[Űrlap kitöltve]]))</f>
        <v>#REF!</v>
      </c>
      <c r="K43" s="13" t="e">
        <f>MATCH(#REF!,#REF!,0)</f>
        <v>#REF!</v>
      </c>
      <c r="L43" s="13" t="e">
        <f>INDEX(#REF!,DatasheetTable56[[#This Row],[Sharepoint]])</f>
        <v>#REF!</v>
      </c>
      <c r="M43" s="13" t="e">
        <f>INDEX(#REF!,DatasheetTable56[[#This Row],[Sharepoint]])</f>
        <v>#REF!</v>
      </c>
      <c r="N43" s="16">
        <v>2</v>
      </c>
      <c r="O43" s="3" t="s">
        <v>22</v>
      </c>
      <c r="P43" s="3" t="s">
        <v>33</v>
      </c>
      <c r="Q43" s="3" t="s">
        <v>25</v>
      </c>
      <c r="R43" s="3" t="s">
        <v>819</v>
      </c>
      <c r="S43" s="3" t="s">
        <v>820</v>
      </c>
      <c r="T43" s="3" t="s">
        <v>821</v>
      </c>
      <c r="U43" s="3" t="s">
        <v>266</v>
      </c>
      <c r="V43" s="3" t="s">
        <v>486</v>
      </c>
      <c r="W43" s="3" t="s">
        <v>487</v>
      </c>
      <c r="X43" s="6" t="s">
        <v>21</v>
      </c>
      <c r="Y43" s="3" t="s">
        <v>66</v>
      </c>
      <c r="Z43" s="3" t="s">
        <v>555</v>
      </c>
      <c r="AA43" s="3" t="s">
        <v>556</v>
      </c>
      <c r="AB43" s="3" t="s">
        <v>21</v>
      </c>
      <c r="AC43" s="3" t="s">
        <v>54</v>
      </c>
      <c r="AD43" s="3" t="s">
        <v>26</v>
      </c>
      <c r="AE43" s="3" t="s">
        <v>444</v>
      </c>
    </row>
    <row r="44" spans="1:31" x14ac:dyDescent="0.25">
      <c r="A44" s="8">
        <f t="shared" si="0"/>
        <v>43</v>
      </c>
      <c r="B44" s="3" t="s">
        <v>66</v>
      </c>
      <c r="C44" s="3" t="s">
        <v>310</v>
      </c>
      <c r="E44" s="10" t="e">
        <f>MATCH(#REF!,#REF!,0)</f>
        <v>#REF!</v>
      </c>
      <c r="F44" s="10" t="e">
        <f>IF(OR(INDEX(#REF!,DatasheetTable56[[#This Row],[Űrlap kitöltve]])="Várhatóan be fogom adni",INDEX(#REF!,DatasheetTable56[[#This Row],[Űrlap kitöltve]])="Korábbi félévben beadtam"),"igen","nem")</f>
        <v>#REF!</v>
      </c>
      <c r="G44" s="10" t="e">
        <f>IF(INDEX(#REF!,DatasheetTable56[[#This Row],[Űrlap kitöltve]])="Következő félévre jelentkeztem MSc képzésre","igen","nem")</f>
        <v>#REF!</v>
      </c>
      <c r="H44" s="10" t="e">
        <f>IF(INDEX(#REF!,DatasheetTable56[[#This Row],[Űrlap kitöltve]])="Szándékozom védeni","igen","nem")</f>
        <v>#REF!</v>
      </c>
      <c r="I44" s="10" t="e">
        <f>IF(INDEX(#REF!,DatasheetTable56[[#This Row],[Űrlap kitöltve]])="Január 5-én részt veszek a gazdaságinformatikus felvételin","igen","nem")</f>
        <v>#REF!</v>
      </c>
      <c r="J44" s="14" t="e">
        <f>IF(INDEX(#REF!,DatasheetTable56[[#This Row],[Űrlap kitöltve]])=0,"",INDEX(#REF!,DatasheetTable56[[#This Row],[Űrlap kitöltve]]))</f>
        <v>#REF!</v>
      </c>
      <c r="K44" s="13" t="e">
        <f>MATCH(#REF!,#REF!,0)</f>
        <v>#REF!</v>
      </c>
      <c r="L44" s="13" t="e">
        <f>INDEX(#REF!,DatasheetTable56[[#This Row],[Sharepoint]])</f>
        <v>#REF!</v>
      </c>
      <c r="M44" s="13" t="e">
        <f>INDEX(#REF!,DatasheetTable56[[#This Row],[Sharepoint]])</f>
        <v>#REF!</v>
      </c>
      <c r="N44" s="16">
        <v>2</v>
      </c>
      <c r="O44" s="3" t="s">
        <v>22</v>
      </c>
      <c r="P44" s="3" t="s">
        <v>33</v>
      </c>
      <c r="Q44" s="3" t="s">
        <v>25</v>
      </c>
      <c r="R44" s="3" t="s">
        <v>837</v>
      </c>
      <c r="S44" s="3" t="s">
        <v>838</v>
      </c>
      <c r="T44" s="3" t="s">
        <v>839</v>
      </c>
      <c r="U44" s="3" t="s">
        <v>266</v>
      </c>
      <c r="V44" s="3" t="s">
        <v>43</v>
      </c>
      <c r="W44" s="3" t="s">
        <v>184</v>
      </c>
      <c r="X44" s="6" t="s">
        <v>21</v>
      </c>
      <c r="Y44" s="3" t="s">
        <v>41</v>
      </c>
      <c r="Z44" s="3" t="s">
        <v>486</v>
      </c>
      <c r="AA44" s="3" t="s">
        <v>487</v>
      </c>
      <c r="AB44" s="3" t="s">
        <v>21</v>
      </c>
      <c r="AC44" s="3" t="s">
        <v>66</v>
      </c>
      <c r="AD44" s="3" t="s">
        <v>26</v>
      </c>
      <c r="AE44" s="3" t="s">
        <v>444</v>
      </c>
    </row>
    <row r="45" spans="1:31" x14ac:dyDescent="0.25">
      <c r="A45" s="8">
        <f t="shared" si="0"/>
        <v>44</v>
      </c>
      <c r="B45" s="3" t="s">
        <v>66</v>
      </c>
      <c r="C45" s="3" t="s">
        <v>360</v>
      </c>
      <c r="E45" s="10" t="e">
        <f>MATCH(#REF!,#REF!,0)</f>
        <v>#REF!</v>
      </c>
      <c r="F45" s="10" t="e">
        <f>IF(OR(INDEX(#REF!,DatasheetTable56[[#This Row],[Űrlap kitöltve]])="Várhatóan be fogom adni",INDEX(#REF!,DatasheetTable56[[#This Row],[Űrlap kitöltve]])="Korábbi félévben beadtam"),"igen","nem")</f>
        <v>#REF!</v>
      </c>
      <c r="G45" s="10" t="e">
        <f>IF(INDEX(#REF!,DatasheetTable56[[#This Row],[Űrlap kitöltve]])="Következő félévre jelentkeztem MSc képzésre","igen","nem")</f>
        <v>#REF!</v>
      </c>
      <c r="H45" s="10" t="e">
        <f>IF(INDEX(#REF!,DatasheetTable56[[#This Row],[Űrlap kitöltve]])="Szándékozom védeni","igen","nem")</f>
        <v>#REF!</v>
      </c>
      <c r="I45" s="10" t="e">
        <f>IF(INDEX(#REF!,DatasheetTable56[[#This Row],[Űrlap kitöltve]])="Január 5-én részt veszek a gazdaságinformatikus felvételin","igen","nem")</f>
        <v>#REF!</v>
      </c>
      <c r="J45" s="14" t="e">
        <f>IF(INDEX(#REF!,DatasheetTable56[[#This Row],[Űrlap kitöltve]])=0,"",INDEX(#REF!,DatasheetTable56[[#This Row],[Űrlap kitöltve]]))</f>
        <v>#REF!</v>
      </c>
      <c r="K45" s="13" t="e">
        <f>MATCH(#REF!,#REF!,0)</f>
        <v>#REF!</v>
      </c>
      <c r="L45" s="13" t="e">
        <f>INDEX(#REF!,DatasheetTable56[[#This Row],[Sharepoint]])</f>
        <v>#REF!</v>
      </c>
      <c r="M45" s="13" t="e">
        <f>INDEX(#REF!,DatasheetTable56[[#This Row],[Sharepoint]])</f>
        <v>#REF!</v>
      </c>
      <c r="N45" s="16">
        <v>2</v>
      </c>
      <c r="O45" s="3" t="s">
        <v>22</v>
      </c>
      <c r="P45" s="3" t="s">
        <v>33</v>
      </c>
      <c r="Q45" s="3" t="s">
        <v>25</v>
      </c>
      <c r="R45" s="3" t="s">
        <v>791</v>
      </c>
      <c r="S45" s="3" t="s">
        <v>792</v>
      </c>
      <c r="T45" s="3" t="s">
        <v>793</v>
      </c>
      <c r="U45" s="3" t="s">
        <v>266</v>
      </c>
      <c r="V45" s="3" t="s">
        <v>486</v>
      </c>
      <c r="W45" s="3" t="s">
        <v>487</v>
      </c>
      <c r="X45" s="6" t="s">
        <v>21</v>
      </c>
      <c r="Y45" s="3" t="s">
        <v>66</v>
      </c>
      <c r="Z45" s="3" t="s">
        <v>555</v>
      </c>
      <c r="AA45" s="3" t="s">
        <v>556</v>
      </c>
      <c r="AB45" s="3" t="s">
        <v>21</v>
      </c>
      <c r="AC45" s="3" t="s">
        <v>54</v>
      </c>
      <c r="AD45" s="3" t="s">
        <v>26</v>
      </c>
      <c r="AE45" s="3" t="s">
        <v>444</v>
      </c>
    </row>
    <row r="46" spans="1:31" x14ac:dyDescent="0.25">
      <c r="A46" s="8">
        <f t="shared" si="0"/>
        <v>45</v>
      </c>
      <c r="B46" s="3" t="s">
        <v>66</v>
      </c>
      <c r="C46" s="3" t="s">
        <v>280</v>
      </c>
      <c r="E46" s="10" t="e">
        <f>MATCH(#REF!,#REF!,0)</f>
        <v>#REF!</v>
      </c>
      <c r="F46" s="10" t="e">
        <f>IF(OR(INDEX(#REF!,DatasheetTable56[[#This Row],[Űrlap kitöltve]])="Várhatóan be fogom adni",INDEX(#REF!,DatasheetTable56[[#This Row],[Űrlap kitöltve]])="Korábbi félévben beadtam"),"igen","nem")</f>
        <v>#REF!</v>
      </c>
      <c r="G46" s="10" t="e">
        <f>IF(INDEX(#REF!,DatasheetTable56[[#This Row],[Űrlap kitöltve]])="Következő félévre jelentkeztem MSc képzésre","igen","nem")</f>
        <v>#REF!</v>
      </c>
      <c r="H46" s="10" t="e">
        <f>IF(INDEX(#REF!,DatasheetTable56[[#This Row],[Űrlap kitöltve]])="Szándékozom védeni","igen","nem")</f>
        <v>#REF!</v>
      </c>
      <c r="I46" s="10" t="e">
        <f>IF(INDEX(#REF!,DatasheetTable56[[#This Row],[Űrlap kitöltve]])="Január 5-én részt veszek a gazdaságinformatikus felvételin","igen","nem")</f>
        <v>#REF!</v>
      </c>
      <c r="J46" s="14" t="e">
        <f>IF(INDEX(#REF!,DatasheetTable56[[#This Row],[Űrlap kitöltve]])=0,"",INDEX(#REF!,DatasheetTable56[[#This Row],[Űrlap kitöltve]]))</f>
        <v>#REF!</v>
      </c>
      <c r="K46" s="13" t="e">
        <f>MATCH(#REF!,#REF!,0)</f>
        <v>#REF!</v>
      </c>
      <c r="L46" s="13" t="e">
        <f>INDEX(#REF!,DatasheetTable56[[#This Row],[Sharepoint]])</f>
        <v>#REF!</v>
      </c>
      <c r="M46" s="13" t="e">
        <f>INDEX(#REF!,DatasheetTable56[[#This Row],[Sharepoint]])</f>
        <v>#REF!</v>
      </c>
      <c r="N46" s="16">
        <v>2</v>
      </c>
      <c r="O46" s="3" t="s">
        <v>22</v>
      </c>
      <c r="P46" s="3" t="s">
        <v>33</v>
      </c>
      <c r="Q46" s="3" t="s">
        <v>25</v>
      </c>
      <c r="R46" s="3" t="s">
        <v>847</v>
      </c>
      <c r="S46" s="3" t="s">
        <v>848</v>
      </c>
      <c r="T46" s="3" t="s">
        <v>849</v>
      </c>
      <c r="U46" s="3" t="s">
        <v>266</v>
      </c>
      <c r="V46" s="3" t="s">
        <v>52</v>
      </c>
      <c r="W46" s="3" t="s">
        <v>53</v>
      </c>
      <c r="X46" s="6" t="s">
        <v>21</v>
      </c>
      <c r="Y46" s="3" t="s">
        <v>54</v>
      </c>
      <c r="Z46" s="3" t="s">
        <v>43</v>
      </c>
      <c r="AA46" s="3" t="s">
        <v>44</v>
      </c>
      <c r="AB46" s="3" t="s">
        <v>21</v>
      </c>
      <c r="AC46" s="3" t="s">
        <v>41</v>
      </c>
      <c r="AD46" s="3" t="s">
        <v>26</v>
      </c>
      <c r="AE46" s="3" t="s">
        <v>444</v>
      </c>
    </row>
    <row r="47" spans="1:31" x14ac:dyDescent="0.25">
      <c r="A47" s="8">
        <f t="shared" si="0"/>
        <v>46</v>
      </c>
      <c r="B47" s="3" t="s">
        <v>66</v>
      </c>
      <c r="C47" s="3" t="s">
        <v>342</v>
      </c>
      <c r="E47" s="10" t="e">
        <f>MATCH(#REF!,#REF!,0)</f>
        <v>#REF!</v>
      </c>
      <c r="F47" s="10" t="e">
        <f>IF(OR(INDEX(#REF!,DatasheetTable56[[#This Row],[Űrlap kitöltve]])="Várhatóan be fogom adni",INDEX(#REF!,DatasheetTable56[[#This Row],[Űrlap kitöltve]])="Korábbi félévben beadtam"),"igen","nem")</f>
        <v>#REF!</v>
      </c>
      <c r="G47" s="10" t="e">
        <f>IF(INDEX(#REF!,DatasheetTable56[[#This Row],[Űrlap kitöltve]])="Következő félévre jelentkeztem MSc képzésre","igen","nem")</f>
        <v>#REF!</v>
      </c>
      <c r="H47" s="10" t="e">
        <f>IF(INDEX(#REF!,DatasheetTable56[[#This Row],[Űrlap kitöltve]])="Szándékozom védeni","igen","nem")</f>
        <v>#REF!</v>
      </c>
      <c r="I47" s="10" t="e">
        <f>IF(INDEX(#REF!,DatasheetTable56[[#This Row],[Űrlap kitöltve]])="Január 5-én részt veszek a gazdaságinformatikus felvételin","igen","nem")</f>
        <v>#REF!</v>
      </c>
      <c r="J47" s="14" t="e">
        <f>IF(INDEX(#REF!,DatasheetTable56[[#This Row],[Űrlap kitöltve]])=0,"",INDEX(#REF!,DatasheetTable56[[#This Row],[Űrlap kitöltve]]))</f>
        <v>#REF!</v>
      </c>
      <c r="K47" s="13" t="e">
        <f>MATCH(#REF!,#REF!,0)</f>
        <v>#REF!</v>
      </c>
      <c r="L47" s="13" t="e">
        <f>INDEX(#REF!,DatasheetTable56[[#This Row],[Sharepoint]])</f>
        <v>#REF!</v>
      </c>
      <c r="M47" s="13" t="e">
        <f>INDEX(#REF!,DatasheetTable56[[#This Row],[Sharepoint]])</f>
        <v>#REF!</v>
      </c>
      <c r="N47" s="16">
        <v>2</v>
      </c>
      <c r="O47" s="3" t="s">
        <v>22</v>
      </c>
      <c r="P47" s="3" t="s">
        <v>33</v>
      </c>
      <c r="Q47" s="3" t="s">
        <v>25</v>
      </c>
      <c r="R47" s="3" t="s">
        <v>499</v>
      </c>
      <c r="S47" s="3" t="s">
        <v>500</v>
      </c>
      <c r="T47" s="3" t="s">
        <v>501</v>
      </c>
      <c r="U47" s="3" t="s">
        <v>266</v>
      </c>
      <c r="V47" s="3" t="s">
        <v>179</v>
      </c>
      <c r="W47" s="3" t="s">
        <v>180</v>
      </c>
      <c r="X47" s="6" t="s">
        <v>21</v>
      </c>
      <c r="Y47" s="3" t="s">
        <v>39</v>
      </c>
      <c r="Z47" s="3" t="s">
        <v>43</v>
      </c>
      <c r="AA47" s="3" t="s">
        <v>184</v>
      </c>
      <c r="AB47" s="3" t="s">
        <v>21</v>
      </c>
      <c r="AC47" s="3" t="s">
        <v>41</v>
      </c>
      <c r="AD47" s="3" t="s">
        <v>26</v>
      </c>
      <c r="AE47" s="3" t="s">
        <v>444</v>
      </c>
    </row>
    <row r="48" spans="1:31" x14ac:dyDescent="0.25">
      <c r="A48" s="8">
        <f t="shared" si="0"/>
        <v>47</v>
      </c>
      <c r="B48" s="3" t="s">
        <v>66</v>
      </c>
      <c r="C48" s="3" t="s">
        <v>365</v>
      </c>
      <c r="D48" t="s">
        <v>1169</v>
      </c>
      <c r="E48" s="10" t="e">
        <f>MATCH(#REF!,#REF!,0)</f>
        <v>#REF!</v>
      </c>
      <c r="F48" s="10" t="e">
        <f>IF(OR(INDEX(#REF!,DatasheetTable56[[#This Row],[Űrlap kitöltve]])="Várhatóan be fogom adni",INDEX(#REF!,DatasheetTable56[[#This Row],[Űrlap kitöltve]])="Korábbi félévben beadtam"),"igen","nem")</f>
        <v>#REF!</v>
      </c>
      <c r="G48" s="10" t="e">
        <f>IF(INDEX(#REF!,DatasheetTable56[[#This Row],[Űrlap kitöltve]])="Következő félévre jelentkeztem MSc képzésre","igen","nem")</f>
        <v>#REF!</v>
      </c>
      <c r="H48" s="10" t="e">
        <f>IF(INDEX(#REF!,DatasheetTable56[[#This Row],[Űrlap kitöltve]])="Szándékozom védeni","igen","nem")</f>
        <v>#REF!</v>
      </c>
      <c r="I48" s="10" t="e">
        <f>IF(INDEX(#REF!,DatasheetTable56[[#This Row],[Űrlap kitöltve]])="Január 5-én részt veszek a gazdaságinformatikus felvételin","igen","nem")</f>
        <v>#REF!</v>
      </c>
      <c r="J48" s="14" t="e">
        <f>IF(INDEX(#REF!,DatasheetTable56[[#This Row],[Űrlap kitöltve]])=0,"",INDEX(#REF!,DatasheetTable56[[#This Row],[Űrlap kitöltve]]))</f>
        <v>#REF!</v>
      </c>
      <c r="K48" s="13" t="e">
        <f>MATCH(#REF!,#REF!,0)</f>
        <v>#REF!</v>
      </c>
      <c r="L48" s="13" t="e">
        <f>INDEX(#REF!,DatasheetTable56[[#This Row],[Sharepoint]])</f>
        <v>#REF!</v>
      </c>
      <c r="M48" s="13" t="e">
        <f>INDEX(#REF!,DatasheetTable56[[#This Row],[Sharepoint]])</f>
        <v>#REF!</v>
      </c>
      <c r="N48" s="16">
        <v>2</v>
      </c>
      <c r="O48" s="3" t="s">
        <v>22</v>
      </c>
      <c r="P48" s="3" t="s">
        <v>33</v>
      </c>
      <c r="Q48" s="3" t="s">
        <v>25</v>
      </c>
      <c r="R48" s="3" t="s">
        <v>503</v>
      </c>
      <c r="S48" s="3" t="s">
        <v>504</v>
      </c>
      <c r="T48" s="3" t="s">
        <v>505</v>
      </c>
      <c r="U48" s="3" t="s">
        <v>246</v>
      </c>
      <c r="V48" s="3" t="s">
        <v>486</v>
      </c>
      <c r="W48" s="3" t="s">
        <v>487</v>
      </c>
      <c r="X48" s="6" t="s">
        <v>21</v>
      </c>
      <c r="Y48" s="3" t="s">
        <v>66</v>
      </c>
      <c r="Z48" s="3" t="s">
        <v>236</v>
      </c>
      <c r="AA48" s="3" t="s">
        <v>506</v>
      </c>
      <c r="AB48" s="3" t="s">
        <v>238</v>
      </c>
      <c r="AC48" s="3" t="s">
        <v>239</v>
      </c>
      <c r="AD48" s="3" t="s">
        <v>26</v>
      </c>
      <c r="AE48" s="3" t="s">
        <v>444</v>
      </c>
    </row>
    <row r="49" spans="1:31" x14ac:dyDescent="0.25">
      <c r="A49" s="8">
        <f t="shared" si="0"/>
        <v>48</v>
      </c>
      <c r="B49" s="3" t="s">
        <v>54</v>
      </c>
      <c r="C49" s="3" t="s">
        <v>344</v>
      </c>
      <c r="E49" s="10" t="e">
        <f>MATCH(#REF!,#REF!,0)</f>
        <v>#REF!</v>
      </c>
      <c r="F49" s="10" t="e">
        <f>IF(OR(INDEX(#REF!,DatasheetTable56[[#This Row],[Űrlap kitöltve]])="Várhatóan be fogom adni",INDEX(#REF!,DatasheetTable56[[#This Row],[Űrlap kitöltve]])="Korábbi félévben beadtam"),"igen","nem")</f>
        <v>#REF!</v>
      </c>
      <c r="G49" s="10" t="e">
        <f>IF(INDEX(#REF!,DatasheetTable56[[#This Row],[Űrlap kitöltve]])="Következő félévre jelentkeztem MSc képzésre","igen","nem")</f>
        <v>#REF!</v>
      </c>
      <c r="H49" s="10" t="e">
        <f>IF(INDEX(#REF!,DatasheetTable56[[#This Row],[Űrlap kitöltve]])="Szándékozom védeni","igen","nem")</f>
        <v>#REF!</v>
      </c>
      <c r="I49" s="10" t="e">
        <f>IF(INDEX(#REF!,DatasheetTable56[[#This Row],[Űrlap kitöltve]])="Január 5-én részt veszek a gazdaságinformatikus felvételin","igen","nem")</f>
        <v>#REF!</v>
      </c>
      <c r="J49" s="14" t="e">
        <f>IF(INDEX(#REF!,DatasheetTable56[[#This Row],[Űrlap kitöltve]])=0,"",INDEX(#REF!,DatasheetTable56[[#This Row],[Űrlap kitöltve]]))</f>
        <v>#REF!</v>
      </c>
      <c r="K49" s="13" t="e">
        <f>MATCH(#REF!,#REF!,0)</f>
        <v>#REF!</v>
      </c>
      <c r="L49" s="13" t="e">
        <f>INDEX(#REF!,DatasheetTable56[[#This Row],[Sharepoint]])</f>
        <v>#REF!</v>
      </c>
      <c r="M49" s="13" t="e">
        <f>INDEX(#REF!,DatasheetTable56[[#This Row],[Sharepoint]])</f>
        <v>#REF!</v>
      </c>
      <c r="N49" s="3">
        <v>2</v>
      </c>
      <c r="O49" s="3" t="s">
        <v>22</v>
      </c>
      <c r="P49" s="3" t="s">
        <v>33</v>
      </c>
      <c r="Q49" s="3" t="s">
        <v>25</v>
      </c>
      <c r="R49" s="3" t="s">
        <v>942</v>
      </c>
      <c r="S49" s="3" t="s">
        <v>943</v>
      </c>
      <c r="T49" s="3" t="s">
        <v>944</v>
      </c>
      <c r="U49" s="3" t="s">
        <v>266</v>
      </c>
      <c r="V49" s="3" t="s">
        <v>486</v>
      </c>
      <c r="W49" s="3" t="s">
        <v>487</v>
      </c>
      <c r="X49" s="6" t="s">
        <v>21</v>
      </c>
      <c r="Y49" s="3" t="s">
        <v>66</v>
      </c>
      <c r="Z49" s="3" t="s">
        <v>179</v>
      </c>
      <c r="AA49" s="3" t="s">
        <v>180</v>
      </c>
      <c r="AB49" s="3" t="s">
        <v>21</v>
      </c>
      <c r="AC49" s="3" t="s">
        <v>39</v>
      </c>
      <c r="AD49" s="3" t="s">
        <v>26</v>
      </c>
      <c r="AE49" s="3" t="s">
        <v>444</v>
      </c>
    </row>
    <row r="50" spans="1:31" x14ac:dyDescent="0.25">
      <c r="A50" s="8">
        <f t="shared" si="0"/>
        <v>49</v>
      </c>
      <c r="B50" s="3" t="s">
        <v>54</v>
      </c>
      <c r="C50" s="3" t="s">
        <v>287</v>
      </c>
      <c r="E50" s="10" t="e">
        <f>MATCH(#REF!,#REF!,0)</f>
        <v>#REF!</v>
      </c>
      <c r="F50" s="10" t="e">
        <f>IF(OR(INDEX(#REF!,DatasheetTable56[[#This Row],[Űrlap kitöltve]])="Várhatóan be fogom adni",INDEX(#REF!,DatasheetTable56[[#This Row],[Űrlap kitöltve]])="Korábbi félévben beadtam"),"igen","nem")</f>
        <v>#REF!</v>
      </c>
      <c r="G50" s="10" t="e">
        <f>IF(INDEX(#REF!,DatasheetTable56[[#This Row],[Űrlap kitöltve]])="Következő félévre jelentkeztem MSc képzésre","igen","nem")</f>
        <v>#REF!</v>
      </c>
      <c r="H50" s="10" t="e">
        <f>IF(INDEX(#REF!,DatasheetTable56[[#This Row],[Űrlap kitöltve]])="Szándékozom védeni","igen","nem")</f>
        <v>#REF!</v>
      </c>
      <c r="I50" s="10" t="e">
        <f>IF(INDEX(#REF!,DatasheetTable56[[#This Row],[Űrlap kitöltve]])="Január 5-én részt veszek a gazdaságinformatikus felvételin","igen","nem")</f>
        <v>#REF!</v>
      </c>
      <c r="J50" s="14" t="e">
        <f>IF(INDEX(#REF!,DatasheetTable56[[#This Row],[Űrlap kitöltve]])=0,"",INDEX(#REF!,DatasheetTable56[[#This Row],[Űrlap kitöltve]]))</f>
        <v>#REF!</v>
      </c>
      <c r="K50" s="13" t="e">
        <f>MATCH(#REF!,#REF!,0)</f>
        <v>#REF!</v>
      </c>
      <c r="L50" s="13" t="e">
        <f>INDEX(#REF!,DatasheetTable56[[#This Row],[Sharepoint]])</f>
        <v>#REF!</v>
      </c>
      <c r="M50" s="13" t="e">
        <f>INDEX(#REF!,DatasheetTable56[[#This Row],[Sharepoint]])</f>
        <v>#REF!</v>
      </c>
      <c r="N50" s="16">
        <v>2</v>
      </c>
      <c r="O50" s="3" t="s">
        <v>22</v>
      </c>
      <c r="P50" s="3" t="s">
        <v>33</v>
      </c>
      <c r="Q50" s="3" t="s">
        <v>25</v>
      </c>
      <c r="R50" s="3" t="s">
        <v>737</v>
      </c>
      <c r="S50" s="3" t="s">
        <v>738</v>
      </c>
      <c r="T50" s="3" t="s">
        <v>739</v>
      </c>
      <c r="U50" s="3" t="s">
        <v>266</v>
      </c>
      <c r="V50" s="3" t="s">
        <v>179</v>
      </c>
      <c r="W50" s="3" t="s">
        <v>180</v>
      </c>
      <c r="X50" s="6" t="s">
        <v>21</v>
      </c>
      <c r="Y50" s="3" t="s">
        <v>39</v>
      </c>
      <c r="Z50" s="3" t="s">
        <v>43</v>
      </c>
      <c r="AA50" s="3" t="s">
        <v>44</v>
      </c>
      <c r="AB50" s="3" t="s">
        <v>21</v>
      </c>
      <c r="AC50" s="3" t="s">
        <v>41</v>
      </c>
      <c r="AD50" s="3" t="s">
        <v>26</v>
      </c>
      <c r="AE50" s="3" t="s">
        <v>444</v>
      </c>
    </row>
    <row r="51" spans="1:31" x14ac:dyDescent="0.25">
      <c r="A51" s="8">
        <f t="shared" si="0"/>
        <v>50</v>
      </c>
      <c r="B51" s="3" t="s">
        <v>54</v>
      </c>
      <c r="C51" s="3" t="s">
        <v>372</v>
      </c>
      <c r="D51" s="3"/>
      <c r="E51" s="10" t="e">
        <f>MATCH(#REF!,#REF!,0)</f>
        <v>#REF!</v>
      </c>
      <c r="F51" s="10" t="e">
        <f>IF(OR(INDEX(#REF!,DatasheetTable56[[#This Row],[Űrlap kitöltve]])="Várhatóan be fogom adni",INDEX(#REF!,DatasheetTable56[[#This Row],[Űrlap kitöltve]])="Korábbi félévben beadtam"),"igen","nem")</f>
        <v>#REF!</v>
      </c>
      <c r="G51" s="10" t="e">
        <f>IF(INDEX(#REF!,DatasheetTable56[[#This Row],[Űrlap kitöltve]])="Következő félévre jelentkeztem MSc képzésre","igen","nem")</f>
        <v>#REF!</v>
      </c>
      <c r="H51" s="10" t="e">
        <f>IF(INDEX(#REF!,DatasheetTable56[[#This Row],[Űrlap kitöltve]])="Szándékozom védeni","igen","nem")</f>
        <v>#REF!</v>
      </c>
      <c r="I51" s="10" t="e">
        <f>IF(INDEX(#REF!,DatasheetTable56[[#This Row],[Űrlap kitöltve]])="Január 5-én részt veszek a gazdaságinformatikus felvételin","igen","nem")</f>
        <v>#REF!</v>
      </c>
      <c r="J51" s="14" t="e">
        <f>IF(INDEX(#REF!,DatasheetTable56[[#This Row],[Űrlap kitöltve]])=0,"",INDEX(#REF!,DatasheetTable56[[#This Row],[Űrlap kitöltve]]))</f>
        <v>#REF!</v>
      </c>
      <c r="K51" s="13" t="e">
        <f>MATCH(#REF!,#REF!,0)</f>
        <v>#REF!</v>
      </c>
      <c r="L51" s="13" t="e">
        <f>INDEX(#REF!,DatasheetTable56[[#This Row],[Sharepoint]])</f>
        <v>#REF!</v>
      </c>
      <c r="M51" s="13" t="e">
        <f>INDEX(#REF!,DatasheetTable56[[#This Row],[Sharepoint]])</f>
        <v>#REF!</v>
      </c>
      <c r="N51" s="16">
        <v>2</v>
      </c>
      <c r="O51" s="3" t="s">
        <v>22</v>
      </c>
      <c r="P51" s="3" t="s">
        <v>33</v>
      </c>
      <c r="Q51" s="3" t="s">
        <v>25</v>
      </c>
      <c r="R51" s="3" t="s">
        <v>1087</v>
      </c>
      <c r="S51" s="3" t="s">
        <v>1088</v>
      </c>
      <c r="T51" s="3" t="s">
        <v>1089</v>
      </c>
      <c r="U51" s="3" t="s">
        <v>266</v>
      </c>
      <c r="V51" s="3" t="s">
        <v>179</v>
      </c>
      <c r="W51" s="3" t="s">
        <v>180</v>
      </c>
      <c r="X51" s="6" t="s">
        <v>21</v>
      </c>
      <c r="Y51" s="3" t="s">
        <v>39</v>
      </c>
      <c r="Z51" s="3" t="s">
        <v>43</v>
      </c>
      <c r="AA51" s="3" t="s">
        <v>44</v>
      </c>
      <c r="AB51" s="3" t="s">
        <v>21</v>
      </c>
      <c r="AC51" s="3" t="s">
        <v>41</v>
      </c>
      <c r="AD51" s="3" t="s">
        <v>26</v>
      </c>
      <c r="AE51" s="3" t="s">
        <v>444</v>
      </c>
    </row>
    <row r="52" spans="1:31" x14ac:dyDescent="0.25">
      <c r="A52" s="8">
        <f t="shared" si="0"/>
        <v>51</v>
      </c>
      <c r="B52" s="3" t="s">
        <v>54</v>
      </c>
      <c r="C52" s="3" t="s">
        <v>431</v>
      </c>
      <c r="E52" s="10" t="e">
        <f>MATCH(#REF!,#REF!,0)</f>
        <v>#REF!</v>
      </c>
      <c r="F52" s="10" t="e">
        <f>IF(OR(INDEX(#REF!,DatasheetTable56[[#This Row],[Űrlap kitöltve]])="Várhatóan be fogom adni",INDEX(#REF!,DatasheetTable56[[#This Row],[Űrlap kitöltve]])="Korábbi félévben beadtam"),"igen","nem")</f>
        <v>#REF!</v>
      </c>
      <c r="G52" s="10" t="e">
        <f>IF(INDEX(#REF!,DatasheetTable56[[#This Row],[Űrlap kitöltve]])="Következő félévre jelentkeztem MSc képzésre","igen","nem")</f>
        <v>#REF!</v>
      </c>
      <c r="H52" s="10" t="e">
        <f>IF(INDEX(#REF!,DatasheetTable56[[#This Row],[Űrlap kitöltve]])="Szándékozom védeni","igen","nem")</f>
        <v>#REF!</v>
      </c>
      <c r="I52" s="10" t="e">
        <f>IF(INDEX(#REF!,DatasheetTable56[[#This Row],[Űrlap kitöltve]])="Január 5-én részt veszek a gazdaságinformatikus felvételin","igen","nem")</f>
        <v>#REF!</v>
      </c>
      <c r="J52" s="14" t="e">
        <f>IF(INDEX(#REF!,DatasheetTable56[[#This Row],[Űrlap kitöltve]])=0,"",INDEX(#REF!,DatasheetTable56[[#This Row],[Űrlap kitöltve]]))</f>
        <v>#REF!</v>
      </c>
      <c r="K52" s="13" t="e">
        <f>MATCH(#REF!,#REF!,0)</f>
        <v>#REF!</v>
      </c>
      <c r="L52" s="13" t="e">
        <f>INDEX(#REF!,DatasheetTable56[[#This Row],[Sharepoint]])</f>
        <v>#REF!</v>
      </c>
      <c r="M52" s="13" t="e">
        <f>INDEX(#REF!,DatasheetTable56[[#This Row],[Sharepoint]])</f>
        <v>#REF!</v>
      </c>
      <c r="N52" s="16">
        <v>2</v>
      </c>
      <c r="O52" s="3" t="s">
        <v>22</v>
      </c>
      <c r="P52" s="3" t="s">
        <v>33</v>
      </c>
      <c r="Q52" s="3" t="s">
        <v>25</v>
      </c>
      <c r="R52" s="3" t="s">
        <v>840</v>
      </c>
      <c r="S52" s="3" t="s">
        <v>841</v>
      </c>
      <c r="T52" s="3" t="s">
        <v>842</v>
      </c>
      <c r="U52" s="3" t="s">
        <v>266</v>
      </c>
      <c r="V52" s="3" t="s">
        <v>179</v>
      </c>
      <c r="W52" s="3" t="s">
        <v>180</v>
      </c>
      <c r="X52" s="6" t="s">
        <v>21</v>
      </c>
      <c r="Y52" s="3" t="s">
        <v>39</v>
      </c>
      <c r="Z52" s="3" t="s">
        <v>43</v>
      </c>
      <c r="AA52" s="3" t="s">
        <v>44</v>
      </c>
      <c r="AB52" s="3" t="s">
        <v>21</v>
      </c>
      <c r="AC52" s="3" t="s">
        <v>41</v>
      </c>
      <c r="AD52" s="3" t="s">
        <v>26</v>
      </c>
      <c r="AE52" s="3" t="s">
        <v>444</v>
      </c>
    </row>
    <row r="53" spans="1:31" x14ac:dyDescent="0.25">
      <c r="A53" s="8">
        <f t="shared" si="0"/>
        <v>52</v>
      </c>
      <c r="B53" s="3" t="s">
        <v>20</v>
      </c>
      <c r="C53" s="3" t="s">
        <v>436</v>
      </c>
      <c r="E53" s="10" t="e">
        <f>MATCH(#REF!,#REF!,0)</f>
        <v>#REF!</v>
      </c>
      <c r="F53" s="10" t="e">
        <f>IF(OR(INDEX(#REF!,DatasheetTable56[[#This Row],[Űrlap kitöltve]])="Várhatóan be fogom adni",INDEX(#REF!,DatasheetTable56[[#This Row],[Űrlap kitöltve]])="Korábbi félévben beadtam"),"igen","nem")</f>
        <v>#REF!</v>
      </c>
      <c r="G53" s="10" t="e">
        <f>IF(INDEX(#REF!,DatasheetTable56[[#This Row],[Űrlap kitöltve]])="Következő félévre jelentkeztem MSc képzésre","igen","nem")</f>
        <v>#REF!</v>
      </c>
      <c r="H53" s="10" t="e">
        <f>IF(INDEX(#REF!,DatasheetTable56[[#This Row],[Űrlap kitöltve]])="Szándékozom védeni","igen","nem")</f>
        <v>#REF!</v>
      </c>
      <c r="I53" s="10" t="e">
        <f>IF(INDEX(#REF!,DatasheetTable56[[#This Row],[Űrlap kitöltve]])="Január 5-én részt veszek a gazdaságinformatikus felvételin","igen","nem")</f>
        <v>#REF!</v>
      </c>
      <c r="J53" s="14" t="e">
        <f>IF(INDEX(#REF!,DatasheetTable56[[#This Row],[Űrlap kitöltve]])=0,"",INDEX(#REF!,DatasheetTable56[[#This Row],[Űrlap kitöltve]]))</f>
        <v>#REF!</v>
      </c>
      <c r="K53" s="13" t="e">
        <f>MATCH(#REF!,#REF!,0)</f>
        <v>#REF!</v>
      </c>
      <c r="L53" s="13" t="e">
        <f>INDEX(#REF!,DatasheetTable56[[#This Row],[Sharepoint]])</f>
        <v>#REF!</v>
      </c>
      <c r="M53" s="13" t="e">
        <f>INDEX(#REF!,DatasheetTable56[[#This Row],[Sharepoint]])</f>
        <v>#REF!</v>
      </c>
      <c r="N53" s="3">
        <v>2</v>
      </c>
      <c r="O53" s="3" t="s">
        <v>22</v>
      </c>
      <c r="P53" s="3" t="s">
        <v>23</v>
      </c>
      <c r="Q53" s="3" t="s">
        <v>25</v>
      </c>
      <c r="R53" s="3" t="s">
        <v>594</v>
      </c>
      <c r="S53" s="3" t="s">
        <v>595</v>
      </c>
      <c r="T53" s="3" t="s">
        <v>596</v>
      </c>
      <c r="U53" s="3" t="s">
        <v>266</v>
      </c>
      <c r="V53" s="3" t="s">
        <v>475</v>
      </c>
      <c r="W53" s="3" t="s">
        <v>476</v>
      </c>
      <c r="X53" s="6" t="s">
        <v>21</v>
      </c>
      <c r="Y53" s="3" t="s">
        <v>51</v>
      </c>
      <c r="Z53" s="3" t="s">
        <v>176</v>
      </c>
      <c r="AA53" s="3" t="s">
        <v>177</v>
      </c>
      <c r="AB53" s="3" t="s">
        <v>21</v>
      </c>
      <c r="AC53" s="3" t="s">
        <v>405</v>
      </c>
      <c r="AD53" s="3" t="s">
        <v>26</v>
      </c>
      <c r="AE53" s="3" t="s">
        <v>444</v>
      </c>
    </row>
    <row r="54" spans="1:31" x14ac:dyDescent="0.25">
      <c r="A54" s="8">
        <f t="shared" si="0"/>
        <v>53</v>
      </c>
      <c r="B54" s="3" t="s">
        <v>20</v>
      </c>
      <c r="C54" s="3" t="s">
        <v>354</v>
      </c>
      <c r="E54" s="10" t="e">
        <f>MATCH(#REF!,#REF!,0)</f>
        <v>#REF!</v>
      </c>
      <c r="F54" s="10" t="e">
        <f>IF(OR(INDEX(#REF!,DatasheetTable56[[#This Row],[Űrlap kitöltve]])="Várhatóan be fogom adni",INDEX(#REF!,DatasheetTable56[[#This Row],[Űrlap kitöltve]])="Korábbi félévben beadtam"),"igen","nem")</f>
        <v>#REF!</v>
      </c>
      <c r="G54" s="10" t="e">
        <f>IF(INDEX(#REF!,DatasheetTable56[[#This Row],[Űrlap kitöltve]])="Következő félévre jelentkeztem MSc képzésre","igen","nem")</f>
        <v>#REF!</v>
      </c>
      <c r="H54" s="10" t="e">
        <f>IF(INDEX(#REF!,DatasheetTable56[[#This Row],[Űrlap kitöltve]])="Szándékozom védeni","igen","nem")</f>
        <v>#REF!</v>
      </c>
      <c r="I54" s="10" t="e">
        <f>IF(INDEX(#REF!,DatasheetTable56[[#This Row],[Űrlap kitöltve]])="Január 5-én részt veszek a gazdaságinformatikus felvételin","igen","nem")</f>
        <v>#REF!</v>
      </c>
      <c r="J54" s="14" t="e">
        <f>IF(INDEX(#REF!,DatasheetTable56[[#This Row],[Űrlap kitöltve]])=0,"",INDEX(#REF!,DatasheetTable56[[#This Row],[Űrlap kitöltve]]))</f>
        <v>#REF!</v>
      </c>
      <c r="K54" s="13" t="e">
        <f>MATCH(#REF!,#REF!,0)</f>
        <v>#REF!</v>
      </c>
      <c r="L54" s="13" t="e">
        <f>INDEX(#REF!,DatasheetTable56[[#This Row],[Sharepoint]])</f>
        <v>#REF!</v>
      </c>
      <c r="M54" s="13" t="e">
        <f>INDEX(#REF!,DatasheetTable56[[#This Row],[Sharepoint]])</f>
        <v>#REF!</v>
      </c>
      <c r="N54" s="16">
        <v>2</v>
      </c>
      <c r="O54" s="3" t="s">
        <v>22</v>
      </c>
      <c r="P54" s="3" t="s">
        <v>23</v>
      </c>
      <c r="Q54" s="3" t="s">
        <v>25</v>
      </c>
      <c r="R54" s="3" t="s">
        <v>489</v>
      </c>
      <c r="S54" s="3" t="s">
        <v>490</v>
      </c>
      <c r="T54" s="3" t="s">
        <v>491</v>
      </c>
      <c r="U54" s="3" t="s">
        <v>266</v>
      </c>
      <c r="V54" s="3" t="s">
        <v>176</v>
      </c>
      <c r="W54" s="3" t="s">
        <v>177</v>
      </c>
      <c r="X54" s="6" t="s">
        <v>21</v>
      </c>
      <c r="Y54" s="3" t="s">
        <v>405</v>
      </c>
      <c r="Z54" s="3" t="s">
        <v>492</v>
      </c>
      <c r="AA54" s="3" t="s">
        <v>493</v>
      </c>
      <c r="AB54" s="3" t="s">
        <v>24</v>
      </c>
      <c r="AC54" s="3" t="s">
        <v>494</v>
      </c>
      <c r="AD54" s="3" t="s">
        <v>26</v>
      </c>
      <c r="AE54" s="3" t="s">
        <v>444</v>
      </c>
    </row>
    <row r="55" spans="1:31" x14ac:dyDescent="0.25">
      <c r="A55" s="8">
        <f t="shared" si="0"/>
        <v>54</v>
      </c>
      <c r="B55" s="3" t="s">
        <v>140</v>
      </c>
      <c r="C55" s="3" t="s">
        <v>341</v>
      </c>
      <c r="E55" s="10" t="e">
        <f>MATCH(#REF!,#REF!,0)</f>
        <v>#REF!</v>
      </c>
      <c r="F55" s="10" t="e">
        <f>IF(OR(INDEX(#REF!,DatasheetTable56[[#This Row],[Űrlap kitöltve]])="Várhatóan be fogom adni",INDEX(#REF!,DatasheetTable56[[#This Row],[Űrlap kitöltve]])="Korábbi félévben beadtam"),"igen","nem")</f>
        <v>#REF!</v>
      </c>
      <c r="G55" s="10" t="e">
        <f>IF(INDEX(#REF!,DatasheetTable56[[#This Row],[Űrlap kitöltve]])="Következő félévre jelentkeztem MSc képzésre","igen","nem")</f>
        <v>#REF!</v>
      </c>
      <c r="H55" s="10" t="e">
        <f>IF(INDEX(#REF!,DatasheetTable56[[#This Row],[Űrlap kitöltve]])="Szándékozom védeni","igen","nem")</f>
        <v>#REF!</v>
      </c>
      <c r="I55" s="10" t="e">
        <f>IF(INDEX(#REF!,DatasheetTable56[[#This Row],[Űrlap kitöltve]])="Január 5-én részt veszek a gazdaságinformatikus felvételin","igen","nem")</f>
        <v>#REF!</v>
      </c>
      <c r="J55" s="14" t="e">
        <f>IF(INDEX(#REF!,DatasheetTable56[[#This Row],[Űrlap kitöltve]])=0,"",INDEX(#REF!,DatasheetTable56[[#This Row],[Űrlap kitöltve]]))</f>
        <v>#REF!</v>
      </c>
      <c r="K55" s="13" t="e">
        <f>MATCH(#REF!,#REF!,0)</f>
        <v>#REF!</v>
      </c>
      <c r="L55" s="13" t="e">
        <f>INDEX(#REF!,DatasheetTable56[[#This Row],[Sharepoint]])</f>
        <v>#REF!</v>
      </c>
      <c r="M55" s="13" t="e">
        <f>INDEX(#REF!,DatasheetTable56[[#This Row],[Sharepoint]])</f>
        <v>#REF!</v>
      </c>
      <c r="N55" s="3">
        <v>2</v>
      </c>
      <c r="O55" s="3" t="s">
        <v>22</v>
      </c>
      <c r="P55" s="3" t="s">
        <v>33</v>
      </c>
      <c r="Q55" s="3" t="s">
        <v>25</v>
      </c>
      <c r="R55" s="3" t="s">
        <v>656</v>
      </c>
      <c r="S55" s="3" t="s">
        <v>657</v>
      </c>
      <c r="T55" s="3" t="s">
        <v>658</v>
      </c>
      <c r="U55" s="3" t="s">
        <v>266</v>
      </c>
      <c r="V55" s="3" t="s">
        <v>170</v>
      </c>
      <c r="W55" s="3" t="s">
        <v>171</v>
      </c>
      <c r="X55" s="6" t="s">
        <v>21</v>
      </c>
      <c r="Y55" s="3" t="s">
        <v>41</v>
      </c>
      <c r="Z55" s="3" t="s">
        <v>486</v>
      </c>
      <c r="AA55" s="3" t="s">
        <v>487</v>
      </c>
      <c r="AB55" s="3" t="s">
        <v>21</v>
      </c>
      <c r="AC55" s="3" t="s">
        <v>66</v>
      </c>
      <c r="AD55" s="3" t="s">
        <v>26</v>
      </c>
      <c r="AE55" s="3" t="s">
        <v>444</v>
      </c>
    </row>
    <row r="56" spans="1:31" x14ac:dyDescent="0.25">
      <c r="A56" s="8">
        <f t="shared" si="0"/>
        <v>55</v>
      </c>
      <c r="B56" s="3" t="s">
        <v>140</v>
      </c>
      <c r="C56" s="3" t="s">
        <v>172</v>
      </c>
      <c r="E56" s="10" t="e">
        <f>MATCH(#REF!,#REF!,0)</f>
        <v>#REF!</v>
      </c>
      <c r="F56" s="10" t="e">
        <f>IF(OR(INDEX(#REF!,DatasheetTable56[[#This Row],[Űrlap kitöltve]])="Várhatóan be fogom adni",INDEX(#REF!,DatasheetTable56[[#This Row],[Űrlap kitöltve]])="Korábbi félévben beadtam"),"igen","nem")</f>
        <v>#REF!</v>
      </c>
      <c r="G56" s="10" t="e">
        <f>IF(INDEX(#REF!,DatasheetTable56[[#This Row],[Űrlap kitöltve]])="Következő félévre jelentkeztem MSc képzésre","igen","nem")</f>
        <v>#REF!</v>
      </c>
      <c r="H56" s="10" t="e">
        <f>IF(INDEX(#REF!,DatasheetTable56[[#This Row],[Űrlap kitöltve]])="Szándékozom védeni","igen","nem")</f>
        <v>#REF!</v>
      </c>
      <c r="I56" s="10" t="e">
        <f>IF(INDEX(#REF!,DatasheetTable56[[#This Row],[Űrlap kitöltve]])="Január 5-én részt veszek a gazdaságinformatikus felvételin","igen","nem")</f>
        <v>#REF!</v>
      </c>
      <c r="J56" s="14" t="e">
        <f>IF(INDEX(#REF!,DatasheetTable56[[#This Row],[Űrlap kitöltve]])=0,"",INDEX(#REF!,DatasheetTable56[[#This Row],[Űrlap kitöltve]]))</f>
        <v>#REF!</v>
      </c>
      <c r="K56" s="13" t="e">
        <f>MATCH(#REF!,#REF!,0)</f>
        <v>#REF!</v>
      </c>
      <c r="L56" s="13" t="e">
        <f>INDEX(#REF!,DatasheetTable56[[#This Row],[Sharepoint]])</f>
        <v>#REF!</v>
      </c>
      <c r="M56" s="13" t="e">
        <f>INDEX(#REF!,DatasheetTable56[[#This Row],[Sharepoint]])</f>
        <v>#REF!</v>
      </c>
      <c r="N56" s="16">
        <v>2</v>
      </c>
      <c r="O56" s="3" t="s">
        <v>22</v>
      </c>
      <c r="P56" s="3" t="s">
        <v>33</v>
      </c>
      <c r="Q56" s="3" t="s">
        <v>25</v>
      </c>
      <c r="R56" s="3" t="s">
        <v>173</v>
      </c>
      <c r="S56" s="3" t="s">
        <v>174</v>
      </c>
      <c r="T56" s="3" t="s">
        <v>175</v>
      </c>
      <c r="U56" s="3" t="s">
        <v>246</v>
      </c>
      <c r="V56" s="3" t="s">
        <v>43</v>
      </c>
      <c r="W56" s="3" t="s">
        <v>44</v>
      </c>
      <c r="X56" s="6" t="s">
        <v>21</v>
      </c>
      <c r="Y56" s="3" t="s">
        <v>41</v>
      </c>
      <c r="Z56" s="3" t="s">
        <v>52</v>
      </c>
      <c r="AA56" s="3" t="s">
        <v>53</v>
      </c>
      <c r="AB56" s="3" t="s">
        <v>21</v>
      </c>
      <c r="AC56" s="3" t="s">
        <v>54</v>
      </c>
      <c r="AD56" s="3" t="s">
        <v>26</v>
      </c>
      <c r="AE56" s="3" t="s">
        <v>78</v>
      </c>
    </row>
    <row r="57" spans="1:31" x14ac:dyDescent="0.25">
      <c r="A57" s="8">
        <f t="shared" si="0"/>
        <v>56</v>
      </c>
      <c r="B57" s="3" t="s">
        <v>140</v>
      </c>
      <c r="C57" s="3" t="s">
        <v>386</v>
      </c>
      <c r="E57" s="10" t="e">
        <f>MATCH(#REF!,#REF!,0)</f>
        <v>#REF!</v>
      </c>
      <c r="F57" s="10" t="e">
        <f>IF(OR(INDEX(#REF!,DatasheetTable56[[#This Row],[Űrlap kitöltve]])="Várhatóan be fogom adni",INDEX(#REF!,DatasheetTable56[[#This Row],[Űrlap kitöltve]])="Korábbi félévben beadtam"),"igen","nem")</f>
        <v>#REF!</v>
      </c>
      <c r="G57" s="10" t="e">
        <f>IF(INDEX(#REF!,DatasheetTable56[[#This Row],[Űrlap kitöltve]])="Következő félévre jelentkeztem MSc képzésre","igen","nem")</f>
        <v>#REF!</v>
      </c>
      <c r="H57" s="10" t="e">
        <f>IF(INDEX(#REF!,DatasheetTable56[[#This Row],[Űrlap kitöltve]])="Szándékozom védeni","igen","nem")</f>
        <v>#REF!</v>
      </c>
      <c r="I57" s="10" t="e">
        <f>IF(INDEX(#REF!,DatasheetTable56[[#This Row],[Űrlap kitöltve]])="Január 5-én részt veszek a gazdaságinformatikus felvételin","igen","nem")</f>
        <v>#REF!</v>
      </c>
      <c r="J57" s="14" t="e">
        <f>IF(INDEX(#REF!,DatasheetTable56[[#This Row],[Űrlap kitöltve]])=0,"",INDEX(#REF!,DatasheetTable56[[#This Row],[Űrlap kitöltve]]))</f>
        <v>#REF!</v>
      </c>
      <c r="K57" s="13" t="e">
        <f>MATCH(#REF!,#REF!,0)</f>
        <v>#REF!</v>
      </c>
      <c r="L57" s="13" t="e">
        <f>INDEX(#REF!,DatasheetTable56[[#This Row],[Sharepoint]])</f>
        <v>#REF!</v>
      </c>
      <c r="M57" s="13" t="e">
        <f>INDEX(#REF!,DatasheetTable56[[#This Row],[Sharepoint]])</f>
        <v>#REF!</v>
      </c>
      <c r="N57" s="3">
        <v>2</v>
      </c>
      <c r="O57" s="3" t="s">
        <v>22</v>
      </c>
      <c r="P57" s="3" t="s">
        <v>33</v>
      </c>
      <c r="Q57" s="3" t="s">
        <v>25</v>
      </c>
      <c r="R57" s="3" t="s">
        <v>728</v>
      </c>
      <c r="S57" s="3" t="s">
        <v>729</v>
      </c>
      <c r="T57" s="3" t="s">
        <v>730</v>
      </c>
      <c r="U57" s="3" t="s">
        <v>246</v>
      </c>
      <c r="V57" s="3" t="s">
        <v>43</v>
      </c>
      <c r="W57" s="3" t="s">
        <v>44</v>
      </c>
      <c r="X57" s="6" t="s">
        <v>21</v>
      </c>
      <c r="Y57" s="3" t="s">
        <v>41</v>
      </c>
      <c r="Z57" s="3" t="s">
        <v>179</v>
      </c>
      <c r="AA57" s="3" t="s">
        <v>180</v>
      </c>
      <c r="AB57" s="3" t="s">
        <v>21</v>
      </c>
      <c r="AC57" s="3" t="s">
        <v>39</v>
      </c>
      <c r="AD57" s="3" t="s">
        <v>26</v>
      </c>
      <c r="AE57" s="3" t="s">
        <v>444</v>
      </c>
    </row>
    <row r="58" spans="1:31" x14ac:dyDescent="0.25">
      <c r="A58" s="8">
        <f t="shared" si="0"/>
        <v>57</v>
      </c>
      <c r="B58" s="3" t="s">
        <v>140</v>
      </c>
      <c r="C58" s="3" t="s">
        <v>288</v>
      </c>
      <c r="D58" s="3"/>
      <c r="E58" s="10" t="e">
        <f>MATCH(#REF!,#REF!,0)</f>
        <v>#REF!</v>
      </c>
      <c r="F58" s="10" t="e">
        <f>IF(OR(INDEX(#REF!,DatasheetTable56[[#This Row],[Űrlap kitöltve]])="Várhatóan be fogom adni",INDEX(#REF!,DatasheetTable56[[#This Row],[Űrlap kitöltve]])="Korábbi félévben beadtam"),"igen","nem")</f>
        <v>#REF!</v>
      </c>
      <c r="G58" s="10" t="e">
        <f>IF(INDEX(#REF!,DatasheetTable56[[#This Row],[Űrlap kitöltve]])="Következő félévre jelentkeztem MSc képzésre","igen","nem")</f>
        <v>#REF!</v>
      </c>
      <c r="H58" s="10" t="e">
        <f>IF(INDEX(#REF!,DatasheetTable56[[#This Row],[Űrlap kitöltve]])="Szándékozom védeni","igen","nem")</f>
        <v>#REF!</v>
      </c>
      <c r="I58" s="10" t="e">
        <f>IF(INDEX(#REF!,DatasheetTable56[[#This Row],[Űrlap kitöltve]])="Január 5-én részt veszek a gazdaságinformatikus felvételin","igen","nem")</f>
        <v>#REF!</v>
      </c>
      <c r="J58" s="14" t="e">
        <f>IF(INDEX(#REF!,DatasheetTable56[[#This Row],[Űrlap kitöltve]])=0,"",INDEX(#REF!,DatasheetTable56[[#This Row],[Űrlap kitöltve]]))</f>
        <v>#REF!</v>
      </c>
      <c r="K58" s="13" t="e">
        <f>MATCH(#REF!,#REF!,0)</f>
        <v>#REF!</v>
      </c>
      <c r="L58" s="13" t="e">
        <f>INDEX(#REF!,DatasheetTable56[[#This Row],[Sharepoint]])</f>
        <v>#REF!</v>
      </c>
      <c r="M58" s="13" t="e">
        <f>INDEX(#REF!,DatasheetTable56[[#This Row],[Sharepoint]])</f>
        <v>#REF!</v>
      </c>
      <c r="N58" s="16">
        <v>2</v>
      </c>
      <c r="O58" s="3" t="s">
        <v>22</v>
      </c>
      <c r="P58" s="3" t="s">
        <v>33</v>
      </c>
      <c r="Q58" s="3" t="s">
        <v>25</v>
      </c>
      <c r="R58" s="3" t="s">
        <v>603</v>
      </c>
      <c r="S58" s="3" t="s">
        <v>604</v>
      </c>
      <c r="T58" s="3" t="s">
        <v>605</v>
      </c>
      <c r="U58" s="3" t="s">
        <v>266</v>
      </c>
      <c r="V58" s="3" t="s">
        <v>170</v>
      </c>
      <c r="W58" s="3" t="s">
        <v>171</v>
      </c>
      <c r="X58" s="6" t="s">
        <v>21</v>
      </c>
      <c r="Y58" s="3" t="s">
        <v>41</v>
      </c>
      <c r="Z58" s="3" t="s">
        <v>43</v>
      </c>
      <c r="AA58" s="3" t="s">
        <v>44</v>
      </c>
      <c r="AB58" s="3" t="s">
        <v>21</v>
      </c>
      <c r="AC58" s="3" t="s">
        <v>41</v>
      </c>
      <c r="AD58" s="3" t="s">
        <v>26</v>
      </c>
      <c r="AE58" s="3" t="s">
        <v>444</v>
      </c>
    </row>
    <row r="59" spans="1:31" x14ac:dyDescent="0.25">
      <c r="A59" s="8">
        <f t="shared" si="0"/>
        <v>58</v>
      </c>
      <c r="B59" s="3" t="s">
        <v>64</v>
      </c>
      <c r="C59" s="3" t="s">
        <v>322</v>
      </c>
      <c r="E59" s="10" t="e">
        <f>MATCH(#REF!,#REF!,0)</f>
        <v>#REF!</v>
      </c>
      <c r="F59" s="10" t="e">
        <f>IF(OR(INDEX(#REF!,DatasheetTable56[[#This Row],[Űrlap kitöltve]])="Várhatóan be fogom adni",INDEX(#REF!,DatasheetTable56[[#This Row],[Űrlap kitöltve]])="Korábbi félévben beadtam"),"igen","nem")</f>
        <v>#REF!</v>
      </c>
      <c r="G59" s="10" t="e">
        <f>IF(INDEX(#REF!,DatasheetTable56[[#This Row],[Űrlap kitöltve]])="Következő félévre jelentkeztem MSc képzésre","igen","nem")</f>
        <v>#REF!</v>
      </c>
      <c r="H59" s="10" t="e">
        <f>IF(INDEX(#REF!,DatasheetTable56[[#This Row],[Űrlap kitöltve]])="Szándékozom védeni","igen","nem")</f>
        <v>#REF!</v>
      </c>
      <c r="I59" s="10" t="e">
        <f>IF(INDEX(#REF!,DatasheetTable56[[#This Row],[Űrlap kitöltve]])="Január 5-én részt veszek a gazdaságinformatikus felvételin","igen","nem")</f>
        <v>#REF!</v>
      </c>
      <c r="J59" s="14" t="e">
        <f>IF(INDEX(#REF!,DatasheetTable56[[#This Row],[Űrlap kitöltve]])=0,"",INDEX(#REF!,DatasheetTable56[[#This Row],[Űrlap kitöltve]]))</f>
        <v>#REF!</v>
      </c>
      <c r="K59" s="13" t="e">
        <f>MATCH(#REF!,#REF!,0)</f>
        <v>#REF!</v>
      </c>
      <c r="L59" s="13" t="e">
        <f>INDEX(#REF!,DatasheetTable56[[#This Row],[Sharepoint]])</f>
        <v>#REF!</v>
      </c>
      <c r="M59" s="13" t="e">
        <f>INDEX(#REF!,DatasheetTable56[[#This Row],[Sharepoint]])</f>
        <v>#REF!</v>
      </c>
      <c r="N59" s="16">
        <v>2</v>
      </c>
      <c r="O59" s="3" t="s">
        <v>22</v>
      </c>
      <c r="P59" s="3" t="s">
        <v>33</v>
      </c>
      <c r="Q59" s="3" t="s">
        <v>25</v>
      </c>
      <c r="R59" s="3" t="s">
        <v>640</v>
      </c>
      <c r="S59" s="3" t="s">
        <v>641</v>
      </c>
      <c r="T59" s="3" t="s">
        <v>642</v>
      </c>
      <c r="U59" s="3" t="s">
        <v>266</v>
      </c>
      <c r="V59" s="3" t="s">
        <v>182</v>
      </c>
      <c r="W59" s="3" t="s">
        <v>183</v>
      </c>
      <c r="X59" s="6" t="s">
        <v>21</v>
      </c>
      <c r="Y59" s="3" t="s">
        <v>64</v>
      </c>
      <c r="Z59" s="3" t="s">
        <v>555</v>
      </c>
      <c r="AA59" s="3" t="s">
        <v>556</v>
      </c>
      <c r="AB59" s="3" t="s">
        <v>21</v>
      </c>
      <c r="AC59" s="3" t="s">
        <v>54</v>
      </c>
      <c r="AD59" s="3" t="s">
        <v>26</v>
      </c>
      <c r="AE59" s="3" t="s">
        <v>444</v>
      </c>
    </row>
    <row r="60" spans="1:31" x14ac:dyDescent="0.25">
      <c r="A60" s="8">
        <f t="shared" si="0"/>
        <v>59</v>
      </c>
      <c r="B60" s="3" t="s">
        <v>64</v>
      </c>
      <c r="C60" s="3" t="s">
        <v>412</v>
      </c>
      <c r="D60" s="16"/>
      <c r="E60" s="10" t="e">
        <f>MATCH(#REF!,#REF!,0)</f>
        <v>#REF!</v>
      </c>
      <c r="F60" s="10" t="e">
        <f>IF(OR(INDEX(#REF!,DatasheetTable56[[#This Row],[Űrlap kitöltve]])="Várhatóan be fogom adni",INDEX(#REF!,DatasheetTable56[[#This Row],[Űrlap kitöltve]])="Korábbi félévben beadtam"),"igen","nem")</f>
        <v>#REF!</v>
      </c>
      <c r="G60" s="10" t="e">
        <f>IF(INDEX(#REF!,DatasheetTable56[[#This Row],[Űrlap kitöltve]])="Következő félévre jelentkeztem MSc képzésre","igen","nem")</f>
        <v>#REF!</v>
      </c>
      <c r="H60" s="10" t="e">
        <f>IF(INDEX(#REF!,DatasheetTable56[[#This Row],[Űrlap kitöltve]])="Szándékozom védeni","igen","nem")</f>
        <v>#REF!</v>
      </c>
      <c r="I60" s="10" t="e">
        <f>IF(INDEX(#REF!,DatasheetTable56[[#This Row],[Űrlap kitöltve]])="Január 5-én részt veszek a gazdaságinformatikus felvételin","igen","nem")</f>
        <v>#REF!</v>
      </c>
      <c r="J60" s="14" t="e">
        <f>IF(INDEX(#REF!,DatasheetTable56[[#This Row],[Űrlap kitöltve]])=0,"",INDEX(#REF!,DatasheetTable56[[#This Row],[Űrlap kitöltve]]))</f>
        <v>#REF!</v>
      </c>
      <c r="K60" s="13" t="e">
        <f>MATCH(#REF!,#REF!,0)</f>
        <v>#REF!</v>
      </c>
      <c r="L60" s="13" t="e">
        <f>INDEX(#REF!,DatasheetTable56[[#This Row],[Sharepoint]])</f>
        <v>#REF!</v>
      </c>
      <c r="M60" s="13" t="e">
        <f>INDEX(#REF!,DatasheetTable56[[#This Row],[Sharepoint]])</f>
        <v>#REF!</v>
      </c>
      <c r="N60" s="16">
        <v>2</v>
      </c>
      <c r="O60" s="3" t="s">
        <v>22</v>
      </c>
      <c r="P60" s="3" t="s">
        <v>33</v>
      </c>
      <c r="Q60" s="3" t="s">
        <v>25</v>
      </c>
      <c r="R60" s="3" t="s">
        <v>1007</v>
      </c>
      <c r="S60" s="3" t="s">
        <v>1008</v>
      </c>
      <c r="T60" s="3" t="s">
        <v>1009</v>
      </c>
      <c r="U60" s="3" t="s">
        <v>266</v>
      </c>
      <c r="V60" s="3" t="s">
        <v>182</v>
      </c>
      <c r="W60" s="3" t="s">
        <v>183</v>
      </c>
      <c r="X60" s="6" t="s">
        <v>21</v>
      </c>
      <c r="Y60" s="3" t="s">
        <v>64</v>
      </c>
      <c r="Z60" s="3" t="s">
        <v>43</v>
      </c>
      <c r="AA60" s="3" t="s">
        <v>184</v>
      </c>
      <c r="AB60" s="3" t="s">
        <v>21</v>
      </c>
      <c r="AC60" s="3" t="s">
        <v>41</v>
      </c>
      <c r="AD60" s="3" t="s">
        <v>26</v>
      </c>
      <c r="AE60" s="3" t="s">
        <v>444</v>
      </c>
    </row>
    <row r="61" spans="1:31" x14ac:dyDescent="0.25">
      <c r="A61" s="8">
        <f t="shared" si="0"/>
        <v>60</v>
      </c>
      <c r="B61" s="3" t="s">
        <v>64</v>
      </c>
      <c r="C61" s="3" t="s">
        <v>296</v>
      </c>
      <c r="E61" s="10" t="e">
        <f>MATCH(#REF!,#REF!,0)</f>
        <v>#REF!</v>
      </c>
      <c r="F61" s="10" t="e">
        <f>IF(OR(INDEX(#REF!,DatasheetTable56[[#This Row],[Űrlap kitöltve]])="Várhatóan be fogom adni",INDEX(#REF!,DatasheetTable56[[#This Row],[Űrlap kitöltve]])="Korábbi félévben beadtam"),"igen","nem")</f>
        <v>#REF!</v>
      </c>
      <c r="G61" s="10" t="e">
        <f>IF(INDEX(#REF!,DatasheetTable56[[#This Row],[Űrlap kitöltve]])="Következő félévre jelentkeztem MSc képzésre","igen","nem")</f>
        <v>#REF!</v>
      </c>
      <c r="H61" s="10" t="e">
        <f>IF(INDEX(#REF!,DatasheetTable56[[#This Row],[Űrlap kitöltve]])="Szándékozom védeni","igen","nem")</f>
        <v>#REF!</v>
      </c>
      <c r="I61" s="10" t="e">
        <f>IF(INDEX(#REF!,DatasheetTable56[[#This Row],[Űrlap kitöltve]])="Január 5-én részt veszek a gazdaságinformatikus felvételin","igen","nem")</f>
        <v>#REF!</v>
      </c>
      <c r="J61" s="14" t="e">
        <f>IF(INDEX(#REF!,DatasheetTable56[[#This Row],[Űrlap kitöltve]])=0,"",INDEX(#REF!,DatasheetTable56[[#This Row],[Űrlap kitöltve]]))</f>
        <v>#REF!</v>
      </c>
      <c r="K61" s="13" t="e">
        <f>MATCH(#REF!,#REF!,0)</f>
        <v>#REF!</v>
      </c>
      <c r="L61" s="13" t="e">
        <f>INDEX(#REF!,DatasheetTable56[[#This Row],[Sharepoint]])</f>
        <v>#REF!</v>
      </c>
      <c r="M61" s="13" t="e">
        <f>INDEX(#REF!,DatasheetTable56[[#This Row],[Sharepoint]])</f>
        <v>#REF!</v>
      </c>
      <c r="N61" s="16">
        <v>2</v>
      </c>
      <c r="O61" s="3" t="s">
        <v>22</v>
      </c>
      <c r="P61" s="3" t="s">
        <v>33</v>
      </c>
      <c r="Q61" s="3" t="s">
        <v>25</v>
      </c>
      <c r="R61" s="3" t="s">
        <v>496</v>
      </c>
      <c r="S61" s="3" t="s">
        <v>497</v>
      </c>
      <c r="T61" s="3" t="s">
        <v>498</v>
      </c>
      <c r="U61" s="3" t="s">
        <v>266</v>
      </c>
      <c r="V61" s="3" t="s">
        <v>182</v>
      </c>
      <c r="W61" s="3" t="s">
        <v>183</v>
      </c>
      <c r="X61" s="6" t="s">
        <v>21</v>
      </c>
      <c r="Y61" s="3" t="s">
        <v>64</v>
      </c>
      <c r="Z61" s="3" t="s">
        <v>179</v>
      </c>
      <c r="AA61" s="3" t="s">
        <v>180</v>
      </c>
      <c r="AB61" s="3" t="s">
        <v>21</v>
      </c>
      <c r="AC61" s="3" t="s">
        <v>39</v>
      </c>
      <c r="AD61" s="3" t="s">
        <v>26</v>
      </c>
      <c r="AE61" s="3" t="s">
        <v>444</v>
      </c>
    </row>
    <row r="62" spans="1:31" x14ac:dyDescent="0.25">
      <c r="A62" s="8">
        <f t="shared" si="0"/>
        <v>61</v>
      </c>
      <c r="B62" s="3" t="s">
        <v>102</v>
      </c>
      <c r="C62" s="3" t="s">
        <v>258</v>
      </c>
      <c r="E62" s="10" t="e">
        <f>MATCH(#REF!,#REF!,0)</f>
        <v>#REF!</v>
      </c>
      <c r="F62" s="10" t="e">
        <f>IF(OR(INDEX(#REF!,DatasheetTable56[[#This Row],[Űrlap kitöltve]])="Várhatóan be fogom adni",INDEX(#REF!,DatasheetTable56[[#This Row],[Űrlap kitöltve]])="Korábbi félévben beadtam"),"igen","nem")</f>
        <v>#REF!</v>
      </c>
      <c r="G62" s="10" t="e">
        <f>IF(INDEX(#REF!,DatasheetTable56[[#This Row],[Űrlap kitöltve]])="Következő félévre jelentkeztem MSc képzésre","igen","nem")</f>
        <v>#REF!</v>
      </c>
      <c r="H62" s="10" t="e">
        <f>IF(INDEX(#REF!,DatasheetTable56[[#This Row],[Űrlap kitöltve]])="Szándékozom védeni","igen","nem")</f>
        <v>#REF!</v>
      </c>
      <c r="I62" s="10" t="e">
        <f>IF(INDEX(#REF!,DatasheetTable56[[#This Row],[Űrlap kitöltve]])="Január 5-én részt veszek a gazdaságinformatikus felvételin","igen","nem")</f>
        <v>#REF!</v>
      </c>
      <c r="J62" s="14" t="e">
        <f>IF(INDEX(#REF!,DatasheetTable56[[#This Row],[Űrlap kitöltve]])=0,"",INDEX(#REF!,DatasheetTable56[[#This Row],[Űrlap kitöltve]]))</f>
        <v>#REF!</v>
      </c>
      <c r="K62" s="13" t="e">
        <f>MATCH(#REF!,#REF!,0)</f>
        <v>#REF!</v>
      </c>
      <c r="L62" s="13" t="e">
        <f>INDEX(#REF!,DatasheetTable56[[#This Row],[Sharepoint]])</f>
        <v>#REF!</v>
      </c>
      <c r="M62" s="13" t="e">
        <f>INDEX(#REF!,DatasheetTable56[[#This Row],[Sharepoint]])</f>
        <v>#REF!</v>
      </c>
      <c r="N62" s="16">
        <v>2</v>
      </c>
      <c r="O62" s="3" t="s">
        <v>22</v>
      </c>
      <c r="P62" s="3" t="s">
        <v>33</v>
      </c>
      <c r="Q62" s="3" t="s">
        <v>25</v>
      </c>
      <c r="R62" s="3" t="s">
        <v>895</v>
      </c>
      <c r="S62" s="3" t="s">
        <v>896</v>
      </c>
      <c r="T62" s="3" t="s">
        <v>897</v>
      </c>
      <c r="U62" s="3" t="s">
        <v>266</v>
      </c>
      <c r="V62" s="3" t="s">
        <v>170</v>
      </c>
      <c r="W62" s="3" t="s">
        <v>171</v>
      </c>
      <c r="X62" s="6" t="s">
        <v>21</v>
      </c>
      <c r="Y62" s="3" t="s">
        <v>41</v>
      </c>
      <c r="Z62" s="3" t="s">
        <v>43</v>
      </c>
      <c r="AA62" s="3" t="s">
        <v>184</v>
      </c>
      <c r="AB62" s="3" t="s">
        <v>21</v>
      </c>
      <c r="AC62" s="3" t="s">
        <v>41</v>
      </c>
      <c r="AD62" s="3" t="s">
        <v>26</v>
      </c>
      <c r="AE62" s="3" t="s">
        <v>444</v>
      </c>
    </row>
    <row r="63" spans="1:31" x14ac:dyDescent="0.25">
      <c r="A63" s="8">
        <f t="shared" si="0"/>
        <v>62</v>
      </c>
      <c r="B63" s="3" t="s">
        <v>102</v>
      </c>
      <c r="C63" s="3" t="s">
        <v>347</v>
      </c>
      <c r="E63" s="10" t="e">
        <f>MATCH(#REF!,#REF!,0)</f>
        <v>#REF!</v>
      </c>
      <c r="F63" s="10" t="e">
        <f>IF(OR(INDEX(#REF!,DatasheetTable56[[#This Row],[Űrlap kitöltve]])="Várhatóan be fogom adni",INDEX(#REF!,DatasheetTable56[[#This Row],[Űrlap kitöltve]])="Korábbi félévben beadtam"),"igen","nem")</f>
        <v>#REF!</v>
      </c>
      <c r="G63" s="10" t="e">
        <f>IF(INDEX(#REF!,DatasheetTable56[[#This Row],[Űrlap kitöltve]])="Következő félévre jelentkeztem MSc képzésre","igen","nem")</f>
        <v>#REF!</v>
      </c>
      <c r="H63" s="10" t="e">
        <f>IF(INDEX(#REF!,DatasheetTable56[[#This Row],[Űrlap kitöltve]])="Szándékozom védeni","igen","nem")</f>
        <v>#REF!</v>
      </c>
      <c r="I63" s="10" t="e">
        <f>IF(INDEX(#REF!,DatasheetTable56[[#This Row],[Űrlap kitöltve]])="Január 5-én részt veszek a gazdaságinformatikus felvételin","igen","nem")</f>
        <v>#REF!</v>
      </c>
      <c r="J63" s="14" t="e">
        <f>IF(INDEX(#REF!,DatasheetTable56[[#This Row],[Űrlap kitöltve]])=0,"",INDEX(#REF!,DatasheetTable56[[#This Row],[Űrlap kitöltve]]))</f>
        <v>#REF!</v>
      </c>
      <c r="K63" s="13" t="e">
        <f>MATCH(#REF!,#REF!,0)</f>
        <v>#REF!</v>
      </c>
      <c r="L63" s="13" t="e">
        <f>INDEX(#REF!,DatasheetTable56[[#This Row],[Sharepoint]])</f>
        <v>#REF!</v>
      </c>
      <c r="M63" s="13" t="e">
        <f>INDEX(#REF!,DatasheetTable56[[#This Row],[Sharepoint]])</f>
        <v>#REF!</v>
      </c>
      <c r="N63" s="16">
        <v>2</v>
      </c>
      <c r="O63" s="3" t="s">
        <v>22</v>
      </c>
      <c r="P63" s="3" t="s">
        <v>33</v>
      </c>
      <c r="Q63" s="3" t="s">
        <v>25</v>
      </c>
      <c r="R63" s="3" t="s">
        <v>1035</v>
      </c>
      <c r="S63" s="3" t="s">
        <v>1036</v>
      </c>
      <c r="T63" s="3" t="s">
        <v>1037</v>
      </c>
      <c r="U63" s="3" t="s">
        <v>266</v>
      </c>
      <c r="V63" s="3" t="s">
        <v>557</v>
      </c>
      <c r="W63" s="3" t="s">
        <v>558</v>
      </c>
      <c r="X63" s="6" t="s">
        <v>87</v>
      </c>
      <c r="Y63" s="3" t="s">
        <v>559</v>
      </c>
      <c r="Z63" s="3" t="s">
        <v>164</v>
      </c>
      <c r="AA63" s="3" t="s">
        <v>1038</v>
      </c>
      <c r="AB63" s="3" t="s">
        <v>56</v>
      </c>
      <c r="AC63" s="3" t="s">
        <v>162</v>
      </c>
      <c r="AD63" s="3" t="s">
        <v>26</v>
      </c>
      <c r="AE63" s="3" t="s">
        <v>444</v>
      </c>
    </row>
    <row r="64" spans="1:31" x14ac:dyDescent="0.25">
      <c r="A64" s="8">
        <f t="shared" si="0"/>
        <v>63</v>
      </c>
      <c r="B64" s="3" t="s">
        <v>90</v>
      </c>
      <c r="C64" s="3" t="s">
        <v>434</v>
      </c>
      <c r="E64" s="10" t="e">
        <f>MATCH(#REF!,#REF!,0)</f>
        <v>#REF!</v>
      </c>
      <c r="F64" s="10" t="e">
        <f>IF(OR(INDEX(#REF!,DatasheetTable56[[#This Row],[Űrlap kitöltve]])="Várhatóan be fogom adni",INDEX(#REF!,DatasheetTable56[[#This Row],[Űrlap kitöltve]])="Korábbi félévben beadtam"),"igen","nem")</f>
        <v>#REF!</v>
      </c>
      <c r="G64" s="10" t="e">
        <f>IF(INDEX(#REF!,DatasheetTable56[[#This Row],[Űrlap kitöltve]])="Következő félévre jelentkeztem MSc képzésre","igen","nem")</f>
        <v>#REF!</v>
      </c>
      <c r="H64" s="10" t="e">
        <f>IF(INDEX(#REF!,DatasheetTable56[[#This Row],[Űrlap kitöltve]])="Szándékozom védeni","igen","nem")</f>
        <v>#REF!</v>
      </c>
      <c r="I64" s="10" t="e">
        <f>IF(INDEX(#REF!,DatasheetTable56[[#This Row],[Űrlap kitöltve]])="Január 5-én részt veszek a gazdaságinformatikus felvételin","igen","nem")</f>
        <v>#REF!</v>
      </c>
      <c r="J64" s="14" t="e">
        <f>IF(INDEX(#REF!,DatasheetTable56[[#This Row],[Űrlap kitöltve]])=0,"",INDEX(#REF!,DatasheetTable56[[#This Row],[Űrlap kitöltve]]))</f>
        <v>#REF!</v>
      </c>
      <c r="K64" s="13" t="e">
        <f>MATCH(#REF!,#REF!,0)</f>
        <v>#REF!</v>
      </c>
      <c r="L64" s="13" t="e">
        <f>INDEX(#REF!,DatasheetTable56[[#This Row],[Sharepoint]])</f>
        <v>#REF!</v>
      </c>
      <c r="M64" s="13" t="e">
        <f>INDEX(#REF!,DatasheetTable56[[#This Row],[Sharepoint]])</f>
        <v>#REF!</v>
      </c>
      <c r="N64" s="16">
        <v>2</v>
      </c>
      <c r="O64" s="3" t="s">
        <v>22</v>
      </c>
      <c r="P64" s="3" t="s">
        <v>23</v>
      </c>
      <c r="Q64" s="3" t="s">
        <v>25</v>
      </c>
      <c r="R64" s="3" t="s">
        <v>899</v>
      </c>
      <c r="S64" s="3" t="s">
        <v>900</v>
      </c>
      <c r="T64" s="3" t="s">
        <v>901</v>
      </c>
      <c r="U64" s="3" t="s">
        <v>266</v>
      </c>
      <c r="V64" s="3" t="s">
        <v>702</v>
      </c>
      <c r="W64" s="3" t="s">
        <v>703</v>
      </c>
      <c r="X64" s="6" t="s">
        <v>21</v>
      </c>
      <c r="Y64" s="3" t="s">
        <v>100</v>
      </c>
      <c r="Z64" s="3" t="s">
        <v>176</v>
      </c>
      <c r="AA64" s="3" t="s">
        <v>177</v>
      </c>
      <c r="AB64" s="3" t="s">
        <v>21</v>
      </c>
      <c r="AC64" s="3" t="s">
        <v>405</v>
      </c>
      <c r="AD64" s="3" t="s">
        <v>26</v>
      </c>
      <c r="AE64" s="3" t="s">
        <v>444</v>
      </c>
    </row>
    <row r="65" spans="1:31" x14ac:dyDescent="0.25">
      <c r="A65" s="8">
        <f t="shared" si="0"/>
        <v>64</v>
      </c>
      <c r="B65" s="3" t="s">
        <v>132</v>
      </c>
      <c r="C65" s="3" t="s">
        <v>352</v>
      </c>
      <c r="E65" s="10" t="e">
        <f>MATCH(#REF!,#REF!,0)</f>
        <v>#REF!</v>
      </c>
      <c r="F65" s="10" t="e">
        <f>IF(OR(INDEX(#REF!,DatasheetTable56[[#This Row],[Űrlap kitöltve]])="Várhatóan be fogom adni",INDEX(#REF!,DatasheetTable56[[#This Row],[Űrlap kitöltve]])="Korábbi félévben beadtam"),"igen","nem")</f>
        <v>#REF!</v>
      </c>
      <c r="G65" s="10" t="e">
        <f>IF(INDEX(#REF!,DatasheetTable56[[#This Row],[Űrlap kitöltve]])="Következő félévre jelentkeztem MSc képzésre","igen","nem")</f>
        <v>#REF!</v>
      </c>
      <c r="H65" s="10" t="e">
        <f>IF(INDEX(#REF!,DatasheetTable56[[#This Row],[Űrlap kitöltve]])="Szándékozom védeni","igen","nem")</f>
        <v>#REF!</v>
      </c>
      <c r="I65" s="10" t="e">
        <f>IF(INDEX(#REF!,DatasheetTable56[[#This Row],[Űrlap kitöltve]])="Január 5-én részt veszek a gazdaságinformatikus felvételin","igen","nem")</f>
        <v>#REF!</v>
      </c>
      <c r="J65" s="14" t="e">
        <f>IF(INDEX(#REF!,DatasheetTable56[[#This Row],[Űrlap kitöltve]])=0,"",INDEX(#REF!,DatasheetTable56[[#This Row],[Űrlap kitöltve]]))</f>
        <v>#REF!</v>
      </c>
      <c r="K65" s="13" t="e">
        <f>MATCH(#REF!,#REF!,0)</f>
        <v>#REF!</v>
      </c>
      <c r="L65" s="13" t="e">
        <f>INDEX(#REF!,DatasheetTable56[[#This Row],[Sharepoint]])</f>
        <v>#REF!</v>
      </c>
      <c r="M65" s="13" t="e">
        <f>INDEX(#REF!,DatasheetTable56[[#This Row],[Sharepoint]])</f>
        <v>#REF!</v>
      </c>
      <c r="N65" s="16">
        <v>2</v>
      </c>
      <c r="O65" s="3" t="s">
        <v>22</v>
      </c>
      <c r="P65" s="3" t="s">
        <v>23</v>
      </c>
      <c r="Q65" s="3" t="s">
        <v>25</v>
      </c>
      <c r="R65" s="3" t="s">
        <v>753</v>
      </c>
      <c r="S65" s="3" t="s">
        <v>754</v>
      </c>
      <c r="T65" s="3" t="s">
        <v>755</v>
      </c>
      <c r="U65" s="3" t="s">
        <v>266</v>
      </c>
      <c r="V65" s="3" t="s">
        <v>473</v>
      </c>
      <c r="W65" s="3" t="s">
        <v>474</v>
      </c>
      <c r="X65" s="6" t="s">
        <v>21</v>
      </c>
      <c r="Y65" s="3" t="s">
        <v>100</v>
      </c>
      <c r="Z65" s="3" t="s">
        <v>109</v>
      </c>
      <c r="AA65" s="3" t="s">
        <v>545</v>
      </c>
      <c r="AB65" s="3" t="s">
        <v>21</v>
      </c>
      <c r="AC65" s="3" t="s">
        <v>77</v>
      </c>
      <c r="AD65" s="3" t="s">
        <v>26</v>
      </c>
      <c r="AE65" s="3" t="s">
        <v>444</v>
      </c>
    </row>
    <row r="66" spans="1:31" x14ac:dyDescent="0.25">
      <c r="A66" s="8">
        <f t="shared" si="0"/>
        <v>65</v>
      </c>
      <c r="B66" s="3" t="s">
        <v>132</v>
      </c>
      <c r="C66" s="3" t="s">
        <v>309</v>
      </c>
      <c r="E66" s="10" t="e">
        <f>MATCH(#REF!,#REF!,0)</f>
        <v>#REF!</v>
      </c>
      <c r="F66" s="10" t="e">
        <f>IF(OR(INDEX(#REF!,DatasheetTable56[[#This Row],[Űrlap kitöltve]])="Várhatóan be fogom adni",INDEX(#REF!,DatasheetTable56[[#This Row],[Űrlap kitöltve]])="Korábbi félévben beadtam"),"igen","nem")</f>
        <v>#REF!</v>
      </c>
      <c r="G66" s="10" t="e">
        <f>IF(INDEX(#REF!,DatasheetTable56[[#This Row],[Űrlap kitöltve]])="Következő félévre jelentkeztem MSc képzésre","igen","nem")</f>
        <v>#REF!</v>
      </c>
      <c r="H66" s="10" t="e">
        <f>IF(INDEX(#REF!,DatasheetTable56[[#This Row],[Űrlap kitöltve]])="Szándékozom védeni","igen","nem")</f>
        <v>#REF!</v>
      </c>
      <c r="I66" s="10" t="e">
        <f>IF(INDEX(#REF!,DatasheetTable56[[#This Row],[Űrlap kitöltve]])="Január 5-én részt veszek a gazdaságinformatikus felvételin","igen","nem")</f>
        <v>#REF!</v>
      </c>
      <c r="J66" s="14" t="e">
        <f>IF(INDEX(#REF!,DatasheetTable56[[#This Row],[Űrlap kitöltve]])=0,"",INDEX(#REF!,DatasheetTable56[[#This Row],[Űrlap kitöltve]]))</f>
        <v>#REF!</v>
      </c>
      <c r="K66" s="13" t="e">
        <f>MATCH(#REF!,#REF!,0)</f>
        <v>#REF!</v>
      </c>
      <c r="L66" s="13" t="e">
        <f>INDEX(#REF!,DatasheetTable56[[#This Row],[Sharepoint]])</f>
        <v>#REF!</v>
      </c>
      <c r="M66" s="13" t="e">
        <f>INDEX(#REF!,DatasheetTable56[[#This Row],[Sharepoint]])</f>
        <v>#REF!</v>
      </c>
      <c r="N66" s="3">
        <v>2</v>
      </c>
      <c r="O66" s="3" t="s">
        <v>22</v>
      </c>
      <c r="P66" s="3" t="s">
        <v>23</v>
      </c>
      <c r="Q66" s="3" t="s">
        <v>25</v>
      </c>
      <c r="R66" s="3" t="s">
        <v>699</v>
      </c>
      <c r="S66" s="3" t="s">
        <v>700</v>
      </c>
      <c r="T66" s="3" t="s">
        <v>701</v>
      </c>
      <c r="U66" s="3" t="s">
        <v>266</v>
      </c>
      <c r="V66" s="3" t="s">
        <v>702</v>
      </c>
      <c r="W66" s="3" t="s">
        <v>703</v>
      </c>
      <c r="X66" s="6" t="s">
        <v>21</v>
      </c>
      <c r="Y66" s="3" t="s">
        <v>100</v>
      </c>
      <c r="Z66" s="3" t="s">
        <v>109</v>
      </c>
      <c r="AA66" s="3" t="s">
        <v>545</v>
      </c>
      <c r="AB66" s="3" t="s">
        <v>21</v>
      </c>
      <c r="AC66" s="3" t="s">
        <v>77</v>
      </c>
      <c r="AD66" s="3" t="s">
        <v>26</v>
      </c>
      <c r="AE66" s="3" t="s">
        <v>444</v>
      </c>
    </row>
    <row r="67" spans="1:31" x14ac:dyDescent="0.25">
      <c r="A67" s="8">
        <f t="shared" si="0"/>
        <v>66</v>
      </c>
      <c r="B67" s="3" t="s">
        <v>132</v>
      </c>
      <c r="C67" s="3" t="s">
        <v>438</v>
      </c>
      <c r="D67" s="3"/>
      <c r="E67" s="10" t="e">
        <f>MATCH(#REF!,#REF!,0)</f>
        <v>#REF!</v>
      </c>
      <c r="F67" s="10" t="e">
        <f>IF(OR(INDEX(#REF!,DatasheetTable56[[#This Row],[Űrlap kitöltve]])="Várhatóan be fogom adni",INDEX(#REF!,DatasheetTable56[[#This Row],[Űrlap kitöltve]])="Korábbi félévben beadtam"),"igen","nem")</f>
        <v>#REF!</v>
      </c>
      <c r="G67" s="10" t="e">
        <f>IF(INDEX(#REF!,DatasheetTable56[[#This Row],[Űrlap kitöltve]])="Következő félévre jelentkeztem MSc képzésre","igen","nem")</f>
        <v>#REF!</v>
      </c>
      <c r="H67" s="10" t="e">
        <f>IF(INDEX(#REF!,DatasheetTable56[[#This Row],[Űrlap kitöltve]])="Szándékozom védeni","igen","nem")</f>
        <v>#REF!</v>
      </c>
      <c r="I67" s="10" t="e">
        <f>IF(INDEX(#REF!,DatasheetTable56[[#This Row],[Űrlap kitöltve]])="Január 5-én részt veszek a gazdaságinformatikus felvételin","igen","nem")</f>
        <v>#REF!</v>
      </c>
      <c r="J67" s="14" t="e">
        <f>IF(INDEX(#REF!,DatasheetTable56[[#This Row],[Űrlap kitöltve]])=0,"",INDEX(#REF!,DatasheetTable56[[#This Row],[Űrlap kitöltve]]))</f>
        <v>#REF!</v>
      </c>
      <c r="K67" s="13" t="e">
        <f>MATCH(#REF!,#REF!,0)</f>
        <v>#REF!</v>
      </c>
      <c r="L67" s="13" t="e">
        <f>INDEX(#REF!,DatasheetTable56[[#This Row],[Sharepoint]])</f>
        <v>#REF!</v>
      </c>
      <c r="M67" s="13" t="e">
        <f>INDEX(#REF!,DatasheetTable56[[#This Row],[Sharepoint]])</f>
        <v>#REF!</v>
      </c>
      <c r="N67" s="16">
        <v>2</v>
      </c>
      <c r="O67" s="3" t="s">
        <v>22</v>
      </c>
      <c r="P67" s="3" t="s">
        <v>23</v>
      </c>
      <c r="Q67" s="3" t="s">
        <v>25</v>
      </c>
      <c r="R67" s="3" t="s">
        <v>981</v>
      </c>
      <c r="S67" s="3" t="s">
        <v>982</v>
      </c>
      <c r="T67" s="3" t="s">
        <v>983</v>
      </c>
      <c r="U67" s="3" t="s">
        <v>266</v>
      </c>
      <c r="V67" s="3" t="s">
        <v>176</v>
      </c>
      <c r="W67" s="3" t="s">
        <v>177</v>
      </c>
      <c r="X67" s="6" t="s">
        <v>21</v>
      </c>
      <c r="Y67" s="3" t="s">
        <v>405</v>
      </c>
      <c r="Z67" s="3" t="s">
        <v>702</v>
      </c>
      <c r="AA67" s="3" t="s">
        <v>703</v>
      </c>
      <c r="AB67" s="3" t="s">
        <v>21</v>
      </c>
      <c r="AC67" s="3" t="s">
        <v>100</v>
      </c>
      <c r="AD67" s="3" t="s">
        <v>26</v>
      </c>
      <c r="AE67" s="3" t="s">
        <v>444</v>
      </c>
    </row>
    <row r="68" spans="1:31" x14ac:dyDescent="0.25">
      <c r="A68" s="8">
        <f t="shared" ref="A68:A131" si="1">A67+1</f>
        <v>67</v>
      </c>
      <c r="B68" s="3" t="s">
        <v>185</v>
      </c>
      <c r="C68" s="3" t="s">
        <v>401</v>
      </c>
      <c r="E68" s="10" t="e">
        <f>MATCH(#REF!,#REF!,0)</f>
        <v>#REF!</v>
      </c>
      <c r="F68" s="10" t="e">
        <f>IF(OR(INDEX(#REF!,DatasheetTable56[[#This Row],[Űrlap kitöltve]])="Várhatóan be fogom adni",INDEX(#REF!,DatasheetTable56[[#This Row],[Űrlap kitöltve]])="Korábbi félévben beadtam"),"igen","nem")</f>
        <v>#REF!</v>
      </c>
      <c r="G68" s="10" t="e">
        <f>IF(INDEX(#REF!,DatasheetTable56[[#This Row],[Űrlap kitöltve]])="Következő félévre jelentkeztem MSc képzésre","igen","nem")</f>
        <v>#REF!</v>
      </c>
      <c r="H68" s="10" t="e">
        <f>IF(INDEX(#REF!,DatasheetTable56[[#This Row],[Űrlap kitöltve]])="Szándékozom védeni","igen","nem")</f>
        <v>#REF!</v>
      </c>
      <c r="I68" s="10" t="e">
        <f>IF(INDEX(#REF!,DatasheetTable56[[#This Row],[Űrlap kitöltve]])="Január 5-én részt veszek a gazdaságinformatikus felvételin","igen","nem")</f>
        <v>#REF!</v>
      </c>
      <c r="J68" s="14" t="e">
        <f>IF(INDEX(#REF!,DatasheetTable56[[#This Row],[Űrlap kitöltve]])=0,"",INDEX(#REF!,DatasheetTable56[[#This Row],[Űrlap kitöltve]]))</f>
        <v>#REF!</v>
      </c>
      <c r="K68" s="13" t="e">
        <f>MATCH(#REF!,#REF!,0)</f>
        <v>#REF!</v>
      </c>
      <c r="L68" s="13" t="e">
        <f>INDEX(#REF!,DatasheetTable56[[#This Row],[Sharepoint]])</f>
        <v>#REF!</v>
      </c>
      <c r="M68" s="13" t="e">
        <f>INDEX(#REF!,DatasheetTable56[[#This Row],[Sharepoint]])</f>
        <v>#REF!</v>
      </c>
      <c r="N68" s="16">
        <v>2</v>
      </c>
      <c r="O68" s="3" t="s">
        <v>22</v>
      </c>
      <c r="P68" s="3" t="s">
        <v>33</v>
      </c>
      <c r="Q68" s="3" t="s">
        <v>25</v>
      </c>
      <c r="R68" s="3" t="s">
        <v>834</v>
      </c>
      <c r="S68" s="3" t="s">
        <v>835</v>
      </c>
      <c r="T68" s="3" t="s">
        <v>836</v>
      </c>
      <c r="U68" s="3" t="s">
        <v>266</v>
      </c>
      <c r="V68" s="3" t="s">
        <v>52</v>
      </c>
      <c r="W68" s="3" t="s">
        <v>53</v>
      </c>
      <c r="X68" s="6" t="s">
        <v>21</v>
      </c>
      <c r="Y68" s="3" t="s">
        <v>54</v>
      </c>
      <c r="Z68" s="3" t="s">
        <v>236</v>
      </c>
      <c r="AA68" s="3" t="s">
        <v>237</v>
      </c>
      <c r="AB68" s="3" t="s">
        <v>238</v>
      </c>
      <c r="AC68" s="3" t="s">
        <v>239</v>
      </c>
      <c r="AD68" s="3" t="s">
        <v>26</v>
      </c>
      <c r="AE68" s="3" t="s">
        <v>444</v>
      </c>
    </row>
    <row r="69" spans="1:31" x14ac:dyDescent="0.25">
      <c r="A69" s="8">
        <f t="shared" si="1"/>
        <v>68</v>
      </c>
      <c r="B69" s="3" t="s">
        <v>204</v>
      </c>
      <c r="C69" s="3" t="s">
        <v>317</v>
      </c>
      <c r="E69" s="10" t="e">
        <f>MATCH(#REF!,#REF!,0)</f>
        <v>#REF!</v>
      </c>
      <c r="F69" s="10" t="e">
        <f>IF(OR(INDEX(#REF!,DatasheetTable56[[#This Row],[Űrlap kitöltve]])="Várhatóan be fogom adni",INDEX(#REF!,DatasheetTable56[[#This Row],[Űrlap kitöltve]])="Korábbi félévben beadtam"),"igen","nem")</f>
        <v>#REF!</v>
      </c>
      <c r="G69" s="10" t="e">
        <f>IF(INDEX(#REF!,DatasheetTable56[[#This Row],[Űrlap kitöltve]])="Következő félévre jelentkeztem MSc képzésre","igen","nem")</f>
        <v>#REF!</v>
      </c>
      <c r="H69" s="10" t="e">
        <f>IF(INDEX(#REF!,DatasheetTable56[[#This Row],[Űrlap kitöltve]])="Szándékozom védeni","igen","nem")</f>
        <v>#REF!</v>
      </c>
      <c r="I69" s="10" t="e">
        <f>IF(INDEX(#REF!,DatasheetTable56[[#This Row],[Űrlap kitöltve]])="Január 5-én részt veszek a gazdaságinformatikus felvételin","igen","nem")</f>
        <v>#REF!</v>
      </c>
      <c r="J69" s="14" t="e">
        <f>IF(INDEX(#REF!,DatasheetTable56[[#This Row],[Űrlap kitöltve]])=0,"",INDEX(#REF!,DatasheetTable56[[#This Row],[Űrlap kitöltve]]))</f>
        <v>#REF!</v>
      </c>
      <c r="K69" s="13" t="e">
        <f>MATCH(#REF!,#REF!,0)</f>
        <v>#REF!</v>
      </c>
      <c r="L69" s="13" t="e">
        <f>INDEX(#REF!,DatasheetTable56[[#This Row],[Sharepoint]])</f>
        <v>#REF!</v>
      </c>
      <c r="M69" s="13" t="e">
        <f>INDEX(#REF!,DatasheetTable56[[#This Row],[Sharepoint]])</f>
        <v>#REF!</v>
      </c>
      <c r="N69" s="16">
        <v>2</v>
      </c>
      <c r="O69" s="3" t="s">
        <v>22</v>
      </c>
      <c r="P69" s="3" t="s">
        <v>23</v>
      </c>
      <c r="Q69" s="3" t="s">
        <v>25</v>
      </c>
      <c r="R69" s="3" t="s">
        <v>597</v>
      </c>
      <c r="S69" s="3" t="s">
        <v>598</v>
      </c>
      <c r="T69" s="3" t="s">
        <v>599</v>
      </c>
      <c r="U69" s="3" t="s">
        <v>266</v>
      </c>
      <c r="V69" s="3" t="s">
        <v>176</v>
      </c>
      <c r="W69" s="3" t="s">
        <v>177</v>
      </c>
      <c r="X69" s="6" t="s">
        <v>21</v>
      </c>
      <c r="Y69" s="3" t="s">
        <v>405</v>
      </c>
      <c r="Z69" s="3" t="s">
        <v>475</v>
      </c>
      <c r="AA69" s="3" t="s">
        <v>476</v>
      </c>
      <c r="AB69" s="3" t="s">
        <v>21</v>
      </c>
      <c r="AC69" s="3" t="s">
        <v>51</v>
      </c>
      <c r="AD69" s="3" t="s">
        <v>26</v>
      </c>
      <c r="AE69" s="3" t="s">
        <v>444</v>
      </c>
    </row>
    <row r="70" spans="1:31" x14ac:dyDescent="0.25">
      <c r="A70" s="8">
        <f t="shared" si="1"/>
        <v>69</v>
      </c>
      <c r="B70" s="3" t="s">
        <v>165</v>
      </c>
      <c r="C70" s="3" t="s">
        <v>350</v>
      </c>
      <c r="E70" s="10" t="e">
        <f>MATCH(#REF!,#REF!,0)</f>
        <v>#REF!</v>
      </c>
      <c r="F70" s="10" t="e">
        <f>IF(OR(INDEX(#REF!,DatasheetTable56[[#This Row],[Űrlap kitöltve]])="Várhatóan be fogom adni",INDEX(#REF!,DatasheetTable56[[#This Row],[Űrlap kitöltve]])="Korábbi félévben beadtam"),"igen","nem")</f>
        <v>#REF!</v>
      </c>
      <c r="G70" s="10" t="e">
        <f>IF(INDEX(#REF!,DatasheetTable56[[#This Row],[Űrlap kitöltve]])="Következő félévre jelentkeztem MSc képzésre","igen","nem")</f>
        <v>#REF!</v>
      </c>
      <c r="H70" s="10" t="e">
        <f>IF(INDEX(#REF!,DatasheetTable56[[#This Row],[Űrlap kitöltve]])="Szándékozom védeni","igen","nem")</f>
        <v>#REF!</v>
      </c>
      <c r="I70" s="10" t="e">
        <f>IF(INDEX(#REF!,DatasheetTable56[[#This Row],[Űrlap kitöltve]])="Január 5-én részt veszek a gazdaságinformatikus felvételin","igen","nem")</f>
        <v>#REF!</v>
      </c>
      <c r="J70" s="14" t="e">
        <f>IF(INDEX(#REF!,DatasheetTable56[[#This Row],[Űrlap kitöltve]])=0,"",INDEX(#REF!,DatasheetTable56[[#This Row],[Űrlap kitöltve]]))</f>
        <v>#REF!</v>
      </c>
      <c r="K70" s="13" t="e">
        <f>MATCH(#REF!,#REF!,0)</f>
        <v>#REF!</v>
      </c>
      <c r="L70" s="13" t="e">
        <f>INDEX(#REF!,DatasheetTable56[[#This Row],[Sharepoint]])</f>
        <v>#REF!</v>
      </c>
      <c r="M70" s="13" t="e">
        <f>INDEX(#REF!,DatasheetTable56[[#This Row],[Sharepoint]])</f>
        <v>#REF!</v>
      </c>
      <c r="N70" s="16">
        <v>2</v>
      </c>
      <c r="O70" s="3" t="s">
        <v>22</v>
      </c>
      <c r="P70" s="3" t="s">
        <v>33</v>
      </c>
      <c r="Q70" s="3" t="s">
        <v>25</v>
      </c>
      <c r="R70" s="3" t="s">
        <v>1039</v>
      </c>
      <c r="S70" s="3" t="s">
        <v>1040</v>
      </c>
      <c r="T70" s="3" t="s">
        <v>1041</v>
      </c>
      <c r="U70" s="3" t="s">
        <v>266</v>
      </c>
      <c r="V70" s="3" t="s">
        <v>43</v>
      </c>
      <c r="W70" s="3" t="s">
        <v>184</v>
      </c>
      <c r="X70" s="6" t="s">
        <v>21</v>
      </c>
      <c r="Y70" s="3" t="s">
        <v>41</v>
      </c>
      <c r="Z70" s="3" t="s">
        <v>170</v>
      </c>
      <c r="AA70" s="3" t="s">
        <v>171</v>
      </c>
      <c r="AB70" s="3" t="s">
        <v>21</v>
      </c>
      <c r="AC70" s="3" t="s">
        <v>41</v>
      </c>
      <c r="AD70" s="3" t="s">
        <v>26</v>
      </c>
      <c r="AE70" s="3" t="s">
        <v>444</v>
      </c>
    </row>
    <row r="71" spans="1:31" x14ac:dyDescent="0.25">
      <c r="A71" s="8">
        <f t="shared" si="1"/>
        <v>70</v>
      </c>
      <c r="B71" s="3" t="s">
        <v>165</v>
      </c>
      <c r="C71" s="3" t="s">
        <v>297</v>
      </c>
      <c r="E71" s="10" t="e">
        <f>MATCH(#REF!,#REF!,0)</f>
        <v>#REF!</v>
      </c>
      <c r="F71" s="10" t="e">
        <f>IF(OR(INDEX(#REF!,DatasheetTable56[[#This Row],[Űrlap kitöltve]])="Várhatóan be fogom adni",INDEX(#REF!,DatasheetTable56[[#This Row],[Űrlap kitöltve]])="Korábbi félévben beadtam"),"igen","nem")</f>
        <v>#REF!</v>
      </c>
      <c r="G71" s="10" t="e">
        <f>IF(INDEX(#REF!,DatasheetTable56[[#This Row],[Űrlap kitöltve]])="Következő félévre jelentkeztem MSc képzésre","igen","nem")</f>
        <v>#REF!</v>
      </c>
      <c r="H71" s="10" t="e">
        <f>IF(INDEX(#REF!,DatasheetTable56[[#This Row],[Űrlap kitöltve]])="Szándékozom védeni","igen","nem")</f>
        <v>#REF!</v>
      </c>
      <c r="I71" s="10" t="e">
        <f>IF(INDEX(#REF!,DatasheetTable56[[#This Row],[Űrlap kitöltve]])="Január 5-én részt veszek a gazdaságinformatikus felvételin","igen","nem")</f>
        <v>#REF!</v>
      </c>
      <c r="J71" s="14" t="e">
        <f>IF(INDEX(#REF!,DatasheetTable56[[#This Row],[Űrlap kitöltve]])=0,"",INDEX(#REF!,DatasheetTable56[[#This Row],[Űrlap kitöltve]]))</f>
        <v>#REF!</v>
      </c>
      <c r="K71" s="13" t="e">
        <f>MATCH(#REF!,#REF!,0)</f>
        <v>#REF!</v>
      </c>
      <c r="L71" s="13" t="e">
        <f>INDEX(#REF!,DatasheetTable56[[#This Row],[Sharepoint]])</f>
        <v>#REF!</v>
      </c>
      <c r="M71" s="13" t="e">
        <f>INDEX(#REF!,DatasheetTable56[[#This Row],[Sharepoint]])</f>
        <v>#REF!</v>
      </c>
      <c r="N71" s="16">
        <v>2</v>
      </c>
      <c r="O71" s="3" t="s">
        <v>22</v>
      </c>
      <c r="P71" s="3" t="s">
        <v>33</v>
      </c>
      <c r="Q71" s="3" t="s">
        <v>25</v>
      </c>
      <c r="R71" s="3" t="s">
        <v>606</v>
      </c>
      <c r="S71" s="3" t="s">
        <v>607</v>
      </c>
      <c r="T71" s="3" t="s">
        <v>608</v>
      </c>
      <c r="U71" s="3" t="s">
        <v>266</v>
      </c>
      <c r="V71" s="3" t="s">
        <v>43</v>
      </c>
      <c r="W71" s="3" t="s">
        <v>184</v>
      </c>
      <c r="X71" s="6" t="s">
        <v>21</v>
      </c>
      <c r="Y71" s="3" t="s">
        <v>41</v>
      </c>
      <c r="Z71" s="3" t="s">
        <v>486</v>
      </c>
      <c r="AA71" s="3" t="s">
        <v>487</v>
      </c>
      <c r="AB71" s="3" t="s">
        <v>21</v>
      </c>
      <c r="AC71" s="3" t="s">
        <v>66</v>
      </c>
      <c r="AD71" s="3" t="s">
        <v>26</v>
      </c>
      <c r="AE71" s="3" t="s">
        <v>444</v>
      </c>
    </row>
    <row r="72" spans="1:31" x14ac:dyDescent="0.25">
      <c r="A72" s="8">
        <f t="shared" si="1"/>
        <v>71</v>
      </c>
      <c r="B72" s="3" t="s">
        <v>165</v>
      </c>
      <c r="C72" s="3" t="s">
        <v>277</v>
      </c>
      <c r="D72" s="16"/>
      <c r="E72" s="10" t="e">
        <f>MATCH(#REF!,#REF!,0)</f>
        <v>#REF!</v>
      </c>
      <c r="F72" s="10" t="e">
        <f>IF(OR(INDEX(#REF!,DatasheetTable56[[#This Row],[Űrlap kitöltve]])="Várhatóan be fogom adni",INDEX(#REF!,DatasheetTable56[[#This Row],[Űrlap kitöltve]])="Korábbi félévben beadtam"),"igen","nem")</f>
        <v>#REF!</v>
      </c>
      <c r="G72" s="10" t="e">
        <f>IF(INDEX(#REF!,DatasheetTable56[[#This Row],[Űrlap kitöltve]])="Következő félévre jelentkeztem MSc képzésre","igen","nem")</f>
        <v>#REF!</v>
      </c>
      <c r="H72" s="10" t="e">
        <f>IF(INDEX(#REF!,DatasheetTable56[[#This Row],[Űrlap kitöltve]])="Szándékozom védeni","igen","nem")</f>
        <v>#REF!</v>
      </c>
      <c r="I72" s="10" t="e">
        <f>IF(INDEX(#REF!,DatasheetTable56[[#This Row],[Űrlap kitöltve]])="Január 5-én részt veszek a gazdaságinformatikus felvételin","igen","nem")</f>
        <v>#REF!</v>
      </c>
      <c r="J72" s="14" t="e">
        <f>IF(INDEX(#REF!,DatasheetTable56[[#This Row],[Űrlap kitöltve]])=0,"",INDEX(#REF!,DatasheetTable56[[#This Row],[Űrlap kitöltve]]))</f>
        <v>#REF!</v>
      </c>
      <c r="K72" s="13" t="e">
        <f>MATCH(#REF!,#REF!,0)</f>
        <v>#REF!</v>
      </c>
      <c r="L72" s="13" t="e">
        <f>INDEX(#REF!,DatasheetTable56[[#This Row],[Sharepoint]])</f>
        <v>#REF!</v>
      </c>
      <c r="M72" s="13" t="e">
        <f>INDEX(#REF!,DatasheetTable56[[#This Row],[Sharepoint]])</f>
        <v>#REF!</v>
      </c>
      <c r="N72" s="16">
        <v>2</v>
      </c>
      <c r="O72" s="3" t="s">
        <v>22</v>
      </c>
      <c r="P72" s="3" t="s">
        <v>33</v>
      </c>
      <c r="Q72" s="3" t="s">
        <v>25</v>
      </c>
      <c r="R72" s="3" t="s">
        <v>585</v>
      </c>
      <c r="S72" s="3" t="s">
        <v>586</v>
      </c>
      <c r="T72" s="3" t="s">
        <v>587</v>
      </c>
      <c r="U72" s="3" t="s">
        <v>266</v>
      </c>
      <c r="V72" s="3" t="s">
        <v>43</v>
      </c>
      <c r="W72" s="3" t="s">
        <v>184</v>
      </c>
      <c r="X72" s="6" t="s">
        <v>21</v>
      </c>
      <c r="Y72" s="3" t="s">
        <v>41</v>
      </c>
      <c r="Z72" s="3" t="s">
        <v>486</v>
      </c>
      <c r="AA72" s="3" t="s">
        <v>487</v>
      </c>
      <c r="AB72" s="3" t="s">
        <v>21</v>
      </c>
      <c r="AC72" s="3" t="s">
        <v>66</v>
      </c>
      <c r="AD72" s="3" t="s">
        <v>26</v>
      </c>
      <c r="AE72" s="3" t="s">
        <v>444</v>
      </c>
    </row>
    <row r="73" spans="1:31" x14ac:dyDescent="0.25">
      <c r="A73" s="8">
        <f t="shared" si="1"/>
        <v>72</v>
      </c>
      <c r="B73" s="3" t="s">
        <v>165</v>
      </c>
      <c r="C73" s="3" t="s">
        <v>355</v>
      </c>
      <c r="D73" s="16"/>
      <c r="E73" s="10" t="e">
        <f>MATCH(#REF!,#REF!,0)</f>
        <v>#REF!</v>
      </c>
      <c r="F73" s="10" t="e">
        <f>IF(OR(INDEX(#REF!,DatasheetTable56[[#This Row],[Űrlap kitöltve]])="Várhatóan be fogom adni",INDEX(#REF!,DatasheetTable56[[#This Row],[Űrlap kitöltve]])="Korábbi félévben beadtam"),"igen","nem")</f>
        <v>#REF!</v>
      </c>
      <c r="G73" s="10" t="e">
        <f>IF(INDEX(#REF!,DatasheetTable56[[#This Row],[Űrlap kitöltve]])="Következő félévre jelentkeztem MSc képzésre","igen","nem")</f>
        <v>#REF!</v>
      </c>
      <c r="H73" s="10" t="e">
        <f>IF(INDEX(#REF!,DatasheetTable56[[#This Row],[Űrlap kitöltve]])="Szándékozom védeni","igen","nem")</f>
        <v>#REF!</v>
      </c>
      <c r="I73" s="10" t="e">
        <f>IF(INDEX(#REF!,DatasheetTable56[[#This Row],[Űrlap kitöltve]])="Január 5-én részt veszek a gazdaságinformatikus felvételin","igen","nem")</f>
        <v>#REF!</v>
      </c>
      <c r="J73" s="14" t="e">
        <f>IF(INDEX(#REF!,DatasheetTable56[[#This Row],[Űrlap kitöltve]])=0,"",INDEX(#REF!,DatasheetTable56[[#This Row],[Űrlap kitöltve]]))</f>
        <v>#REF!</v>
      </c>
      <c r="K73" s="13" t="e">
        <f>MATCH(#REF!,#REF!,0)</f>
        <v>#REF!</v>
      </c>
      <c r="L73" s="13" t="e">
        <f>INDEX(#REF!,DatasheetTable56[[#This Row],[Sharepoint]])</f>
        <v>#REF!</v>
      </c>
      <c r="M73" s="13" t="e">
        <f>INDEX(#REF!,DatasheetTable56[[#This Row],[Sharepoint]])</f>
        <v>#REF!</v>
      </c>
      <c r="N73" s="16">
        <v>2</v>
      </c>
      <c r="O73" s="3" t="s">
        <v>22</v>
      </c>
      <c r="P73" s="3" t="s">
        <v>33</v>
      </c>
      <c r="Q73" s="3" t="s">
        <v>25</v>
      </c>
      <c r="R73" s="3" t="s">
        <v>786</v>
      </c>
      <c r="S73" s="3" t="s">
        <v>787</v>
      </c>
      <c r="T73" s="3" t="s">
        <v>788</v>
      </c>
      <c r="U73" s="3" t="s">
        <v>266</v>
      </c>
      <c r="V73" s="3" t="s">
        <v>182</v>
      </c>
      <c r="W73" s="3" t="s">
        <v>183</v>
      </c>
      <c r="X73" s="6" t="s">
        <v>21</v>
      </c>
      <c r="Y73" s="3" t="s">
        <v>64</v>
      </c>
      <c r="Z73" s="3" t="s">
        <v>555</v>
      </c>
      <c r="AA73" s="3" t="s">
        <v>556</v>
      </c>
      <c r="AB73" s="3" t="s">
        <v>21</v>
      </c>
      <c r="AC73" s="3" t="s">
        <v>54</v>
      </c>
      <c r="AD73" s="3" t="s">
        <v>26</v>
      </c>
      <c r="AE73" s="3" t="s">
        <v>444</v>
      </c>
    </row>
    <row r="74" spans="1:31" x14ac:dyDescent="0.25">
      <c r="A74" s="8">
        <f t="shared" si="1"/>
        <v>73</v>
      </c>
      <c r="B74" s="3" t="s">
        <v>194</v>
      </c>
      <c r="C74" s="3" t="s">
        <v>373</v>
      </c>
      <c r="E74" s="10" t="e">
        <f>MATCH(#REF!,#REF!,0)</f>
        <v>#REF!</v>
      </c>
      <c r="F74" s="10" t="e">
        <f>IF(OR(INDEX(#REF!,DatasheetTable56[[#This Row],[Űrlap kitöltve]])="Várhatóan be fogom adni",INDEX(#REF!,DatasheetTable56[[#This Row],[Űrlap kitöltve]])="Korábbi félévben beadtam"),"igen","nem")</f>
        <v>#REF!</v>
      </c>
      <c r="G74" s="10" t="e">
        <f>IF(INDEX(#REF!,DatasheetTable56[[#This Row],[Űrlap kitöltve]])="Következő félévre jelentkeztem MSc képzésre","igen","nem")</f>
        <v>#REF!</v>
      </c>
      <c r="H74" s="10" t="e">
        <f>IF(INDEX(#REF!,DatasheetTable56[[#This Row],[Űrlap kitöltve]])="Szándékozom védeni","igen","nem")</f>
        <v>#REF!</v>
      </c>
      <c r="I74" s="10" t="e">
        <f>IF(INDEX(#REF!,DatasheetTable56[[#This Row],[Űrlap kitöltve]])="Január 5-én részt veszek a gazdaságinformatikus felvételin","igen","nem")</f>
        <v>#REF!</v>
      </c>
      <c r="J74" s="14" t="e">
        <f>IF(INDEX(#REF!,DatasheetTable56[[#This Row],[Űrlap kitöltve]])=0,"",INDEX(#REF!,DatasheetTable56[[#This Row],[Űrlap kitöltve]]))</f>
        <v>#REF!</v>
      </c>
      <c r="K74" s="13" t="e">
        <f>MATCH(#REF!,#REF!,0)</f>
        <v>#REF!</v>
      </c>
      <c r="L74" s="13" t="e">
        <f>INDEX(#REF!,DatasheetTable56[[#This Row],[Sharepoint]])</f>
        <v>#REF!</v>
      </c>
      <c r="M74" s="13" t="e">
        <f>INDEX(#REF!,DatasheetTable56[[#This Row],[Sharepoint]])</f>
        <v>#REF!</v>
      </c>
      <c r="N74" s="16">
        <v>2</v>
      </c>
      <c r="O74" s="3" t="s">
        <v>22</v>
      </c>
      <c r="P74" s="3" t="s">
        <v>23</v>
      </c>
      <c r="Q74" s="3" t="s">
        <v>25</v>
      </c>
      <c r="R74" s="3" t="s">
        <v>1126</v>
      </c>
      <c r="S74" s="3" t="s">
        <v>1127</v>
      </c>
      <c r="T74" s="3" t="s">
        <v>1128</v>
      </c>
      <c r="U74" s="3" t="s">
        <v>266</v>
      </c>
      <c r="V74" s="3" t="s">
        <v>109</v>
      </c>
      <c r="W74" s="3" t="s">
        <v>545</v>
      </c>
      <c r="X74" s="6" t="s">
        <v>21</v>
      </c>
      <c r="Y74" s="3" t="s">
        <v>77</v>
      </c>
      <c r="Z74" s="3" t="s">
        <v>475</v>
      </c>
      <c r="AA74" s="3" t="s">
        <v>476</v>
      </c>
      <c r="AB74" s="3" t="s">
        <v>21</v>
      </c>
      <c r="AC74" s="3" t="s">
        <v>51</v>
      </c>
      <c r="AD74" s="3" t="s">
        <v>26</v>
      </c>
      <c r="AE74" s="3" t="s">
        <v>444</v>
      </c>
    </row>
    <row r="75" spans="1:31" x14ac:dyDescent="0.25">
      <c r="A75" s="8">
        <f t="shared" si="1"/>
        <v>74</v>
      </c>
      <c r="B75" s="3" t="s">
        <v>257</v>
      </c>
      <c r="C75" s="3" t="s">
        <v>368</v>
      </c>
      <c r="E75" s="10" t="e">
        <f>MATCH(#REF!,#REF!,0)</f>
        <v>#REF!</v>
      </c>
      <c r="F75" s="10" t="e">
        <f>IF(OR(INDEX(#REF!,DatasheetTable56[[#This Row],[Űrlap kitöltve]])="Várhatóan be fogom adni",INDEX(#REF!,DatasheetTable56[[#This Row],[Űrlap kitöltve]])="Korábbi félévben beadtam"),"igen","nem")</f>
        <v>#REF!</v>
      </c>
      <c r="G75" s="10" t="e">
        <f>IF(INDEX(#REF!,DatasheetTable56[[#This Row],[Űrlap kitöltve]])="Következő félévre jelentkeztem MSc képzésre","igen","nem")</f>
        <v>#REF!</v>
      </c>
      <c r="H75" s="10" t="e">
        <f>IF(INDEX(#REF!,DatasheetTable56[[#This Row],[Űrlap kitöltve]])="Szándékozom védeni","igen","nem")</f>
        <v>#REF!</v>
      </c>
      <c r="I75" s="10" t="e">
        <f>IF(INDEX(#REF!,DatasheetTable56[[#This Row],[Űrlap kitöltve]])="Január 5-én részt veszek a gazdaságinformatikus felvételin","igen","nem")</f>
        <v>#REF!</v>
      </c>
      <c r="J75" s="14" t="e">
        <f>IF(INDEX(#REF!,DatasheetTable56[[#This Row],[Űrlap kitöltve]])=0,"",INDEX(#REF!,DatasheetTable56[[#This Row],[Űrlap kitöltve]]))</f>
        <v>#REF!</v>
      </c>
      <c r="K75" s="13" t="e">
        <f>MATCH(#REF!,#REF!,0)</f>
        <v>#REF!</v>
      </c>
      <c r="L75" s="13" t="e">
        <f>INDEX(#REF!,DatasheetTable56[[#This Row],[Sharepoint]])</f>
        <v>#REF!</v>
      </c>
      <c r="M75" s="13" t="e">
        <f>INDEX(#REF!,DatasheetTable56[[#This Row],[Sharepoint]])</f>
        <v>#REF!</v>
      </c>
      <c r="N75" s="3">
        <v>2</v>
      </c>
      <c r="O75" s="3" t="s">
        <v>22</v>
      </c>
      <c r="P75" s="3" t="s">
        <v>23</v>
      </c>
      <c r="Q75" s="3" t="s">
        <v>25</v>
      </c>
      <c r="R75" s="3" t="s">
        <v>477</v>
      </c>
      <c r="S75" s="3" t="s">
        <v>478</v>
      </c>
      <c r="T75" s="3" t="s">
        <v>479</v>
      </c>
      <c r="U75" s="3" t="s">
        <v>266</v>
      </c>
      <c r="V75" s="3" t="s">
        <v>473</v>
      </c>
      <c r="W75" s="3" t="s">
        <v>474</v>
      </c>
      <c r="X75" s="6" t="s">
        <v>21</v>
      </c>
      <c r="Y75" s="3" t="s">
        <v>100</v>
      </c>
      <c r="Z75" s="3" t="s">
        <v>176</v>
      </c>
      <c r="AA75" s="3" t="s">
        <v>177</v>
      </c>
      <c r="AB75" s="3" t="s">
        <v>21</v>
      </c>
      <c r="AC75" s="3" t="s">
        <v>405</v>
      </c>
      <c r="AD75" s="3" t="s">
        <v>26</v>
      </c>
      <c r="AE75" s="3" t="s">
        <v>444</v>
      </c>
    </row>
    <row r="76" spans="1:31" x14ac:dyDescent="0.25">
      <c r="A76" s="8">
        <f t="shared" si="1"/>
        <v>75</v>
      </c>
      <c r="B76" s="3" t="s">
        <v>257</v>
      </c>
      <c r="C76" s="3" t="s">
        <v>345</v>
      </c>
      <c r="D76" s="3"/>
      <c r="E76" s="10" t="e">
        <f>MATCH(#REF!,#REF!,0)</f>
        <v>#REF!</v>
      </c>
      <c r="F76" s="10" t="e">
        <f>IF(OR(INDEX(#REF!,DatasheetTable56[[#This Row],[Űrlap kitöltve]])="Várhatóan be fogom adni",INDEX(#REF!,DatasheetTable56[[#This Row],[Űrlap kitöltve]])="Korábbi félévben beadtam"),"igen","nem")</f>
        <v>#REF!</v>
      </c>
      <c r="G76" s="10" t="e">
        <f>IF(INDEX(#REF!,DatasheetTable56[[#This Row],[Űrlap kitöltve]])="Következő félévre jelentkeztem MSc képzésre","igen","nem")</f>
        <v>#REF!</v>
      </c>
      <c r="H76" s="10" t="e">
        <f>IF(INDEX(#REF!,DatasheetTable56[[#This Row],[Űrlap kitöltve]])="Szándékozom védeni","igen","nem")</f>
        <v>#REF!</v>
      </c>
      <c r="I76" s="10" t="e">
        <f>IF(INDEX(#REF!,DatasheetTable56[[#This Row],[Űrlap kitöltve]])="Január 5-én részt veszek a gazdaságinformatikus felvételin","igen","nem")</f>
        <v>#REF!</v>
      </c>
      <c r="J76" s="14" t="e">
        <f>IF(INDEX(#REF!,DatasheetTable56[[#This Row],[Űrlap kitöltve]])=0,"",INDEX(#REF!,DatasheetTable56[[#This Row],[Űrlap kitöltve]]))</f>
        <v>#REF!</v>
      </c>
      <c r="K76" s="13" t="e">
        <f>MATCH(#REF!,#REF!,0)</f>
        <v>#REF!</v>
      </c>
      <c r="L76" s="13" t="e">
        <f>INDEX(#REF!,DatasheetTable56[[#This Row],[Sharepoint]])</f>
        <v>#REF!</v>
      </c>
      <c r="M76" s="13" t="e">
        <f>INDEX(#REF!,DatasheetTable56[[#This Row],[Sharepoint]])</f>
        <v>#REF!</v>
      </c>
      <c r="N76" s="16">
        <v>2</v>
      </c>
      <c r="O76" s="3" t="s">
        <v>22</v>
      </c>
      <c r="P76" s="3" t="s">
        <v>23</v>
      </c>
      <c r="Q76" s="3" t="s">
        <v>25</v>
      </c>
      <c r="R76" s="3" t="s">
        <v>1017</v>
      </c>
      <c r="S76" s="3" t="s">
        <v>1018</v>
      </c>
      <c r="T76" s="3" t="s">
        <v>1019</v>
      </c>
      <c r="U76" s="3" t="s">
        <v>266</v>
      </c>
      <c r="V76" s="3" t="s">
        <v>109</v>
      </c>
      <c r="W76" s="3" t="s">
        <v>545</v>
      </c>
      <c r="X76" s="6" t="s">
        <v>21</v>
      </c>
      <c r="Y76" s="3" t="s">
        <v>77</v>
      </c>
      <c r="Z76" s="3" t="s">
        <v>1020</v>
      </c>
      <c r="AA76" s="3" t="s">
        <v>1021</v>
      </c>
      <c r="AB76" s="3" t="s">
        <v>87</v>
      </c>
      <c r="AC76" s="3" t="s">
        <v>1022</v>
      </c>
      <c r="AD76" s="3" t="s">
        <v>26</v>
      </c>
      <c r="AE76" s="3" t="s">
        <v>444</v>
      </c>
    </row>
    <row r="77" spans="1:31" x14ac:dyDescent="0.25">
      <c r="A77" s="8">
        <f t="shared" si="1"/>
        <v>76</v>
      </c>
      <c r="B77" s="3" t="s">
        <v>257</v>
      </c>
      <c r="C77" s="3" t="s">
        <v>325</v>
      </c>
      <c r="E77" s="10" t="e">
        <f>MATCH(#REF!,#REF!,0)</f>
        <v>#REF!</v>
      </c>
      <c r="F77" s="10" t="e">
        <f>IF(OR(INDEX(#REF!,DatasheetTable56[[#This Row],[Űrlap kitöltve]])="Várhatóan be fogom adni",INDEX(#REF!,DatasheetTable56[[#This Row],[Űrlap kitöltve]])="Korábbi félévben beadtam"),"igen","nem")</f>
        <v>#REF!</v>
      </c>
      <c r="G77" s="10" t="e">
        <f>IF(INDEX(#REF!,DatasheetTable56[[#This Row],[Űrlap kitöltve]])="Következő félévre jelentkeztem MSc képzésre","igen","nem")</f>
        <v>#REF!</v>
      </c>
      <c r="H77" s="10" t="e">
        <f>IF(INDEX(#REF!,DatasheetTable56[[#This Row],[Űrlap kitöltve]])="Szándékozom védeni","igen","nem")</f>
        <v>#REF!</v>
      </c>
      <c r="I77" s="10" t="e">
        <f>IF(INDEX(#REF!,DatasheetTable56[[#This Row],[Űrlap kitöltve]])="Január 5-én részt veszek a gazdaságinformatikus felvételin","igen","nem")</f>
        <v>#REF!</v>
      </c>
      <c r="J77" s="14" t="e">
        <f>IF(INDEX(#REF!,DatasheetTable56[[#This Row],[Űrlap kitöltve]])=0,"",INDEX(#REF!,DatasheetTable56[[#This Row],[Űrlap kitöltve]]))</f>
        <v>#REF!</v>
      </c>
      <c r="K77" s="13" t="e">
        <f>MATCH(#REF!,#REF!,0)</f>
        <v>#REF!</v>
      </c>
      <c r="L77" s="13" t="e">
        <f>INDEX(#REF!,DatasheetTable56[[#This Row],[Sharepoint]])</f>
        <v>#REF!</v>
      </c>
      <c r="M77" s="13" t="e">
        <f>INDEX(#REF!,DatasheetTable56[[#This Row],[Sharepoint]])</f>
        <v>#REF!</v>
      </c>
      <c r="N77" s="16">
        <v>2</v>
      </c>
      <c r="O77" s="3" t="s">
        <v>22</v>
      </c>
      <c r="P77" s="3" t="s">
        <v>23</v>
      </c>
      <c r="Q77" s="3" t="s">
        <v>25</v>
      </c>
      <c r="R77" s="3" t="s">
        <v>1123</v>
      </c>
      <c r="S77" s="3" t="s">
        <v>1124</v>
      </c>
      <c r="T77" s="3" t="s">
        <v>1125</v>
      </c>
      <c r="U77" s="3" t="s">
        <v>266</v>
      </c>
      <c r="V77" s="3" t="s">
        <v>195</v>
      </c>
      <c r="W77" s="3" t="s">
        <v>196</v>
      </c>
      <c r="X77" s="6" t="s">
        <v>21</v>
      </c>
      <c r="Y77" s="3" t="s">
        <v>77</v>
      </c>
      <c r="Z77" s="3" t="s">
        <v>967</v>
      </c>
      <c r="AA77" s="3" t="s">
        <v>968</v>
      </c>
      <c r="AB77" s="3" t="s">
        <v>49</v>
      </c>
      <c r="AC77" s="3" t="s">
        <v>969</v>
      </c>
      <c r="AD77" s="3" t="s">
        <v>26</v>
      </c>
      <c r="AE77" s="3" t="s">
        <v>444</v>
      </c>
    </row>
    <row r="78" spans="1:31" x14ac:dyDescent="0.25">
      <c r="A78" s="8">
        <f t="shared" si="1"/>
        <v>77</v>
      </c>
      <c r="B78" s="3" t="s">
        <v>91</v>
      </c>
      <c r="C78" s="3" t="s">
        <v>281</v>
      </c>
      <c r="E78" s="10" t="e">
        <f>MATCH(#REF!,#REF!,0)</f>
        <v>#REF!</v>
      </c>
      <c r="F78" s="10" t="e">
        <f>IF(OR(INDEX(#REF!,DatasheetTable56[[#This Row],[Űrlap kitöltve]])="Várhatóan be fogom adni",INDEX(#REF!,DatasheetTable56[[#This Row],[Űrlap kitöltve]])="Korábbi félévben beadtam"),"igen","nem")</f>
        <v>#REF!</v>
      </c>
      <c r="G78" s="10" t="e">
        <f>IF(INDEX(#REF!,DatasheetTable56[[#This Row],[Űrlap kitöltve]])="Következő félévre jelentkeztem MSc képzésre","igen","nem")</f>
        <v>#REF!</v>
      </c>
      <c r="H78" s="10" t="e">
        <f>IF(INDEX(#REF!,DatasheetTable56[[#This Row],[Űrlap kitöltve]])="Szándékozom védeni","igen","nem")</f>
        <v>#REF!</v>
      </c>
      <c r="I78" s="10" t="e">
        <f>IF(INDEX(#REF!,DatasheetTable56[[#This Row],[Űrlap kitöltve]])="Január 5-én részt veszek a gazdaságinformatikus felvételin","igen","nem")</f>
        <v>#REF!</v>
      </c>
      <c r="J78" s="14" t="e">
        <f>IF(INDEX(#REF!,DatasheetTable56[[#This Row],[Űrlap kitöltve]])=0,"",INDEX(#REF!,DatasheetTable56[[#This Row],[Űrlap kitöltve]]))</f>
        <v>#REF!</v>
      </c>
      <c r="K78" s="13" t="e">
        <f>MATCH(#REF!,#REF!,0)</f>
        <v>#REF!</v>
      </c>
      <c r="L78" s="13" t="e">
        <f>INDEX(#REF!,DatasheetTable56[[#This Row],[Sharepoint]])</f>
        <v>#REF!</v>
      </c>
      <c r="M78" s="13" t="e">
        <f>INDEX(#REF!,DatasheetTable56[[#This Row],[Sharepoint]])</f>
        <v>#REF!</v>
      </c>
      <c r="N78" s="16">
        <v>2</v>
      </c>
      <c r="O78" s="3" t="s">
        <v>22</v>
      </c>
      <c r="P78" s="3" t="s">
        <v>33</v>
      </c>
      <c r="Q78" s="3" t="s">
        <v>25</v>
      </c>
      <c r="R78" s="3" t="s">
        <v>483</v>
      </c>
      <c r="S78" s="3" t="s">
        <v>484</v>
      </c>
      <c r="T78" s="3" t="s">
        <v>485</v>
      </c>
      <c r="U78" s="3" t="s">
        <v>266</v>
      </c>
      <c r="V78" s="3" t="s">
        <v>486</v>
      </c>
      <c r="W78" s="3" t="s">
        <v>487</v>
      </c>
      <c r="X78" s="6" t="s">
        <v>21</v>
      </c>
      <c r="Y78" s="3" t="s">
        <v>66</v>
      </c>
      <c r="Z78" s="3" t="s">
        <v>182</v>
      </c>
      <c r="AA78" s="3" t="s">
        <v>183</v>
      </c>
      <c r="AB78" s="3" t="s">
        <v>21</v>
      </c>
      <c r="AC78" s="3" t="s">
        <v>64</v>
      </c>
      <c r="AD78" s="3" t="s">
        <v>26</v>
      </c>
      <c r="AE78" s="3" t="s">
        <v>444</v>
      </c>
    </row>
    <row r="79" spans="1:31" x14ac:dyDescent="0.25">
      <c r="A79" s="8">
        <f t="shared" si="1"/>
        <v>78</v>
      </c>
      <c r="B79" s="3" t="s">
        <v>91</v>
      </c>
      <c r="C79" s="3" t="s">
        <v>254</v>
      </c>
      <c r="E79" s="10" t="e">
        <f>MATCH(#REF!,#REF!,0)</f>
        <v>#REF!</v>
      </c>
      <c r="F79" s="10" t="e">
        <f>IF(OR(INDEX(#REF!,DatasheetTable56[[#This Row],[Űrlap kitöltve]])="Várhatóan be fogom adni",INDEX(#REF!,DatasheetTable56[[#This Row],[Űrlap kitöltve]])="Korábbi félévben beadtam"),"igen","nem")</f>
        <v>#REF!</v>
      </c>
      <c r="G79" s="10" t="e">
        <f>IF(INDEX(#REF!,DatasheetTable56[[#This Row],[Űrlap kitöltve]])="Következő félévre jelentkeztem MSc képzésre","igen","nem")</f>
        <v>#REF!</v>
      </c>
      <c r="H79" s="10" t="e">
        <f>IF(INDEX(#REF!,DatasheetTable56[[#This Row],[Űrlap kitöltve]])="Szándékozom védeni","igen","nem")</f>
        <v>#REF!</v>
      </c>
      <c r="I79" s="10" t="e">
        <f>IF(INDEX(#REF!,DatasheetTable56[[#This Row],[Űrlap kitöltve]])="Január 5-én részt veszek a gazdaságinformatikus felvételin","igen","nem")</f>
        <v>#REF!</v>
      </c>
      <c r="J79" s="14" t="e">
        <f>IF(INDEX(#REF!,DatasheetTable56[[#This Row],[Űrlap kitöltve]])=0,"",INDEX(#REF!,DatasheetTable56[[#This Row],[Űrlap kitöltve]]))</f>
        <v>#REF!</v>
      </c>
      <c r="K79" s="13" t="e">
        <f>MATCH(#REF!,#REF!,0)</f>
        <v>#REF!</v>
      </c>
      <c r="L79" s="13" t="e">
        <f>INDEX(#REF!,DatasheetTable56[[#This Row],[Sharepoint]])</f>
        <v>#REF!</v>
      </c>
      <c r="M79" s="13" t="e">
        <f>INDEX(#REF!,DatasheetTable56[[#This Row],[Sharepoint]])</f>
        <v>#REF!</v>
      </c>
      <c r="N79" s="16">
        <v>2</v>
      </c>
      <c r="O79" s="3" t="s">
        <v>22</v>
      </c>
      <c r="P79" s="3" t="s">
        <v>33</v>
      </c>
      <c r="Q79" s="3" t="s">
        <v>25</v>
      </c>
      <c r="R79" s="3" t="s">
        <v>508</v>
      </c>
      <c r="S79" s="3" t="s">
        <v>509</v>
      </c>
      <c r="T79" s="3" t="s">
        <v>510</v>
      </c>
      <c r="U79" s="3" t="s">
        <v>266</v>
      </c>
      <c r="V79" s="3" t="s">
        <v>182</v>
      </c>
      <c r="W79" s="3" t="s">
        <v>183</v>
      </c>
      <c r="X79" s="6" t="s">
        <v>21</v>
      </c>
      <c r="Y79" s="3" t="s">
        <v>64</v>
      </c>
      <c r="Z79" s="3" t="s">
        <v>511</v>
      </c>
      <c r="AA79" s="3" t="s">
        <v>512</v>
      </c>
      <c r="AB79" s="3" t="s">
        <v>49</v>
      </c>
      <c r="AC79" s="3" t="s">
        <v>57</v>
      </c>
      <c r="AD79" s="3" t="s">
        <v>26</v>
      </c>
      <c r="AE79" s="3" t="s">
        <v>444</v>
      </c>
    </row>
    <row r="80" spans="1:31" x14ac:dyDescent="0.25">
      <c r="A80" s="8">
        <f t="shared" si="1"/>
        <v>79</v>
      </c>
      <c r="B80" s="3" t="s">
        <v>111</v>
      </c>
      <c r="C80" s="3" t="s">
        <v>197</v>
      </c>
      <c r="E80" s="10" t="e">
        <f>MATCH(#REF!,#REF!,0)</f>
        <v>#REF!</v>
      </c>
      <c r="F80" s="10" t="e">
        <f>IF(OR(INDEX(#REF!,DatasheetTable56[[#This Row],[Űrlap kitöltve]])="Várhatóan be fogom adni",INDEX(#REF!,DatasheetTable56[[#This Row],[Űrlap kitöltve]])="Korábbi félévben beadtam"),"igen","nem")</f>
        <v>#REF!</v>
      </c>
      <c r="G80" s="10" t="e">
        <f>IF(INDEX(#REF!,DatasheetTable56[[#This Row],[Űrlap kitöltve]])="Következő félévre jelentkeztem MSc képzésre","igen","nem")</f>
        <v>#REF!</v>
      </c>
      <c r="H80" s="10" t="e">
        <f>IF(INDEX(#REF!,DatasheetTable56[[#This Row],[Űrlap kitöltve]])="Szándékozom védeni","igen","nem")</f>
        <v>#REF!</v>
      </c>
      <c r="I80" s="10" t="e">
        <f>IF(INDEX(#REF!,DatasheetTable56[[#This Row],[Űrlap kitöltve]])="Január 5-én részt veszek a gazdaságinformatikus felvételin","igen","nem")</f>
        <v>#REF!</v>
      </c>
      <c r="J80" s="14" t="e">
        <f>IF(INDEX(#REF!,DatasheetTable56[[#This Row],[Űrlap kitöltve]])=0,"",INDEX(#REF!,DatasheetTable56[[#This Row],[Űrlap kitöltve]]))</f>
        <v>#REF!</v>
      </c>
      <c r="K80" s="13" t="e">
        <f>MATCH(#REF!,#REF!,0)</f>
        <v>#REF!</v>
      </c>
      <c r="L80" s="13" t="e">
        <f>INDEX(#REF!,DatasheetTable56[[#This Row],[Sharepoint]])</f>
        <v>#REF!</v>
      </c>
      <c r="M80" s="13" t="e">
        <f>INDEX(#REF!,DatasheetTable56[[#This Row],[Sharepoint]])</f>
        <v>#REF!</v>
      </c>
      <c r="N80" s="16">
        <v>2</v>
      </c>
      <c r="O80" s="3" t="s">
        <v>22</v>
      </c>
      <c r="P80" s="3" t="s">
        <v>23</v>
      </c>
      <c r="Q80" s="3" t="s">
        <v>25</v>
      </c>
      <c r="R80" s="3" t="s">
        <v>198</v>
      </c>
      <c r="S80" s="3" t="s">
        <v>199</v>
      </c>
      <c r="T80" s="3" t="s">
        <v>200</v>
      </c>
      <c r="U80" s="3" t="s">
        <v>266</v>
      </c>
      <c r="V80" s="3" t="s">
        <v>59</v>
      </c>
      <c r="W80" s="3" t="s">
        <v>60</v>
      </c>
      <c r="X80" s="6" t="s">
        <v>21</v>
      </c>
      <c r="Y80" s="3" t="s">
        <v>61</v>
      </c>
      <c r="Z80" s="3" t="s">
        <v>62</v>
      </c>
      <c r="AA80" s="3" t="s">
        <v>63</v>
      </c>
      <c r="AB80" s="3" t="s">
        <v>21</v>
      </c>
      <c r="AC80" s="3" t="s">
        <v>64</v>
      </c>
      <c r="AD80" s="3" t="s">
        <v>26</v>
      </c>
      <c r="AE80" s="3" t="s">
        <v>78</v>
      </c>
    </row>
    <row r="81" spans="1:31" x14ac:dyDescent="0.25">
      <c r="A81" s="8">
        <f t="shared" si="1"/>
        <v>80</v>
      </c>
      <c r="B81" s="3" t="s">
        <v>111</v>
      </c>
      <c r="C81" s="3" t="s">
        <v>384</v>
      </c>
      <c r="E81" s="10" t="e">
        <f>MATCH(#REF!,#REF!,0)</f>
        <v>#REF!</v>
      </c>
      <c r="F81" s="10" t="e">
        <f>IF(OR(INDEX(#REF!,DatasheetTable56[[#This Row],[Űrlap kitöltve]])="Várhatóan be fogom adni",INDEX(#REF!,DatasheetTable56[[#This Row],[Űrlap kitöltve]])="Korábbi félévben beadtam"),"igen","nem")</f>
        <v>#REF!</v>
      </c>
      <c r="G81" s="10" t="e">
        <f>IF(INDEX(#REF!,DatasheetTable56[[#This Row],[Űrlap kitöltve]])="Következő félévre jelentkeztem MSc képzésre","igen","nem")</f>
        <v>#REF!</v>
      </c>
      <c r="H81" s="10" t="e">
        <f>IF(INDEX(#REF!,DatasheetTable56[[#This Row],[Űrlap kitöltve]])="Szándékozom védeni","igen","nem")</f>
        <v>#REF!</v>
      </c>
      <c r="I81" s="10" t="e">
        <f>IF(INDEX(#REF!,DatasheetTable56[[#This Row],[Űrlap kitöltve]])="Január 5-én részt veszek a gazdaságinformatikus felvételin","igen","nem")</f>
        <v>#REF!</v>
      </c>
      <c r="J81" s="14" t="e">
        <f>IF(INDEX(#REF!,DatasheetTable56[[#This Row],[Űrlap kitöltve]])=0,"",INDEX(#REF!,DatasheetTable56[[#This Row],[Űrlap kitöltve]]))</f>
        <v>#REF!</v>
      </c>
      <c r="K81" s="13" t="e">
        <f>MATCH(#REF!,#REF!,0)</f>
        <v>#REF!</v>
      </c>
      <c r="L81" s="13" t="e">
        <f>INDEX(#REF!,DatasheetTable56[[#This Row],[Sharepoint]])</f>
        <v>#REF!</v>
      </c>
      <c r="M81" s="13" t="e">
        <f>INDEX(#REF!,DatasheetTable56[[#This Row],[Sharepoint]])</f>
        <v>#REF!</v>
      </c>
      <c r="N81" s="16">
        <v>2</v>
      </c>
      <c r="O81" s="3" t="s">
        <v>22</v>
      </c>
      <c r="P81" s="3" t="s">
        <v>23</v>
      </c>
      <c r="Q81" s="3" t="s">
        <v>25</v>
      </c>
      <c r="R81" s="3" t="s">
        <v>744</v>
      </c>
      <c r="S81" s="3" t="s">
        <v>745</v>
      </c>
      <c r="T81" s="3" t="s">
        <v>746</v>
      </c>
      <c r="U81" s="3" t="s">
        <v>266</v>
      </c>
      <c r="V81" s="3" t="s">
        <v>475</v>
      </c>
      <c r="W81" s="3" t="s">
        <v>476</v>
      </c>
      <c r="X81" s="6" t="s">
        <v>21</v>
      </c>
      <c r="Y81" s="3" t="s">
        <v>51</v>
      </c>
      <c r="Z81" s="3" t="s">
        <v>176</v>
      </c>
      <c r="AA81" s="3" t="s">
        <v>177</v>
      </c>
      <c r="AB81" s="3" t="s">
        <v>21</v>
      </c>
      <c r="AC81" s="3" t="s">
        <v>405</v>
      </c>
      <c r="AD81" s="3" t="s">
        <v>26</v>
      </c>
      <c r="AE81" s="3" t="s">
        <v>444</v>
      </c>
    </row>
    <row r="82" spans="1:31" x14ac:dyDescent="0.25">
      <c r="A82" s="8">
        <f t="shared" si="1"/>
        <v>81</v>
      </c>
      <c r="B82" s="3" t="s">
        <v>111</v>
      </c>
      <c r="C82" s="3" t="s">
        <v>245</v>
      </c>
      <c r="D82" s="3"/>
      <c r="E82" s="10" t="e">
        <f>MATCH(#REF!,#REF!,0)</f>
        <v>#REF!</v>
      </c>
      <c r="F82" s="10" t="e">
        <f>IF(OR(INDEX(#REF!,DatasheetTable56[[#This Row],[Űrlap kitöltve]])="Várhatóan be fogom adni",INDEX(#REF!,DatasheetTable56[[#This Row],[Űrlap kitöltve]])="Korábbi félévben beadtam"),"igen","nem")</f>
        <v>#REF!</v>
      </c>
      <c r="G82" s="10" t="e">
        <f>IF(INDEX(#REF!,DatasheetTable56[[#This Row],[Űrlap kitöltve]])="Következő félévre jelentkeztem MSc képzésre","igen","nem")</f>
        <v>#REF!</v>
      </c>
      <c r="H82" s="10" t="e">
        <f>IF(INDEX(#REF!,DatasheetTable56[[#This Row],[Űrlap kitöltve]])="Szándékozom védeni","igen","nem")</f>
        <v>#REF!</v>
      </c>
      <c r="I82" s="10" t="e">
        <f>IF(INDEX(#REF!,DatasheetTable56[[#This Row],[Űrlap kitöltve]])="Január 5-én részt veszek a gazdaságinformatikus felvételin","igen","nem")</f>
        <v>#REF!</v>
      </c>
      <c r="J82" s="14" t="e">
        <f>IF(INDEX(#REF!,DatasheetTable56[[#This Row],[Űrlap kitöltve]])=0,"",INDEX(#REF!,DatasheetTable56[[#This Row],[Űrlap kitöltve]]))</f>
        <v>#REF!</v>
      </c>
      <c r="K82" s="13" t="e">
        <f>MATCH(#REF!,#REF!,0)</f>
        <v>#REF!</v>
      </c>
      <c r="L82" s="13" t="e">
        <f>INDEX(#REF!,DatasheetTable56[[#This Row],[Sharepoint]])</f>
        <v>#REF!</v>
      </c>
      <c r="M82" s="13" t="e">
        <f>INDEX(#REF!,DatasheetTable56[[#This Row],[Sharepoint]])</f>
        <v>#REF!</v>
      </c>
      <c r="N82" s="16">
        <v>2</v>
      </c>
      <c r="O82" s="3" t="s">
        <v>22</v>
      </c>
      <c r="P82" s="3" t="s">
        <v>23</v>
      </c>
      <c r="Q82" s="3" t="s">
        <v>25</v>
      </c>
      <c r="R82" s="3" t="s">
        <v>682</v>
      </c>
      <c r="S82" s="3" t="s">
        <v>683</v>
      </c>
      <c r="T82" s="3" t="s">
        <v>684</v>
      </c>
      <c r="U82" s="3" t="s">
        <v>266</v>
      </c>
      <c r="V82" s="3" t="s">
        <v>176</v>
      </c>
      <c r="W82" s="3" t="s">
        <v>177</v>
      </c>
      <c r="X82" s="6" t="s">
        <v>21</v>
      </c>
      <c r="Y82" s="3" t="s">
        <v>405</v>
      </c>
      <c r="Z82" s="3" t="s">
        <v>685</v>
      </c>
      <c r="AA82" s="3" t="s">
        <v>686</v>
      </c>
      <c r="AB82" s="3" t="s">
        <v>49</v>
      </c>
      <c r="AC82" s="3" t="s">
        <v>687</v>
      </c>
      <c r="AD82" s="3" t="s">
        <v>26</v>
      </c>
      <c r="AE82" s="3" t="s">
        <v>444</v>
      </c>
    </row>
    <row r="83" spans="1:31" x14ac:dyDescent="0.25">
      <c r="A83" s="8">
        <f t="shared" si="1"/>
        <v>82</v>
      </c>
      <c r="B83" s="3" t="s">
        <v>111</v>
      </c>
      <c r="C83" s="3" t="s">
        <v>337</v>
      </c>
      <c r="E83" s="10" t="e">
        <f>MATCH(#REF!,#REF!,0)</f>
        <v>#REF!</v>
      </c>
      <c r="F83" s="10" t="e">
        <f>IF(OR(INDEX(#REF!,DatasheetTable56[[#This Row],[Űrlap kitöltve]])="Várhatóan be fogom adni",INDEX(#REF!,DatasheetTable56[[#This Row],[Űrlap kitöltve]])="Korábbi félévben beadtam"),"igen","nem")</f>
        <v>#REF!</v>
      </c>
      <c r="G83" s="10" t="e">
        <f>IF(INDEX(#REF!,DatasheetTable56[[#This Row],[Űrlap kitöltve]])="Következő félévre jelentkeztem MSc képzésre","igen","nem")</f>
        <v>#REF!</v>
      </c>
      <c r="H83" s="10" t="e">
        <f>IF(INDEX(#REF!,DatasheetTable56[[#This Row],[Űrlap kitöltve]])="Szándékozom védeni","igen","nem")</f>
        <v>#REF!</v>
      </c>
      <c r="I83" s="10" t="e">
        <f>IF(INDEX(#REF!,DatasheetTable56[[#This Row],[Űrlap kitöltve]])="Január 5-én részt veszek a gazdaságinformatikus felvételin","igen","nem")</f>
        <v>#REF!</v>
      </c>
      <c r="J83" s="14" t="e">
        <f>IF(INDEX(#REF!,DatasheetTable56[[#This Row],[Űrlap kitöltve]])=0,"",INDEX(#REF!,DatasheetTable56[[#This Row],[Űrlap kitöltve]]))</f>
        <v>#REF!</v>
      </c>
      <c r="K83" s="13" t="e">
        <f>MATCH(#REF!,#REF!,0)</f>
        <v>#REF!</v>
      </c>
      <c r="L83" s="13" t="e">
        <f>INDEX(#REF!,DatasheetTable56[[#This Row],[Sharepoint]])</f>
        <v>#REF!</v>
      </c>
      <c r="M83" s="13" t="e">
        <f>INDEX(#REF!,DatasheetTable56[[#This Row],[Sharepoint]])</f>
        <v>#REF!</v>
      </c>
      <c r="N83" s="16">
        <v>2</v>
      </c>
      <c r="O83" s="3" t="s">
        <v>22</v>
      </c>
      <c r="P83" s="3" t="s">
        <v>23</v>
      </c>
      <c r="Q83" s="3" t="s">
        <v>25</v>
      </c>
      <c r="R83" s="3" t="s">
        <v>1104</v>
      </c>
      <c r="S83" s="3" t="s">
        <v>1105</v>
      </c>
      <c r="T83" s="3" t="s">
        <v>1106</v>
      </c>
      <c r="U83" s="3" t="s">
        <v>266</v>
      </c>
      <c r="V83" s="3" t="s">
        <v>1107</v>
      </c>
      <c r="W83" s="3" t="s">
        <v>1108</v>
      </c>
      <c r="X83" s="6" t="s">
        <v>1102</v>
      </c>
      <c r="Y83" s="3" t="s">
        <v>1109</v>
      </c>
      <c r="Z83" s="3" t="s">
        <v>1111</v>
      </c>
      <c r="AA83" s="3" t="s">
        <v>1112</v>
      </c>
      <c r="AB83" s="3" t="s">
        <v>1102</v>
      </c>
      <c r="AC83" s="3" t="s">
        <v>1113</v>
      </c>
      <c r="AD83" s="3" t="s">
        <v>26</v>
      </c>
      <c r="AE83" s="3" t="s">
        <v>444</v>
      </c>
    </row>
    <row r="84" spans="1:31" x14ac:dyDescent="0.25">
      <c r="A84" s="8">
        <f t="shared" si="1"/>
        <v>83</v>
      </c>
      <c r="B84" s="3" t="s">
        <v>89</v>
      </c>
      <c r="C84" s="3" t="s">
        <v>428</v>
      </c>
      <c r="E84" s="10" t="e">
        <f>MATCH(#REF!,#REF!,0)</f>
        <v>#REF!</v>
      </c>
      <c r="F84" s="10" t="e">
        <f>IF(OR(INDEX(#REF!,DatasheetTable56[[#This Row],[Űrlap kitöltve]])="Várhatóan be fogom adni",INDEX(#REF!,DatasheetTable56[[#This Row],[Űrlap kitöltve]])="Korábbi félévben beadtam"),"igen","nem")</f>
        <v>#REF!</v>
      </c>
      <c r="G84" s="10" t="e">
        <f>IF(INDEX(#REF!,DatasheetTable56[[#This Row],[Űrlap kitöltve]])="Következő félévre jelentkeztem MSc képzésre","igen","nem")</f>
        <v>#REF!</v>
      </c>
      <c r="H84" s="10" t="e">
        <f>IF(INDEX(#REF!,DatasheetTable56[[#This Row],[Űrlap kitöltve]])="Szándékozom védeni","igen","nem")</f>
        <v>#REF!</v>
      </c>
      <c r="I84" s="10" t="e">
        <f>IF(INDEX(#REF!,DatasheetTable56[[#This Row],[Űrlap kitöltve]])="Január 5-én részt veszek a gazdaságinformatikus felvételin","igen","nem")</f>
        <v>#REF!</v>
      </c>
      <c r="J84" s="14" t="e">
        <f>IF(INDEX(#REF!,DatasheetTable56[[#This Row],[Űrlap kitöltve]])=0,"",INDEX(#REF!,DatasheetTable56[[#This Row],[Űrlap kitöltve]]))</f>
        <v>#REF!</v>
      </c>
      <c r="K84" s="13" t="e">
        <f>MATCH(#REF!,#REF!,0)</f>
        <v>#REF!</v>
      </c>
      <c r="L84" s="13" t="e">
        <f>INDEX(#REF!,DatasheetTable56[[#This Row],[Sharepoint]])</f>
        <v>#REF!</v>
      </c>
      <c r="M84" s="13" t="e">
        <f>INDEX(#REF!,DatasheetTable56[[#This Row],[Sharepoint]])</f>
        <v>#REF!</v>
      </c>
      <c r="N84" s="16">
        <v>2</v>
      </c>
      <c r="O84" s="3" t="s">
        <v>22</v>
      </c>
      <c r="P84" s="3" t="s">
        <v>33</v>
      </c>
      <c r="Q84" s="3" t="s">
        <v>25</v>
      </c>
      <c r="R84" s="3" t="s">
        <v>588</v>
      </c>
      <c r="S84" s="3" t="s">
        <v>589</v>
      </c>
      <c r="T84" s="3" t="s">
        <v>590</v>
      </c>
      <c r="U84" s="3" t="s">
        <v>266</v>
      </c>
      <c r="V84" s="3" t="s">
        <v>43</v>
      </c>
      <c r="W84" s="3" t="s">
        <v>44</v>
      </c>
      <c r="X84" s="6" t="s">
        <v>21</v>
      </c>
      <c r="Y84" s="3" t="s">
        <v>41</v>
      </c>
      <c r="Z84" s="3" t="s">
        <v>182</v>
      </c>
      <c r="AA84" s="3" t="s">
        <v>183</v>
      </c>
      <c r="AB84" s="3" t="s">
        <v>21</v>
      </c>
      <c r="AC84" s="3" t="s">
        <v>64</v>
      </c>
      <c r="AD84" s="3" t="s">
        <v>26</v>
      </c>
      <c r="AE84" s="3" t="s">
        <v>444</v>
      </c>
    </row>
    <row r="85" spans="1:31" x14ac:dyDescent="0.25">
      <c r="A85" s="8">
        <f t="shared" si="1"/>
        <v>84</v>
      </c>
      <c r="B85" s="3" t="s">
        <v>96</v>
      </c>
      <c r="C85" s="3" t="s">
        <v>348</v>
      </c>
      <c r="E85" s="10" t="e">
        <f>MATCH(#REF!,#REF!,0)</f>
        <v>#REF!</v>
      </c>
      <c r="F85" s="10" t="e">
        <f>IF(OR(INDEX(#REF!,DatasheetTable56[[#This Row],[Űrlap kitöltve]])="Várhatóan be fogom adni",INDEX(#REF!,DatasheetTable56[[#This Row],[Űrlap kitöltve]])="Korábbi félévben beadtam"),"igen","nem")</f>
        <v>#REF!</v>
      </c>
      <c r="G85" s="10" t="e">
        <f>IF(INDEX(#REF!,DatasheetTable56[[#This Row],[Űrlap kitöltve]])="Következő félévre jelentkeztem MSc képzésre","igen","nem")</f>
        <v>#REF!</v>
      </c>
      <c r="H85" s="10" t="e">
        <f>IF(INDEX(#REF!,DatasheetTable56[[#This Row],[Űrlap kitöltve]])="Szándékozom védeni","igen","nem")</f>
        <v>#REF!</v>
      </c>
      <c r="I85" s="10" t="e">
        <f>IF(INDEX(#REF!,DatasheetTable56[[#This Row],[Űrlap kitöltve]])="Január 5-én részt veszek a gazdaságinformatikus felvételin","igen","nem")</f>
        <v>#REF!</v>
      </c>
      <c r="J85" s="14" t="e">
        <f>IF(INDEX(#REF!,DatasheetTable56[[#This Row],[Űrlap kitöltve]])=0,"",INDEX(#REF!,DatasheetTable56[[#This Row],[Űrlap kitöltve]]))</f>
        <v>#REF!</v>
      </c>
      <c r="K85" s="13" t="e">
        <f>MATCH(#REF!,#REF!,0)</f>
        <v>#REF!</v>
      </c>
      <c r="L85" s="13" t="e">
        <f>INDEX(#REF!,DatasheetTable56[[#This Row],[Sharepoint]])</f>
        <v>#REF!</v>
      </c>
      <c r="M85" s="13" t="e">
        <f>INDEX(#REF!,DatasheetTable56[[#This Row],[Sharepoint]])</f>
        <v>#REF!</v>
      </c>
      <c r="N85" s="3">
        <v>2</v>
      </c>
      <c r="O85" s="3" t="s">
        <v>22</v>
      </c>
      <c r="P85" s="3" t="s">
        <v>33</v>
      </c>
      <c r="Q85" s="3" t="s">
        <v>25</v>
      </c>
      <c r="R85" s="3" t="s">
        <v>719</v>
      </c>
      <c r="S85" s="3" t="s">
        <v>720</v>
      </c>
      <c r="T85" s="3" t="s">
        <v>721</v>
      </c>
      <c r="U85" s="3" t="s">
        <v>266</v>
      </c>
      <c r="V85" s="3" t="s">
        <v>486</v>
      </c>
      <c r="W85" s="3" t="s">
        <v>487</v>
      </c>
      <c r="X85" s="6" t="s">
        <v>21</v>
      </c>
      <c r="Y85" s="3" t="s">
        <v>66</v>
      </c>
      <c r="Z85" s="3" t="s">
        <v>555</v>
      </c>
      <c r="AA85" s="3" t="s">
        <v>556</v>
      </c>
      <c r="AB85" s="3" t="s">
        <v>21</v>
      </c>
      <c r="AC85" s="3" t="s">
        <v>54</v>
      </c>
      <c r="AD85" s="3" t="s">
        <v>26</v>
      </c>
      <c r="AE85" s="3" t="s">
        <v>444</v>
      </c>
    </row>
    <row r="86" spans="1:31" x14ac:dyDescent="0.25">
      <c r="A86" s="8">
        <f t="shared" si="1"/>
        <v>85</v>
      </c>
      <c r="B86" s="3" t="s">
        <v>149</v>
      </c>
      <c r="C86" s="3" t="s">
        <v>346</v>
      </c>
      <c r="E86" s="10" t="e">
        <f>MATCH(#REF!,#REF!,0)</f>
        <v>#REF!</v>
      </c>
      <c r="F86" s="10" t="e">
        <f>IF(OR(INDEX(#REF!,DatasheetTable56[[#This Row],[Űrlap kitöltve]])="Várhatóan be fogom adni",INDEX(#REF!,DatasheetTable56[[#This Row],[Űrlap kitöltve]])="Korábbi félévben beadtam"),"igen","nem")</f>
        <v>#REF!</v>
      </c>
      <c r="G86" s="10" t="e">
        <f>IF(INDEX(#REF!,DatasheetTable56[[#This Row],[Űrlap kitöltve]])="Következő félévre jelentkeztem MSc képzésre","igen","nem")</f>
        <v>#REF!</v>
      </c>
      <c r="H86" s="10" t="e">
        <f>IF(INDEX(#REF!,DatasheetTable56[[#This Row],[Űrlap kitöltve]])="Szándékozom védeni","igen","nem")</f>
        <v>#REF!</v>
      </c>
      <c r="I86" s="10" t="e">
        <f>IF(INDEX(#REF!,DatasheetTable56[[#This Row],[Űrlap kitöltve]])="Január 5-én részt veszek a gazdaságinformatikus felvételin","igen","nem")</f>
        <v>#REF!</v>
      </c>
      <c r="J86" s="14" t="e">
        <f>IF(INDEX(#REF!,DatasheetTable56[[#This Row],[Űrlap kitöltve]])=0,"",INDEX(#REF!,DatasheetTable56[[#This Row],[Űrlap kitöltve]]))</f>
        <v>#REF!</v>
      </c>
      <c r="K86" s="13" t="e">
        <f>MATCH(#REF!,#REF!,0)</f>
        <v>#REF!</v>
      </c>
      <c r="L86" s="13" t="e">
        <f>INDEX(#REF!,DatasheetTable56[[#This Row],[Sharepoint]])</f>
        <v>#REF!</v>
      </c>
      <c r="M86" s="13" t="e">
        <f>INDEX(#REF!,DatasheetTable56[[#This Row],[Sharepoint]])</f>
        <v>#REF!</v>
      </c>
      <c r="N86" s="3">
        <v>2</v>
      </c>
      <c r="O86" s="3" t="s">
        <v>22</v>
      </c>
      <c r="P86" s="3" t="s">
        <v>23</v>
      </c>
      <c r="Q86" s="3" t="s">
        <v>25</v>
      </c>
      <c r="R86" s="3" t="s">
        <v>1028</v>
      </c>
      <c r="S86" s="3" t="s">
        <v>1029</v>
      </c>
      <c r="T86" s="3" t="s">
        <v>1030</v>
      </c>
      <c r="U86" s="3" t="s">
        <v>266</v>
      </c>
      <c r="V86" s="3" t="s">
        <v>475</v>
      </c>
      <c r="W86" s="3" t="s">
        <v>476</v>
      </c>
      <c r="X86" s="6" t="s">
        <v>21</v>
      </c>
      <c r="Y86" s="3" t="s">
        <v>51</v>
      </c>
      <c r="Z86" s="3" t="s">
        <v>109</v>
      </c>
      <c r="AA86" s="3" t="s">
        <v>545</v>
      </c>
      <c r="AB86" s="3" t="s">
        <v>21</v>
      </c>
      <c r="AC86" s="3" t="s">
        <v>77</v>
      </c>
      <c r="AD86" s="3" t="s">
        <v>26</v>
      </c>
      <c r="AE86" s="3" t="s">
        <v>444</v>
      </c>
    </row>
    <row r="87" spans="1:31" x14ac:dyDescent="0.25">
      <c r="A87" s="8">
        <f t="shared" si="1"/>
        <v>86</v>
      </c>
      <c r="B87" s="3" t="s">
        <v>154</v>
      </c>
      <c r="C87" s="3" t="s">
        <v>421</v>
      </c>
      <c r="D87" s="16"/>
      <c r="E87" s="10" t="e">
        <f>MATCH(#REF!,#REF!,0)</f>
        <v>#REF!</v>
      </c>
      <c r="F87" s="10" t="e">
        <f>IF(OR(INDEX(#REF!,DatasheetTable56[[#This Row],[Űrlap kitöltve]])="Várhatóan be fogom adni",INDEX(#REF!,DatasheetTable56[[#This Row],[Űrlap kitöltve]])="Korábbi félévben beadtam"),"igen","nem")</f>
        <v>#REF!</v>
      </c>
      <c r="G87" s="10" t="e">
        <f>IF(INDEX(#REF!,DatasheetTable56[[#This Row],[Űrlap kitöltve]])="Következő félévre jelentkeztem MSc képzésre","igen","nem")</f>
        <v>#REF!</v>
      </c>
      <c r="H87" s="10" t="e">
        <f>IF(INDEX(#REF!,DatasheetTable56[[#This Row],[Űrlap kitöltve]])="Szándékozom védeni","igen","nem")</f>
        <v>#REF!</v>
      </c>
      <c r="I87" s="10" t="e">
        <f>IF(INDEX(#REF!,DatasheetTable56[[#This Row],[Űrlap kitöltve]])="Január 5-én részt veszek a gazdaságinformatikus felvételin","igen","nem")</f>
        <v>#REF!</v>
      </c>
      <c r="J87" s="14" t="e">
        <f>IF(INDEX(#REF!,DatasheetTable56[[#This Row],[Űrlap kitöltve]])=0,"",INDEX(#REF!,DatasheetTable56[[#This Row],[Űrlap kitöltve]]))</f>
        <v>#REF!</v>
      </c>
      <c r="K87" s="13" t="e">
        <f>MATCH(#REF!,#REF!,0)</f>
        <v>#REF!</v>
      </c>
      <c r="L87" s="13" t="e">
        <f>INDEX(#REF!,DatasheetTable56[[#This Row],[Sharepoint]])</f>
        <v>#REF!</v>
      </c>
      <c r="M87" s="13" t="e">
        <f>INDEX(#REF!,DatasheetTable56[[#This Row],[Sharepoint]])</f>
        <v>#REF!</v>
      </c>
      <c r="N87" s="16">
        <v>1</v>
      </c>
      <c r="O87" s="3" t="s">
        <v>32</v>
      </c>
      <c r="P87" s="3" t="s">
        <v>33</v>
      </c>
      <c r="Q87" s="3" t="s">
        <v>34</v>
      </c>
      <c r="R87" s="3" t="s">
        <v>809</v>
      </c>
      <c r="S87" s="3" t="s">
        <v>810</v>
      </c>
      <c r="T87" s="3" t="s">
        <v>811</v>
      </c>
      <c r="U87" s="3" t="s">
        <v>266</v>
      </c>
      <c r="V87" s="3" t="s">
        <v>440</v>
      </c>
      <c r="W87" s="3" t="s">
        <v>441</v>
      </c>
      <c r="X87" s="6" t="s">
        <v>442</v>
      </c>
      <c r="Y87" s="3" t="s">
        <v>443</v>
      </c>
      <c r="Z87" s="3" t="s">
        <v>67</v>
      </c>
      <c r="AA87" s="3" t="s">
        <v>68</v>
      </c>
      <c r="AB87" s="3" t="s">
        <v>21</v>
      </c>
      <c r="AC87" s="3" t="s">
        <v>41</v>
      </c>
      <c r="AD87" s="3" t="s">
        <v>26</v>
      </c>
      <c r="AE87" s="3" t="s">
        <v>444</v>
      </c>
    </row>
    <row r="88" spans="1:31" x14ac:dyDescent="0.25">
      <c r="A88" s="8">
        <f t="shared" si="1"/>
        <v>87</v>
      </c>
      <c r="B88" s="3" t="s">
        <v>154</v>
      </c>
      <c r="C88" s="3" t="s">
        <v>298</v>
      </c>
      <c r="D88" s="16"/>
      <c r="E88" s="10" t="e">
        <f>MATCH(#REF!,#REF!,0)</f>
        <v>#REF!</v>
      </c>
      <c r="F88" s="10" t="e">
        <f>IF(OR(INDEX(#REF!,DatasheetTable56[[#This Row],[Űrlap kitöltve]])="Várhatóan be fogom adni",INDEX(#REF!,DatasheetTable56[[#This Row],[Űrlap kitöltve]])="Korábbi félévben beadtam"),"igen","nem")</f>
        <v>#REF!</v>
      </c>
      <c r="G88" s="10" t="e">
        <f>IF(INDEX(#REF!,DatasheetTable56[[#This Row],[Űrlap kitöltve]])="Következő félévre jelentkeztem MSc képzésre","igen","nem")</f>
        <v>#REF!</v>
      </c>
      <c r="H88" s="10" t="e">
        <f>IF(INDEX(#REF!,DatasheetTable56[[#This Row],[Űrlap kitöltve]])="Szándékozom védeni","igen","nem")</f>
        <v>#REF!</v>
      </c>
      <c r="I88" s="10" t="e">
        <f>IF(INDEX(#REF!,DatasheetTable56[[#This Row],[Űrlap kitöltve]])="Január 5-én részt veszek a gazdaságinformatikus felvételin","igen","nem")</f>
        <v>#REF!</v>
      </c>
      <c r="J88" s="14" t="e">
        <f>IF(INDEX(#REF!,DatasheetTable56[[#This Row],[Űrlap kitöltve]])=0,"",INDEX(#REF!,DatasheetTable56[[#This Row],[Űrlap kitöltve]]))</f>
        <v>#REF!</v>
      </c>
      <c r="K88" s="13" t="e">
        <f>MATCH(#REF!,#REF!,0)</f>
        <v>#REF!</v>
      </c>
      <c r="L88" s="13" t="e">
        <f>INDEX(#REF!,DatasheetTable56[[#This Row],[Sharepoint]])</f>
        <v>#REF!</v>
      </c>
      <c r="M88" s="13" t="e">
        <f>INDEX(#REF!,DatasheetTable56[[#This Row],[Sharepoint]])</f>
        <v>#REF!</v>
      </c>
      <c r="N88" s="3">
        <v>1</v>
      </c>
      <c r="O88" s="3" t="s">
        <v>32</v>
      </c>
      <c r="P88" s="3" t="s">
        <v>33</v>
      </c>
      <c r="Q88" s="3" t="s">
        <v>34</v>
      </c>
      <c r="R88" s="3" t="s">
        <v>889</v>
      </c>
      <c r="S88" s="3" t="s">
        <v>890</v>
      </c>
      <c r="T88" s="3" t="s">
        <v>891</v>
      </c>
      <c r="U88" s="3" t="s">
        <v>266</v>
      </c>
      <c r="V88" s="3" t="s">
        <v>440</v>
      </c>
      <c r="W88" s="3" t="s">
        <v>441</v>
      </c>
      <c r="X88" s="6" t="s">
        <v>442</v>
      </c>
      <c r="Y88" s="3" t="s">
        <v>443</v>
      </c>
      <c r="Z88" s="3" t="s">
        <v>67</v>
      </c>
      <c r="AA88" s="3" t="s">
        <v>68</v>
      </c>
      <c r="AB88" s="3" t="s">
        <v>21</v>
      </c>
      <c r="AC88" s="3" t="s">
        <v>41</v>
      </c>
      <c r="AD88" s="3" t="s">
        <v>26</v>
      </c>
      <c r="AE88" s="3" t="s">
        <v>444</v>
      </c>
    </row>
    <row r="89" spans="1:31" x14ac:dyDescent="0.25">
      <c r="A89" s="8">
        <f t="shared" si="1"/>
        <v>88</v>
      </c>
      <c r="B89" s="3" t="s">
        <v>154</v>
      </c>
      <c r="C89" s="3" t="s">
        <v>397</v>
      </c>
      <c r="E89" s="10" t="e">
        <f>MATCH(#REF!,#REF!,0)</f>
        <v>#REF!</v>
      </c>
      <c r="F89" s="10" t="e">
        <f>IF(OR(INDEX(#REF!,DatasheetTable56[[#This Row],[Űrlap kitöltve]])="Várhatóan be fogom adni",INDEX(#REF!,DatasheetTable56[[#This Row],[Űrlap kitöltve]])="Korábbi félévben beadtam"),"igen","nem")</f>
        <v>#REF!</v>
      </c>
      <c r="G89" s="10" t="e">
        <f>IF(INDEX(#REF!,DatasheetTable56[[#This Row],[Űrlap kitöltve]])="Következő félévre jelentkeztem MSc képzésre","igen","nem")</f>
        <v>#REF!</v>
      </c>
      <c r="H89" s="10" t="e">
        <f>IF(INDEX(#REF!,DatasheetTable56[[#This Row],[Űrlap kitöltve]])="Szándékozom védeni","igen","nem")</f>
        <v>#REF!</v>
      </c>
      <c r="I89" s="10" t="e">
        <f>IF(INDEX(#REF!,DatasheetTable56[[#This Row],[Űrlap kitöltve]])="Január 5-én részt veszek a gazdaságinformatikus felvételin","igen","nem")</f>
        <v>#REF!</v>
      </c>
      <c r="J89" s="14" t="e">
        <f>IF(INDEX(#REF!,DatasheetTable56[[#This Row],[Űrlap kitöltve]])=0,"",INDEX(#REF!,DatasheetTable56[[#This Row],[Űrlap kitöltve]]))</f>
        <v>#REF!</v>
      </c>
      <c r="K89" s="13" t="e">
        <f>MATCH(#REF!,#REF!,0)</f>
        <v>#REF!</v>
      </c>
      <c r="L89" s="13" t="e">
        <f>INDEX(#REF!,DatasheetTable56[[#This Row],[Sharepoint]])</f>
        <v>#REF!</v>
      </c>
      <c r="M89" s="13" t="e">
        <f>INDEX(#REF!,DatasheetTable56[[#This Row],[Sharepoint]])</f>
        <v>#REF!</v>
      </c>
      <c r="N89" s="3">
        <v>1</v>
      </c>
      <c r="O89" s="3" t="s">
        <v>32</v>
      </c>
      <c r="P89" s="3" t="s">
        <v>33</v>
      </c>
      <c r="Q89" s="3" t="s">
        <v>34</v>
      </c>
      <c r="R89" s="3" t="s">
        <v>886</v>
      </c>
      <c r="S89" s="3" t="s">
        <v>887</v>
      </c>
      <c r="T89" s="3" t="s">
        <v>888</v>
      </c>
      <c r="U89" s="3" t="s">
        <v>266</v>
      </c>
      <c r="V89" s="3" t="s">
        <v>440</v>
      </c>
      <c r="W89" s="3" t="s">
        <v>441</v>
      </c>
      <c r="X89" s="6" t="s">
        <v>442</v>
      </c>
      <c r="Y89" s="3" t="s">
        <v>443</v>
      </c>
      <c r="Z89" s="3" t="s">
        <v>67</v>
      </c>
      <c r="AA89" s="3" t="s">
        <v>68</v>
      </c>
      <c r="AB89" s="3" t="s">
        <v>21</v>
      </c>
      <c r="AC89" s="3" t="s">
        <v>41</v>
      </c>
      <c r="AD89" s="3" t="s">
        <v>26</v>
      </c>
      <c r="AE89" s="3" t="s">
        <v>444</v>
      </c>
    </row>
    <row r="90" spans="1:31" x14ac:dyDescent="0.25">
      <c r="A90" s="8">
        <f t="shared" si="1"/>
        <v>89</v>
      </c>
      <c r="B90" s="3" t="s">
        <v>65</v>
      </c>
      <c r="C90" s="3" t="s">
        <v>249</v>
      </c>
      <c r="D90" s="16"/>
      <c r="E90" s="10" t="e">
        <f>MATCH(#REF!,#REF!,0)</f>
        <v>#REF!</v>
      </c>
      <c r="F90" s="10" t="e">
        <f>IF(OR(INDEX(#REF!,DatasheetTable56[[#This Row],[Űrlap kitöltve]])="Várhatóan be fogom adni",INDEX(#REF!,DatasheetTable56[[#This Row],[Űrlap kitöltve]])="Korábbi félévben beadtam"),"igen","nem")</f>
        <v>#REF!</v>
      </c>
      <c r="G90" s="10" t="e">
        <f>IF(INDEX(#REF!,DatasheetTable56[[#This Row],[Űrlap kitöltve]])="Következő félévre jelentkeztem MSc képzésre","igen","nem")</f>
        <v>#REF!</v>
      </c>
      <c r="H90" s="10" t="e">
        <f>IF(INDEX(#REF!,DatasheetTable56[[#This Row],[Űrlap kitöltve]])="Szándékozom védeni","igen","nem")</f>
        <v>#REF!</v>
      </c>
      <c r="I90" s="10" t="e">
        <f>IF(INDEX(#REF!,DatasheetTable56[[#This Row],[Űrlap kitöltve]])="Január 5-én részt veszek a gazdaságinformatikus felvételin","igen","nem")</f>
        <v>#REF!</v>
      </c>
      <c r="J90" s="14" t="e">
        <f>IF(INDEX(#REF!,DatasheetTable56[[#This Row],[Űrlap kitöltve]])=0,"",INDEX(#REF!,DatasheetTable56[[#This Row],[Űrlap kitöltve]]))</f>
        <v>#REF!</v>
      </c>
      <c r="K90" s="13" t="e">
        <f>MATCH(#REF!,#REF!,0)</f>
        <v>#REF!</v>
      </c>
      <c r="L90" s="13" t="e">
        <f>INDEX(#REF!,DatasheetTable56[[#This Row],[Sharepoint]])</f>
        <v>#REF!</v>
      </c>
      <c r="M90" s="13" t="e">
        <f>INDEX(#REF!,DatasheetTable56[[#This Row],[Sharepoint]])</f>
        <v>#REF!</v>
      </c>
      <c r="N90" s="16">
        <v>1</v>
      </c>
      <c r="O90" s="3" t="s">
        <v>32</v>
      </c>
      <c r="P90" s="3" t="s">
        <v>33</v>
      </c>
      <c r="Q90" s="3" t="s">
        <v>34</v>
      </c>
      <c r="R90" s="3" t="s">
        <v>537</v>
      </c>
      <c r="S90" s="3" t="s">
        <v>537</v>
      </c>
      <c r="T90" s="3" t="s">
        <v>538</v>
      </c>
      <c r="U90" s="3" t="s">
        <v>266</v>
      </c>
      <c r="V90" s="3" t="s">
        <v>440</v>
      </c>
      <c r="W90" s="3" t="s">
        <v>441</v>
      </c>
      <c r="X90" s="6" t="s">
        <v>442</v>
      </c>
      <c r="Y90" s="3" t="s">
        <v>443</v>
      </c>
      <c r="Z90" s="3" t="s">
        <v>67</v>
      </c>
      <c r="AA90" s="3" t="s">
        <v>68</v>
      </c>
      <c r="AB90" s="3" t="s">
        <v>21</v>
      </c>
      <c r="AC90" s="3" t="s">
        <v>41</v>
      </c>
      <c r="AD90" s="3" t="s">
        <v>26</v>
      </c>
      <c r="AE90" s="3" t="s">
        <v>444</v>
      </c>
    </row>
    <row r="91" spans="1:31" x14ac:dyDescent="0.25">
      <c r="A91" s="8">
        <f t="shared" si="1"/>
        <v>90</v>
      </c>
      <c r="B91" s="3" t="s">
        <v>265</v>
      </c>
      <c r="C91" s="3" t="s">
        <v>264</v>
      </c>
      <c r="D91" s="16"/>
      <c r="E91" s="10" t="e">
        <f>MATCH(#REF!,#REF!,0)</f>
        <v>#REF!</v>
      </c>
      <c r="F91" s="10" t="e">
        <f>IF(OR(INDEX(#REF!,DatasheetTable56[[#This Row],[Űrlap kitöltve]])="Várhatóan be fogom adni",INDEX(#REF!,DatasheetTable56[[#This Row],[Űrlap kitöltve]])="Korábbi félévben beadtam"),"igen","nem")</f>
        <v>#REF!</v>
      </c>
      <c r="G91" s="10" t="e">
        <f>IF(INDEX(#REF!,DatasheetTable56[[#This Row],[Űrlap kitöltve]])="Következő félévre jelentkeztem MSc képzésre","igen","nem")</f>
        <v>#REF!</v>
      </c>
      <c r="H91" s="10" t="e">
        <f>IF(INDEX(#REF!,DatasheetTable56[[#This Row],[Űrlap kitöltve]])="Szándékozom védeni","igen","nem")</f>
        <v>#REF!</v>
      </c>
      <c r="I91" s="10" t="e">
        <f>IF(INDEX(#REF!,DatasheetTable56[[#This Row],[Űrlap kitöltve]])="Január 5-én részt veszek a gazdaságinformatikus felvételin","igen","nem")</f>
        <v>#REF!</v>
      </c>
      <c r="J91" s="14" t="e">
        <f>IF(INDEX(#REF!,DatasheetTable56[[#This Row],[Űrlap kitöltve]])=0,"",INDEX(#REF!,DatasheetTable56[[#This Row],[Űrlap kitöltve]]))</f>
        <v>#REF!</v>
      </c>
      <c r="K91" s="13" t="e">
        <f>MATCH(#REF!,#REF!,0)</f>
        <v>#REF!</v>
      </c>
      <c r="L91" s="13" t="e">
        <f>INDEX(#REF!,DatasheetTable56[[#This Row],[Sharepoint]])</f>
        <v>#REF!</v>
      </c>
      <c r="M91" s="13" t="e">
        <f>INDEX(#REF!,DatasheetTable56[[#This Row],[Sharepoint]])</f>
        <v>#REF!</v>
      </c>
      <c r="N91" s="3">
        <v>1</v>
      </c>
      <c r="O91" s="3" t="s">
        <v>32</v>
      </c>
      <c r="P91" s="3" t="s">
        <v>33</v>
      </c>
      <c r="Q91" s="3" t="s">
        <v>34</v>
      </c>
      <c r="R91" s="3" t="s">
        <v>977</v>
      </c>
      <c r="S91" s="3" t="s">
        <v>978</v>
      </c>
      <c r="T91" s="3" t="s">
        <v>979</v>
      </c>
      <c r="U91" s="3" t="s">
        <v>266</v>
      </c>
      <c r="V91" s="3" t="s">
        <v>440</v>
      </c>
      <c r="W91" s="3" t="s">
        <v>441</v>
      </c>
      <c r="X91" s="6" t="s">
        <v>442</v>
      </c>
      <c r="Y91" s="3" t="s">
        <v>443</v>
      </c>
      <c r="Z91" s="3" t="s">
        <v>67</v>
      </c>
      <c r="AA91" s="3" t="s">
        <v>68</v>
      </c>
      <c r="AB91" s="3" t="s">
        <v>21</v>
      </c>
      <c r="AC91" s="3" t="s">
        <v>41</v>
      </c>
      <c r="AD91" s="3" t="s">
        <v>26</v>
      </c>
      <c r="AE91" s="3" t="s">
        <v>444</v>
      </c>
    </row>
    <row r="92" spans="1:31" x14ac:dyDescent="0.25">
      <c r="A92" s="8">
        <f t="shared" si="1"/>
        <v>91</v>
      </c>
      <c r="B92" s="3" t="s">
        <v>265</v>
      </c>
      <c r="C92" s="3" t="s">
        <v>383</v>
      </c>
      <c r="D92" s="16"/>
      <c r="E92" s="10" t="e">
        <f>MATCH(#REF!,#REF!,0)</f>
        <v>#REF!</v>
      </c>
      <c r="F92" s="10" t="e">
        <f>IF(OR(INDEX(#REF!,DatasheetTable56[[#This Row],[Űrlap kitöltve]])="Várhatóan be fogom adni",INDEX(#REF!,DatasheetTable56[[#This Row],[Űrlap kitöltve]])="Korábbi félévben beadtam"),"igen","nem")</f>
        <v>#REF!</v>
      </c>
      <c r="G92" s="10" t="e">
        <f>IF(INDEX(#REF!,DatasheetTable56[[#This Row],[Űrlap kitöltve]])="Következő félévre jelentkeztem MSc képzésre","igen","nem")</f>
        <v>#REF!</v>
      </c>
      <c r="H92" s="10" t="e">
        <f>IF(INDEX(#REF!,DatasheetTable56[[#This Row],[Űrlap kitöltve]])="Szándékozom védeni","igen","nem")</f>
        <v>#REF!</v>
      </c>
      <c r="I92" s="10" t="e">
        <f>IF(INDEX(#REF!,DatasheetTable56[[#This Row],[Űrlap kitöltve]])="Január 5-én részt veszek a gazdaságinformatikus felvételin","igen","nem")</f>
        <v>#REF!</v>
      </c>
      <c r="J92" s="14" t="e">
        <f>IF(INDEX(#REF!,DatasheetTable56[[#This Row],[Űrlap kitöltve]])=0,"",INDEX(#REF!,DatasheetTable56[[#This Row],[Űrlap kitöltve]]))</f>
        <v>#REF!</v>
      </c>
      <c r="K92" s="13" t="e">
        <f>MATCH(#REF!,#REF!,0)</f>
        <v>#REF!</v>
      </c>
      <c r="L92" s="13" t="e">
        <f>INDEX(#REF!,DatasheetTable56[[#This Row],[Sharepoint]])</f>
        <v>#REF!</v>
      </c>
      <c r="M92" s="13" t="e">
        <f>INDEX(#REF!,DatasheetTable56[[#This Row],[Sharepoint]])</f>
        <v>#REF!</v>
      </c>
      <c r="N92" s="3">
        <v>1</v>
      </c>
      <c r="O92" s="3" t="s">
        <v>32</v>
      </c>
      <c r="P92" s="3" t="s">
        <v>33</v>
      </c>
      <c r="Q92" s="3" t="s">
        <v>34</v>
      </c>
      <c r="R92" s="3" t="s">
        <v>650</v>
      </c>
      <c r="S92" s="3" t="s">
        <v>651</v>
      </c>
      <c r="T92" s="3" t="s">
        <v>652</v>
      </c>
      <c r="U92" s="3" t="s">
        <v>266</v>
      </c>
      <c r="V92" s="3" t="s">
        <v>440</v>
      </c>
      <c r="W92" s="3" t="s">
        <v>441</v>
      </c>
      <c r="X92" s="6" t="s">
        <v>442</v>
      </c>
      <c r="Y92" s="3" t="s">
        <v>443</v>
      </c>
      <c r="Z92" s="3" t="s">
        <v>67</v>
      </c>
      <c r="AA92" s="3" t="s">
        <v>68</v>
      </c>
      <c r="AB92" s="3" t="s">
        <v>21</v>
      </c>
      <c r="AC92" s="3" t="s">
        <v>41</v>
      </c>
      <c r="AD92" s="3" t="s">
        <v>26</v>
      </c>
      <c r="AE92" s="3" t="s">
        <v>444</v>
      </c>
    </row>
    <row r="93" spans="1:31" x14ac:dyDescent="0.25">
      <c r="A93" s="8">
        <f t="shared" si="1"/>
        <v>92</v>
      </c>
      <c r="B93" s="3" t="s">
        <v>265</v>
      </c>
      <c r="C93" s="3" t="s">
        <v>306</v>
      </c>
      <c r="D93" s="16"/>
      <c r="E93" s="10" t="e">
        <f>MATCH(#REF!,#REF!,0)</f>
        <v>#REF!</v>
      </c>
      <c r="F93" s="10" t="e">
        <f>IF(OR(INDEX(#REF!,DatasheetTable56[[#This Row],[Űrlap kitöltve]])="Várhatóan be fogom adni",INDEX(#REF!,DatasheetTable56[[#This Row],[Űrlap kitöltve]])="Korábbi félévben beadtam"),"igen","nem")</f>
        <v>#REF!</v>
      </c>
      <c r="G93" s="10" t="e">
        <f>IF(INDEX(#REF!,DatasheetTable56[[#This Row],[Űrlap kitöltve]])="Következő félévre jelentkeztem MSc képzésre","igen","nem")</f>
        <v>#REF!</v>
      </c>
      <c r="H93" s="10" t="e">
        <f>IF(INDEX(#REF!,DatasheetTable56[[#This Row],[Űrlap kitöltve]])="Szándékozom védeni","igen","nem")</f>
        <v>#REF!</v>
      </c>
      <c r="I93" s="10" t="e">
        <f>IF(INDEX(#REF!,DatasheetTable56[[#This Row],[Űrlap kitöltve]])="Január 5-én részt veszek a gazdaságinformatikus felvételin","igen","nem")</f>
        <v>#REF!</v>
      </c>
      <c r="J93" s="14" t="e">
        <f>IF(INDEX(#REF!,DatasheetTable56[[#This Row],[Űrlap kitöltve]])=0,"",INDEX(#REF!,DatasheetTable56[[#This Row],[Űrlap kitöltve]]))</f>
        <v>#REF!</v>
      </c>
      <c r="K93" s="13" t="e">
        <f>MATCH(#REF!,#REF!,0)</f>
        <v>#REF!</v>
      </c>
      <c r="L93" s="13" t="e">
        <f>INDEX(#REF!,DatasheetTable56[[#This Row],[Sharepoint]])</f>
        <v>#REF!</v>
      </c>
      <c r="M93" s="13" t="e">
        <f>INDEX(#REF!,DatasheetTable56[[#This Row],[Sharepoint]])</f>
        <v>#REF!</v>
      </c>
      <c r="N93" s="16">
        <v>1</v>
      </c>
      <c r="O93" s="3" t="s">
        <v>32</v>
      </c>
      <c r="P93" s="3" t="s">
        <v>33</v>
      </c>
      <c r="Q93" s="3" t="s">
        <v>34</v>
      </c>
      <c r="R93" s="3" t="s">
        <v>463</v>
      </c>
      <c r="S93" s="3" t="s">
        <v>464</v>
      </c>
      <c r="T93" s="3" t="s">
        <v>465</v>
      </c>
      <c r="U93" s="3" t="s">
        <v>266</v>
      </c>
      <c r="V93" s="3" t="s">
        <v>440</v>
      </c>
      <c r="W93" s="3" t="s">
        <v>441</v>
      </c>
      <c r="X93" s="6" t="s">
        <v>442</v>
      </c>
      <c r="Y93" s="3" t="s">
        <v>443</v>
      </c>
      <c r="Z93" s="3" t="s">
        <v>67</v>
      </c>
      <c r="AA93" s="3" t="s">
        <v>68</v>
      </c>
      <c r="AB93" s="3" t="s">
        <v>21</v>
      </c>
      <c r="AC93" s="3" t="s">
        <v>41</v>
      </c>
      <c r="AD93" s="3" t="s">
        <v>26</v>
      </c>
      <c r="AE93" s="3" t="s">
        <v>444</v>
      </c>
    </row>
    <row r="94" spans="1:31" x14ac:dyDescent="0.25">
      <c r="A94" s="8">
        <f t="shared" si="1"/>
        <v>93</v>
      </c>
      <c r="B94" s="3" t="s">
        <v>241</v>
      </c>
      <c r="C94" s="3" t="s">
        <v>426</v>
      </c>
      <c r="D94" s="16"/>
      <c r="E94" s="10" t="e">
        <f>MATCH(#REF!,#REF!,0)</f>
        <v>#REF!</v>
      </c>
      <c r="F94" s="10" t="e">
        <f>IF(OR(INDEX(#REF!,DatasheetTable56[[#This Row],[Űrlap kitöltve]])="Várhatóan be fogom adni",INDEX(#REF!,DatasheetTable56[[#This Row],[Űrlap kitöltve]])="Korábbi félévben beadtam"),"igen","nem")</f>
        <v>#REF!</v>
      </c>
      <c r="G94" s="10" t="e">
        <f>IF(INDEX(#REF!,DatasheetTable56[[#This Row],[Űrlap kitöltve]])="Következő félévre jelentkeztem MSc képzésre","igen","nem")</f>
        <v>#REF!</v>
      </c>
      <c r="H94" s="10" t="e">
        <f>IF(INDEX(#REF!,DatasheetTable56[[#This Row],[Űrlap kitöltve]])="Szándékozom védeni","igen","nem")</f>
        <v>#REF!</v>
      </c>
      <c r="I94" s="10" t="e">
        <f>IF(INDEX(#REF!,DatasheetTable56[[#This Row],[Űrlap kitöltve]])="Január 5-én részt veszek a gazdaságinformatikus felvételin","igen","nem")</f>
        <v>#REF!</v>
      </c>
      <c r="J94" s="14" t="e">
        <f>IF(INDEX(#REF!,DatasheetTable56[[#This Row],[Űrlap kitöltve]])=0,"",INDEX(#REF!,DatasheetTable56[[#This Row],[Űrlap kitöltve]]))</f>
        <v>#REF!</v>
      </c>
      <c r="K94" s="13" t="e">
        <f>MATCH(#REF!,#REF!,0)</f>
        <v>#REF!</v>
      </c>
      <c r="L94" s="13" t="e">
        <f>INDEX(#REF!,DatasheetTable56[[#This Row],[Sharepoint]])</f>
        <v>#REF!</v>
      </c>
      <c r="M94" s="13" t="e">
        <f>INDEX(#REF!,DatasheetTable56[[#This Row],[Sharepoint]])</f>
        <v>#REF!</v>
      </c>
      <c r="N94" s="16">
        <v>1</v>
      </c>
      <c r="O94" s="3" t="s">
        <v>32</v>
      </c>
      <c r="P94" s="3" t="s">
        <v>33</v>
      </c>
      <c r="Q94" s="3" t="s">
        <v>34</v>
      </c>
      <c r="R94" s="3" t="s">
        <v>467</v>
      </c>
      <c r="S94" s="3" t="s">
        <v>468</v>
      </c>
      <c r="T94" s="3" t="s">
        <v>469</v>
      </c>
      <c r="U94" s="3" t="s">
        <v>266</v>
      </c>
      <c r="V94" s="3" t="s">
        <v>440</v>
      </c>
      <c r="W94" s="3" t="s">
        <v>441</v>
      </c>
      <c r="X94" s="6" t="s">
        <v>442</v>
      </c>
      <c r="Y94" s="3" t="s">
        <v>443</v>
      </c>
      <c r="Z94" s="3" t="s">
        <v>67</v>
      </c>
      <c r="AA94" s="3" t="s">
        <v>68</v>
      </c>
      <c r="AB94" s="3" t="s">
        <v>21</v>
      </c>
      <c r="AC94" s="3" t="s">
        <v>41</v>
      </c>
      <c r="AD94" s="3" t="s">
        <v>26</v>
      </c>
      <c r="AE94" s="3" t="s">
        <v>444</v>
      </c>
    </row>
    <row r="95" spans="1:31" x14ac:dyDescent="0.25">
      <c r="A95" s="8">
        <f t="shared" si="1"/>
        <v>94</v>
      </c>
      <c r="B95" s="3" t="s">
        <v>115</v>
      </c>
      <c r="C95" s="3" t="s">
        <v>324</v>
      </c>
      <c r="D95" s="3"/>
      <c r="E95" s="10" t="e">
        <f>MATCH(#REF!,#REF!,0)</f>
        <v>#REF!</v>
      </c>
      <c r="F95" s="10" t="e">
        <f>IF(OR(INDEX(#REF!,DatasheetTable56[[#This Row],[Űrlap kitöltve]])="Várhatóan be fogom adni",INDEX(#REF!,DatasheetTable56[[#This Row],[Űrlap kitöltve]])="Korábbi félévben beadtam"),"igen","nem")</f>
        <v>#REF!</v>
      </c>
      <c r="G95" s="10" t="e">
        <f>IF(INDEX(#REF!,DatasheetTable56[[#This Row],[Űrlap kitöltve]])="Következő félévre jelentkeztem MSc képzésre","igen","nem")</f>
        <v>#REF!</v>
      </c>
      <c r="H95" s="10" t="e">
        <f>IF(INDEX(#REF!,DatasheetTable56[[#This Row],[Űrlap kitöltve]])="Szándékozom védeni","igen","nem")</f>
        <v>#REF!</v>
      </c>
      <c r="I95" s="10" t="e">
        <f>IF(INDEX(#REF!,DatasheetTable56[[#This Row],[Űrlap kitöltve]])="Január 5-én részt veszek a gazdaságinformatikus felvételin","igen","nem")</f>
        <v>#REF!</v>
      </c>
      <c r="J95" s="14" t="e">
        <f>IF(INDEX(#REF!,DatasheetTable56[[#This Row],[Űrlap kitöltve]])=0,"",INDEX(#REF!,DatasheetTable56[[#This Row],[Űrlap kitöltve]]))</f>
        <v>#REF!</v>
      </c>
      <c r="K95" s="13" t="e">
        <f>MATCH(#REF!,#REF!,0)</f>
        <v>#REF!</v>
      </c>
      <c r="L95" s="13" t="e">
        <f>INDEX(#REF!,DatasheetTable56[[#This Row],[Sharepoint]])</f>
        <v>#REF!</v>
      </c>
      <c r="M95" s="13" t="e">
        <f>INDEX(#REF!,DatasheetTable56[[#This Row],[Sharepoint]])</f>
        <v>#REF!</v>
      </c>
      <c r="N95" s="16">
        <v>1</v>
      </c>
      <c r="O95" s="3" t="s">
        <v>32</v>
      </c>
      <c r="P95" s="3" t="s">
        <v>23</v>
      </c>
      <c r="Q95" s="3" t="s">
        <v>34</v>
      </c>
      <c r="R95" s="3" t="s">
        <v>696</v>
      </c>
      <c r="S95" s="3" t="s">
        <v>697</v>
      </c>
      <c r="T95" s="3" t="s">
        <v>698</v>
      </c>
      <c r="U95" s="3" t="s">
        <v>266</v>
      </c>
      <c r="V95" s="3" t="s">
        <v>440</v>
      </c>
      <c r="W95" s="3" t="s">
        <v>441</v>
      </c>
      <c r="X95" s="6" t="s">
        <v>442</v>
      </c>
      <c r="Y95" s="3" t="s">
        <v>443</v>
      </c>
      <c r="Z95" s="3" t="s">
        <v>75</v>
      </c>
      <c r="AA95" s="3" t="s">
        <v>76</v>
      </c>
      <c r="AB95" s="3" t="s">
        <v>21</v>
      </c>
      <c r="AC95" s="3" t="s">
        <v>77</v>
      </c>
      <c r="AD95" s="3" t="s">
        <v>26</v>
      </c>
      <c r="AE95" s="3" t="s">
        <v>444</v>
      </c>
    </row>
    <row r="96" spans="1:31" x14ac:dyDescent="0.25">
      <c r="A96" s="8">
        <f t="shared" si="1"/>
        <v>95</v>
      </c>
      <c r="B96" s="3" t="s">
        <v>115</v>
      </c>
      <c r="C96" s="3" t="s">
        <v>318</v>
      </c>
      <c r="D96" s="16"/>
      <c r="E96" s="10" t="e">
        <f>MATCH(#REF!,#REF!,0)</f>
        <v>#REF!</v>
      </c>
      <c r="F96" s="10" t="e">
        <f>IF(OR(INDEX(#REF!,DatasheetTable56[[#This Row],[Űrlap kitöltve]])="Várhatóan be fogom adni",INDEX(#REF!,DatasheetTable56[[#This Row],[Űrlap kitöltve]])="Korábbi félévben beadtam"),"igen","nem")</f>
        <v>#REF!</v>
      </c>
      <c r="G96" s="10" t="e">
        <f>IF(INDEX(#REF!,DatasheetTable56[[#This Row],[Űrlap kitöltve]])="Következő félévre jelentkeztem MSc képzésre","igen","nem")</f>
        <v>#REF!</v>
      </c>
      <c r="H96" s="10" t="e">
        <f>IF(INDEX(#REF!,DatasheetTable56[[#This Row],[Űrlap kitöltve]])="Szándékozom védeni","igen","nem")</f>
        <v>#REF!</v>
      </c>
      <c r="I96" s="10" t="e">
        <f>IF(INDEX(#REF!,DatasheetTable56[[#This Row],[Űrlap kitöltve]])="Január 5-én részt veszek a gazdaságinformatikus felvételin","igen","nem")</f>
        <v>#REF!</v>
      </c>
      <c r="J96" s="14" t="e">
        <f>IF(INDEX(#REF!,DatasheetTable56[[#This Row],[Űrlap kitöltve]])=0,"",INDEX(#REF!,DatasheetTable56[[#This Row],[Űrlap kitöltve]]))</f>
        <v>#REF!</v>
      </c>
      <c r="K96" s="13" t="e">
        <f>MATCH(#REF!,#REF!,0)</f>
        <v>#REF!</v>
      </c>
      <c r="L96" s="13" t="e">
        <f>INDEX(#REF!,DatasheetTable56[[#This Row],[Sharepoint]])</f>
        <v>#REF!</v>
      </c>
      <c r="M96" s="13" t="e">
        <f>INDEX(#REF!,DatasheetTable56[[#This Row],[Sharepoint]])</f>
        <v>#REF!</v>
      </c>
      <c r="N96" s="3">
        <v>1</v>
      </c>
      <c r="O96" s="3" t="s">
        <v>32</v>
      </c>
      <c r="P96" s="3" t="s">
        <v>23</v>
      </c>
      <c r="Q96" s="3" t="s">
        <v>34</v>
      </c>
      <c r="R96" s="3" t="s">
        <v>1070</v>
      </c>
      <c r="S96" s="3" t="s">
        <v>1071</v>
      </c>
      <c r="T96" s="3" t="s">
        <v>1072</v>
      </c>
      <c r="U96" s="3" t="s">
        <v>266</v>
      </c>
      <c r="V96" s="3" t="s">
        <v>440</v>
      </c>
      <c r="W96" s="3" t="s">
        <v>441</v>
      </c>
      <c r="X96" s="6" t="s">
        <v>442</v>
      </c>
      <c r="Y96" s="3" t="s">
        <v>443</v>
      </c>
      <c r="Z96" s="3" t="s">
        <v>75</v>
      </c>
      <c r="AA96" s="3" t="s">
        <v>76</v>
      </c>
      <c r="AB96" s="3" t="s">
        <v>21</v>
      </c>
      <c r="AC96" s="3" t="s">
        <v>77</v>
      </c>
      <c r="AD96" s="3" t="s">
        <v>26</v>
      </c>
      <c r="AE96" s="3" t="s">
        <v>444</v>
      </c>
    </row>
    <row r="97" spans="1:31" x14ac:dyDescent="0.25">
      <c r="A97" s="8">
        <f t="shared" si="1"/>
        <v>96</v>
      </c>
      <c r="B97" s="3" t="s">
        <v>115</v>
      </c>
      <c r="C97" s="3" t="s">
        <v>408</v>
      </c>
      <c r="D97" s="3"/>
      <c r="E97" s="10" t="e">
        <f>MATCH(#REF!,#REF!,0)</f>
        <v>#REF!</v>
      </c>
      <c r="F97" s="10" t="e">
        <f>IF(OR(INDEX(#REF!,DatasheetTable56[[#This Row],[Űrlap kitöltve]])="Várhatóan be fogom adni",INDEX(#REF!,DatasheetTable56[[#This Row],[Űrlap kitöltve]])="Korábbi félévben beadtam"),"igen","nem")</f>
        <v>#REF!</v>
      </c>
      <c r="G97" s="10" t="e">
        <f>IF(INDEX(#REF!,DatasheetTable56[[#This Row],[Űrlap kitöltve]])="Következő félévre jelentkeztem MSc képzésre","igen","nem")</f>
        <v>#REF!</v>
      </c>
      <c r="H97" s="10" t="e">
        <f>IF(INDEX(#REF!,DatasheetTable56[[#This Row],[Űrlap kitöltve]])="Szándékozom védeni","igen","nem")</f>
        <v>#REF!</v>
      </c>
      <c r="I97" s="10" t="e">
        <f>IF(INDEX(#REF!,DatasheetTable56[[#This Row],[Űrlap kitöltve]])="Január 5-én részt veszek a gazdaságinformatikus felvételin","igen","nem")</f>
        <v>#REF!</v>
      </c>
      <c r="J97" s="14" t="e">
        <f>IF(INDEX(#REF!,DatasheetTable56[[#This Row],[Űrlap kitöltve]])=0,"",INDEX(#REF!,DatasheetTable56[[#This Row],[Űrlap kitöltve]]))</f>
        <v>#REF!</v>
      </c>
      <c r="K97" s="13" t="e">
        <f>MATCH(#REF!,#REF!,0)</f>
        <v>#REF!</v>
      </c>
      <c r="L97" s="13" t="e">
        <f>INDEX(#REF!,DatasheetTable56[[#This Row],[Sharepoint]])</f>
        <v>#REF!</v>
      </c>
      <c r="M97" s="13" t="e">
        <f>INDEX(#REF!,DatasheetTable56[[#This Row],[Sharepoint]])</f>
        <v>#REF!</v>
      </c>
      <c r="N97" s="16">
        <v>1</v>
      </c>
      <c r="O97" s="3" t="s">
        <v>32</v>
      </c>
      <c r="P97" s="3" t="s">
        <v>23</v>
      </c>
      <c r="Q97" s="3" t="s">
        <v>34</v>
      </c>
      <c r="R97" s="3" t="s">
        <v>797</v>
      </c>
      <c r="S97" s="3" t="s">
        <v>798</v>
      </c>
      <c r="T97" s="3" t="s">
        <v>799</v>
      </c>
      <c r="U97" s="3" t="s">
        <v>266</v>
      </c>
      <c r="V97" s="3" t="s">
        <v>440</v>
      </c>
      <c r="W97" s="3" t="s">
        <v>441</v>
      </c>
      <c r="X97" s="6" t="s">
        <v>442</v>
      </c>
      <c r="Y97" s="3" t="s">
        <v>443</v>
      </c>
      <c r="Z97" s="3" t="s">
        <v>618</v>
      </c>
      <c r="AA97" s="3" t="s">
        <v>619</v>
      </c>
      <c r="AB97" s="3" t="s">
        <v>87</v>
      </c>
      <c r="AC97" s="3" t="s">
        <v>620</v>
      </c>
      <c r="AD97" s="3" t="s">
        <v>26</v>
      </c>
      <c r="AE97" s="3" t="s">
        <v>444</v>
      </c>
    </row>
    <row r="98" spans="1:31" x14ac:dyDescent="0.25">
      <c r="A98" s="8">
        <f t="shared" si="1"/>
        <v>97</v>
      </c>
      <c r="B98" s="3" t="s">
        <v>51</v>
      </c>
      <c r="C98" s="3" t="s">
        <v>417</v>
      </c>
      <c r="E98" s="10" t="e">
        <f>MATCH(#REF!,#REF!,0)</f>
        <v>#REF!</v>
      </c>
      <c r="F98" s="10" t="e">
        <f>IF(OR(INDEX(#REF!,DatasheetTable56[[#This Row],[Űrlap kitöltve]])="Várhatóan be fogom adni",INDEX(#REF!,DatasheetTable56[[#This Row],[Űrlap kitöltve]])="Korábbi félévben beadtam"),"igen","nem")</f>
        <v>#REF!</v>
      </c>
      <c r="G98" s="10" t="e">
        <f>IF(INDEX(#REF!,DatasheetTable56[[#This Row],[Űrlap kitöltve]])="Következő félévre jelentkeztem MSc képzésre","igen","nem")</f>
        <v>#REF!</v>
      </c>
      <c r="H98" s="10" t="e">
        <f>IF(INDEX(#REF!,DatasheetTable56[[#This Row],[Űrlap kitöltve]])="Szándékozom védeni","igen","nem")</f>
        <v>#REF!</v>
      </c>
      <c r="I98" s="10" t="e">
        <f>IF(INDEX(#REF!,DatasheetTable56[[#This Row],[Űrlap kitöltve]])="Január 5-én részt veszek a gazdaságinformatikus felvételin","igen","nem")</f>
        <v>#REF!</v>
      </c>
      <c r="J98" s="14" t="e">
        <f>IF(INDEX(#REF!,DatasheetTable56[[#This Row],[Űrlap kitöltve]])=0,"",INDEX(#REF!,DatasheetTable56[[#This Row],[Űrlap kitöltve]]))</f>
        <v>#REF!</v>
      </c>
      <c r="K98" s="13" t="e">
        <f>MATCH(#REF!,#REF!,0)</f>
        <v>#REF!</v>
      </c>
      <c r="L98" s="13" t="e">
        <f>INDEX(#REF!,DatasheetTable56[[#This Row],[Sharepoint]])</f>
        <v>#REF!</v>
      </c>
      <c r="M98" s="13" t="e">
        <f>INDEX(#REF!,DatasheetTable56[[#This Row],[Sharepoint]])</f>
        <v>#REF!</v>
      </c>
      <c r="N98" s="3">
        <v>1</v>
      </c>
      <c r="O98" s="3" t="s">
        <v>32</v>
      </c>
      <c r="P98" s="3" t="s">
        <v>23</v>
      </c>
      <c r="Q98" s="3" t="s">
        <v>34</v>
      </c>
      <c r="R98" s="3" t="s">
        <v>857</v>
      </c>
      <c r="S98" s="3" t="s">
        <v>858</v>
      </c>
      <c r="T98" s="3" t="s">
        <v>859</v>
      </c>
      <c r="U98" s="3" t="s">
        <v>266</v>
      </c>
      <c r="V98" s="3" t="s">
        <v>440</v>
      </c>
      <c r="W98" s="3" t="s">
        <v>441</v>
      </c>
      <c r="X98" s="6" t="s">
        <v>442</v>
      </c>
      <c r="Y98" s="3" t="s">
        <v>443</v>
      </c>
      <c r="Z98" s="3" t="s">
        <v>75</v>
      </c>
      <c r="AA98" s="3" t="s">
        <v>76</v>
      </c>
      <c r="AB98" s="3" t="s">
        <v>21</v>
      </c>
      <c r="AC98" s="3" t="s">
        <v>77</v>
      </c>
      <c r="AD98" s="3" t="s">
        <v>26</v>
      </c>
      <c r="AE98" s="3" t="s">
        <v>444</v>
      </c>
    </row>
    <row r="99" spans="1:31" x14ac:dyDescent="0.25">
      <c r="A99" s="8">
        <f t="shared" si="1"/>
        <v>98</v>
      </c>
      <c r="B99" s="3" t="s">
        <v>51</v>
      </c>
      <c r="C99" s="3" t="s">
        <v>435</v>
      </c>
      <c r="D99" s="3"/>
      <c r="E99" s="10" t="e">
        <f>MATCH(#REF!,#REF!,0)</f>
        <v>#REF!</v>
      </c>
      <c r="F99" s="10" t="e">
        <f>IF(OR(INDEX(#REF!,DatasheetTable56[[#This Row],[Űrlap kitöltve]])="Várhatóan be fogom adni",INDEX(#REF!,DatasheetTable56[[#This Row],[Űrlap kitöltve]])="Korábbi félévben beadtam"),"igen","nem")</f>
        <v>#REF!</v>
      </c>
      <c r="G99" s="10" t="e">
        <f>IF(INDEX(#REF!,DatasheetTable56[[#This Row],[Űrlap kitöltve]])="Következő félévre jelentkeztem MSc képzésre","igen","nem")</f>
        <v>#REF!</v>
      </c>
      <c r="H99" s="10" t="e">
        <f>IF(INDEX(#REF!,DatasheetTable56[[#This Row],[Űrlap kitöltve]])="Szándékozom védeni","igen","nem")</f>
        <v>#REF!</v>
      </c>
      <c r="I99" s="10" t="e">
        <f>IF(INDEX(#REF!,DatasheetTable56[[#This Row],[Űrlap kitöltve]])="Január 5-én részt veszek a gazdaságinformatikus felvételin","igen","nem")</f>
        <v>#REF!</v>
      </c>
      <c r="J99" s="14" t="e">
        <f>IF(INDEX(#REF!,DatasheetTable56[[#This Row],[Űrlap kitöltve]])=0,"",INDEX(#REF!,DatasheetTable56[[#This Row],[Űrlap kitöltve]]))</f>
        <v>#REF!</v>
      </c>
      <c r="K99" s="13" t="e">
        <f>MATCH(#REF!,#REF!,0)</f>
        <v>#REF!</v>
      </c>
      <c r="L99" s="13" t="e">
        <f>INDEX(#REF!,DatasheetTable56[[#This Row],[Sharepoint]])</f>
        <v>#REF!</v>
      </c>
      <c r="M99" s="13" t="e">
        <f>INDEX(#REF!,DatasheetTable56[[#This Row],[Sharepoint]])</f>
        <v>#REF!</v>
      </c>
      <c r="N99" s="16">
        <v>1</v>
      </c>
      <c r="O99" s="3" t="s">
        <v>32</v>
      </c>
      <c r="P99" s="3" t="s">
        <v>33</v>
      </c>
      <c r="Q99" s="3" t="s">
        <v>34</v>
      </c>
      <c r="R99" s="3" t="s">
        <v>776</v>
      </c>
      <c r="S99" s="3" t="s">
        <v>777</v>
      </c>
      <c r="T99" s="3" t="s">
        <v>778</v>
      </c>
      <c r="U99" s="3" t="s">
        <v>266</v>
      </c>
      <c r="V99" s="3" t="s">
        <v>440</v>
      </c>
      <c r="W99" s="3" t="s">
        <v>441</v>
      </c>
      <c r="X99" s="6" t="s">
        <v>442</v>
      </c>
      <c r="Y99" s="3" t="s">
        <v>443</v>
      </c>
      <c r="Z99" s="3" t="s">
        <v>67</v>
      </c>
      <c r="AA99" s="3" t="s">
        <v>68</v>
      </c>
      <c r="AB99" s="3" t="s">
        <v>21</v>
      </c>
      <c r="AC99" s="3" t="s">
        <v>41</v>
      </c>
      <c r="AD99" s="3" t="s">
        <v>26</v>
      </c>
      <c r="AE99" s="3" t="s">
        <v>444</v>
      </c>
    </row>
    <row r="100" spans="1:31" x14ac:dyDescent="0.25">
      <c r="A100" s="8">
        <f t="shared" si="1"/>
        <v>99</v>
      </c>
      <c r="B100" s="3" t="s">
        <v>51</v>
      </c>
      <c r="C100" s="3" t="s">
        <v>362</v>
      </c>
      <c r="E100" s="10" t="e">
        <f>MATCH(#REF!,#REF!,0)</f>
        <v>#REF!</v>
      </c>
      <c r="F100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00" s="10" t="e">
        <f>IF(INDEX(#REF!,DatasheetTable56[[#This Row],[Űrlap kitöltve]])="Következő félévre jelentkeztem MSc képzésre","igen","nem")</f>
        <v>#REF!</v>
      </c>
      <c r="H100" s="10" t="e">
        <f>IF(INDEX(#REF!,DatasheetTable56[[#This Row],[Űrlap kitöltve]])="Szándékozom védeni","igen","nem")</f>
        <v>#REF!</v>
      </c>
      <c r="I100" s="10" t="e">
        <f>IF(INDEX(#REF!,DatasheetTable56[[#This Row],[Űrlap kitöltve]])="Január 5-én részt veszek a gazdaságinformatikus felvételin","igen","nem")</f>
        <v>#REF!</v>
      </c>
      <c r="J100" s="14" t="e">
        <f>IF(INDEX(#REF!,DatasheetTable56[[#This Row],[Űrlap kitöltve]])=0,"",INDEX(#REF!,DatasheetTable56[[#This Row],[Űrlap kitöltve]]))</f>
        <v>#REF!</v>
      </c>
      <c r="K100" s="13" t="e">
        <f>MATCH(#REF!,#REF!,0)</f>
        <v>#REF!</v>
      </c>
      <c r="L100" s="13" t="e">
        <f>INDEX(#REF!,DatasheetTable56[[#This Row],[Sharepoint]])</f>
        <v>#REF!</v>
      </c>
      <c r="M100" s="13" t="e">
        <f>INDEX(#REF!,DatasheetTable56[[#This Row],[Sharepoint]])</f>
        <v>#REF!</v>
      </c>
      <c r="N100" s="3">
        <v>1</v>
      </c>
      <c r="O100" s="3" t="s">
        <v>32</v>
      </c>
      <c r="P100" s="3" t="s">
        <v>23</v>
      </c>
      <c r="Q100" s="3" t="s">
        <v>34</v>
      </c>
      <c r="R100" s="3" t="s">
        <v>518</v>
      </c>
      <c r="S100" s="3" t="s">
        <v>519</v>
      </c>
      <c r="T100" s="3" t="s">
        <v>520</v>
      </c>
      <c r="U100" s="3" t="s">
        <v>266</v>
      </c>
      <c r="V100" s="3" t="s">
        <v>440</v>
      </c>
      <c r="W100" s="3" t="s">
        <v>441</v>
      </c>
      <c r="X100" s="6" t="s">
        <v>442</v>
      </c>
      <c r="Y100" s="3" t="s">
        <v>443</v>
      </c>
      <c r="Z100" s="3" t="s">
        <v>75</v>
      </c>
      <c r="AA100" s="3" t="s">
        <v>76</v>
      </c>
      <c r="AB100" s="3" t="s">
        <v>21</v>
      </c>
      <c r="AC100" s="3" t="s">
        <v>77</v>
      </c>
      <c r="AD100" s="3" t="s">
        <v>26</v>
      </c>
      <c r="AE100" s="3" t="s">
        <v>444</v>
      </c>
    </row>
    <row r="101" spans="1:31" x14ac:dyDescent="0.25">
      <c r="A101" s="8">
        <f t="shared" si="1"/>
        <v>100</v>
      </c>
      <c r="B101" s="3" t="s">
        <v>69</v>
      </c>
      <c r="C101" s="3" t="s">
        <v>340</v>
      </c>
      <c r="D101" s="16"/>
      <c r="E101" s="10" t="e">
        <f>MATCH(#REF!,#REF!,0)</f>
        <v>#REF!</v>
      </c>
      <c r="F101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01" s="10" t="e">
        <f>IF(INDEX(#REF!,DatasheetTable56[[#This Row],[Űrlap kitöltve]])="Következő félévre jelentkeztem MSc képzésre","igen","nem")</f>
        <v>#REF!</v>
      </c>
      <c r="H101" s="10" t="e">
        <f>IF(INDEX(#REF!,DatasheetTable56[[#This Row],[Űrlap kitöltve]])="Szándékozom védeni","igen","nem")</f>
        <v>#REF!</v>
      </c>
      <c r="I101" s="10" t="e">
        <f>IF(INDEX(#REF!,DatasheetTable56[[#This Row],[Űrlap kitöltve]])="Január 5-én részt veszek a gazdaságinformatikus felvételin","igen","nem")</f>
        <v>#REF!</v>
      </c>
      <c r="J101" s="14" t="e">
        <f>IF(INDEX(#REF!,DatasheetTable56[[#This Row],[Űrlap kitöltve]])=0,"",INDEX(#REF!,DatasheetTable56[[#This Row],[Űrlap kitöltve]]))</f>
        <v>#REF!</v>
      </c>
      <c r="K101" s="13" t="e">
        <f>MATCH(#REF!,#REF!,0)</f>
        <v>#REF!</v>
      </c>
      <c r="L101" s="13" t="e">
        <f>INDEX(#REF!,DatasheetTable56[[#This Row],[Sharepoint]])</f>
        <v>#REF!</v>
      </c>
      <c r="M101" s="13" t="e">
        <f>INDEX(#REF!,DatasheetTable56[[#This Row],[Sharepoint]])</f>
        <v>#REF!</v>
      </c>
      <c r="N101" s="16">
        <v>1</v>
      </c>
      <c r="O101" s="3" t="s">
        <v>32</v>
      </c>
      <c r="P101" s="3" t="s">
        <v>33</v>
      </c>
      <c r="Q101" s="3" t="s">
        <v>34</v>
      </c>
      <c r="R101" s="3" t="s">
        <v>1010</v>
      </c>
      <c r="S101" s="3" t="s">
        <v>1011</v>
      </c>
      <c r="T101" s="3" t="s">
        <v>1012</v>
      </c>
      <c r="U101" s="3" t="s">
        <v>266</v>
      </c>
      <c r="V101" s="3" t="s">
        <v>440</v>
      </c>
      <c r="W101" s="3" t="s">
        <v>441</v>
      </c>
      <c r="X101" s="6" t="s">
        <v>442</v>
      </c>
      <c r="Y101" s="3" t="s">
        <v>443</v>
      </c>
      <c r="Z101" s="3" t="s">
        <v>67</v>
      </c>
      <c r="AA101" s="3" t="s">
        <v>68</v>
      </c>
      <c r="AB101" s="3" t="s">
        <v>21</v>
      </c>
      <c r="AC101" s="3" t="s">
        <v>41</v>
      </c>
      <c r="AD101" s="3" t="s">
        <v>26</v>
      </c>
      <c r="AE101" s="3" t="s">
        <v>444</v>
      </c>
    </row>
    <row r="102" spans="1:31" x14ac:dyDescent="0.25">
      <c r="A102" s="8">
        <f t="shared" si="1"/>
        <v>101</v>
      </c>
      <c r="B102" s="3" t="s">
        <v>69</v>
      </c>
      <c r="C102" s="3" t="s">
        <v>314</v>
      </c>
      <c r="D102" s="16"/>
      <c r="E102" s="10" t="e">
        <f>MATCH(#REF!,#REF!,0)</f>
        <v>#REF!</v>
      </c>
      <c r="F102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02" s="10" t="e">
        <f>IF(INDEX(#REF!,DatasheetTable56[[#This Row],[Űrlap kitöltve]])="Következő félévre jelentkeztem MSc képzésre","igen","nem")</f>
        <v>#REF!</v>
      </c>
      <c r="H102" s="10" t="e">
        <f>IF(INDEX(#REF!,DatasheetTable56[[#This Row],[Űrlap kitöltve]])="Szándékozom védeni","igen","nem")</f>
        <v>#REF!</v>
      </c>
      <c r="I102" s="10" t="e">
        <f>IF(INDEX(#REF!,DatasheetTable56[[#This Row],[Űrlap kitöltve]])="Január 5-én részt veszek a gazdaságinformatikus felvételin","igen","nem")</f>
        <v>#REF!</v>
      </c>
      <c r="J102" s="14" t="e">
        <f>IF(INDEX(#REF!,DatasheetTable56[[#This Row],[Űrlap kitöltve]])=0,"",INDEX(#REF!,DatasheetTable56[[#This Row],[Űrlap kitöltve]]))</f>
        <v>#REF!</v>
      </c>
      <c r="K102" s="13" t="e">
        <f>MATCH(#REF!,#REF!,0)</f>
        <v>#REF!</v>
      </c>
      <c r="L102" s="13" t="e">
        <f>INDEX(#REF!,DatasheetTable56[[#This Row],[Sharepoint]])</f>
        <v>#REF!</v>
      </c>
      <c r="M102" s="13" t="e">
        <f>INDEX(#REF!,DatasheetTable56[[#This Row],[Sharepoint]])</f>
        <v>#REF!</v>
      </c>
      <c r="N102" s="16">
        <v>1</v>
      </c>
      <c r="O102" s="3" t="s">
        <v>32</v>
      </c>
      <c r="P102" s="3" t="s">
        <v>33</v>
      </c>
      <c r="Q102" s="3" t="s">
        <v>34</v>
      </c>
      <c r="R102" s="3" t="s">
        <v>936</v>
      </c>
      <c r="S102" s="3" t="s">
        <v>937</v>
      </c>
      <c r="T102" s="3" t="s">
        <v>938</v>
      </c>
      <c r="U102" s="3" t="s">
        <v>266</v>
      </c>
      <c r="V102" s="3" t="s">
        <v>440</v>
      </c>
      <c r="W102" s="3" t="s">
        <v>441</v>
      </c>
      <c r="X102" s="6" t="s">
        <v>442</v>
      </c>
      <c r="Y102" s="3" t="s">
        <v>443</v>
      </c>
      <c r="Z102" s="3" t="s">
        <v>67</v>
      </c>
      <c r="AA102" s="3" t="s">
        <v>68</v>
      </c>
      <c r="AB102" s="3" t="s">
        <v>21</v>
      </c>
      <c r="AC102" s="3" t="s">
        <v>41</v>
      </c>
      <c r="AD102" s="3" t="s">
        <v>26</v>
      </c>
      <c r="AE102" s="3" t="s">
        <v>444</v>
      </c>
    </row>
    <row r="103" spans="1:31" x14ac:dyDescent="0.25">
      <c r="A103" s="8">
        <f t="shared" si="1"/>
        <v>102</v>
      </c>
      <c r="B103" s="3" t="s">
        <v>69</v>
      </c>
      <c r="C103" s="3" t="s">
        <v>409</v>
      </c>
      <c r="E103" s="10" t="e">
        <f>MATCH(#REF!,#REF!,0)</f>
        <v>#REF!</v>
      </c>
      <c r="F103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03" s="10" t="e">
        <f>IF(INDEX(#REF!,DatasheetTable56[[#This Row],[Űrlap kitöltve]])="Következő félévre jelentkeztem MSc képzésre","igen","nem")</f>
        <v>#REF!</v>
      </c>
      <c r="H103" s="10" t="e">
        <f>IF(INDEX(#REF!,DatasheetTable56[[#This Row],[Űrlap kitöltve]])="Szándékozom védeni","igen","nem")</f>
        <v>#REF!</v>
      </c>
      <c r="I103" s="10" t="e">
        <f>IF(INDEX(#REF!,DatasheetTable56[[#This Row],[Űrlap kitöltve]])="Január 5-én részt veszek a gazdaságinformatikus felvételin","igen","nem")</f>
        <v>#REF!</v>
      </c>
      <c r="J103" s="14" t="e">
        <f>IF(INDEX(#REF!,DatasheetTable56[[#This Row],[Űrlap kitöltve]])=0,"",INDEX(#REF!,DatasheetTable56[[#This Row],[Űrlap kitöltve]]))</f>
        <v>#REF!</v>
      </c>
      <c r="K103" s="13" t="e">
        <f>MATCH(#REF!,#REF!,0)</f>
        <v>#REF!</v>
      </c>
      <c r="L103" s="13" t="e">
        <f>INDEX(#REF!,DatasheetTable56[[#This Row],[Sharepoint]])</f>
        <v>#REF!</v>
      </c>
      <c r="M103" s="13" t="e">
        <f>INDEX(#REF!,DatasheetTable56[[#This Row],[Sharepoint]])</f>
        <v>#REF!</v>
      </c>
      <c r="N103" s="3">
        <v>1</v>
      </c>
      <c r="O103" s="3" t="s">
        <v>32</v>
      </c>
      <c r="P103" s="3" t="s">
        <v>33</v>
      </c>
      <c r="Q103" s="3" t="s">
        <v>34</v>
      </c>
      <c r="R103" s="3" t="s">
        <v>892</v>
      </c>
      <c r="S103" s="3" t="s">
        <v>893</v>
      </c>
      <c r="T103" s="3" t="s">
        <v>894</v>
      </c>
      <c r="U103" s="3" t="s">
        <v>266</v>
      </c>
      <c r="V103" s="3" t="s">
        <v>440</v>
      </c>
      <c r="W103" s="3" t="s">
        <v>441</v>
      </c>
      <c r="X103" s="6" t="s">
        <v>442</v>
      </c>
      <c r="Y103" s="3" t="s">
        <v>443</v>
      </c>
      <c r="Z103" s="3" t="s">
        <v>67</v>
      </c>
      <c r="AA103" s="3" t="s">
        <v>68</v>
      </c>
      <c r="AB103" s="3" t="s">
        <v>21</v>
      </c>
      <c r="AC103" s="3" t="s">
        <v>41</v>
      </c>
      <c r="AD103" s="3" t="s">
        <v>26</v>
      </c>
      <c r="AE103" s="3" t="s">
        <v>444</v>
      </c>
    </row>
    <row r="104" spans="1:31" x14ac:dyDescent="0.25">
      <c r="A104" s="8">
        <f t="shared" si="1"/>
        <v>103</v>
      </c>
      <c r="B104" s="3" t="s">
        <v>69</v>
      </c>
      <c r="C104" s="3" t="s">
        <v>394</v>
      </c>
      <c r="D104" s="16"/>
      <c r="E104" s="10" t="e">
        <f>MATCH(#REF!,#REF!,0)</f>
        <v>#REF!</v>
      </c>
      <c r="F104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04" s="10" t="e">
        <f>IF(INDEX(#REF!,DatasheetTable56[[#This Row],[Űrlap kitöltve]])="Következő félévre jelentkeztem MSc képzésre","igen","nem")</f>
        <v>#REF!</v>
      </c>
      <c r="H104" s="10" t="e">
        <f>IF(INDEX(#REF!,DatasheetTable56[[#This Row],[Űrlap kitöltve]])="Szándékozom védeni","igen","nem")</f>
        <v>#REF!</v>
      </c>
      <c r="I104" s="10" t="e">
        <f>IF(INDEX(#REF!,DatasheetTable56[[#This Row],[Űrlap kitöltve]])="Január 5-én részt veszek a gazdaságinformatikus felvételin","igen","nem")</f>
        <v>#REF!</v>
      </c>
      <c r="J104" s="14" t="e">
        <f>IF(INDEX(#REF!,DatasheetTable56[[#This Row],[Űrlap kitöltve]])=0,"",INDEX(#REF!,DatasheetTable56[[#This Row],[Űrlap kitöltve]]))</f>
        <v>#REF!</v>
      </c>
      <c r="K104" s="13" t="e">
        <f>MATCH(#REF!,#REF!,0)</f>
        <v>#REF!</v>
      </c>
      <c r="L104" s="13" t="e">
        <f>INDEX(#REF!,DatasheetTable56[[#This Row],[Sharepoint]])</f>
        <v>#REF!</v>
      </c>
      <c r="M104" s="13" t="e">
        <f>INDEX(#REF!,DatasheetTable56[[#This Row],[Sharepoint]])</f>
        <v>#REF!</v>
      </c>
      <c r="N104" s="16">
        <v>1</v>
      </c>
      <c r="O104" s="3" t="s">
        <v>32</v>
      </c>
      <c r="P104" s="3" t="s">
        <v>33</v>
      </c>
      <c r="Q104" s="3" t="s">
        <v>34</v>
      </c>
      <c r="R104" s="3" t="s">
        <v>1013</v>
      </c>
      <c r="S104" s="3" t="s">
        <v>1014</v>
      </c>
      <c r="T104" s="3" t="s">
        <v>1015</v>
      </c>
      <c r="U104" s="3" t="s">
        <v>266</v>
      </c>
      <c r="V104" s="3" t="s">
        <v>440</v>
      </c>
      <c r="W104" s="3" t="s">
        <v>441</v>
      </c>
      <c r="X104" s="6" t="s">
        <v>442</v>
      </c>
      <c r="Y104" s="3" t="s">
        <v>443</v>
      </c>
      <c r="Z104" s="3" t="s">
        <v>67</v>
      </c>
      <c r="AA104" s="3" t="s">
        <v>68</v>
      </c>
      <c r="AB104" s="3" t="s">
        <v>21</v>
      </c>
      <c r="AC104" s="3" t="s">
        <v>41</v>
      </c>
      <c r="AD104" s="3" t="s">
        <v>26</v>
      </c>
      <c r="AE104" s="3" t="s">
        <v>444</v>
      </c>
    </row>
    <row r="105" spans="1:31" x14ac:dyDescent="0.25">
      <c r="A105" s="8">
        <f t="shared" si="1"/>
        <v>104</v>
      </c>
      <c r="B105" s="3" t="s">
        <v>69</v>
      </c>
      <c r="C105" s="3" t="s">
        <v>329</v>
      </c>
      <c r="D105" s="16"/>
      <c r="E105" s="10" t="e">
        <f>MATCH(#REF!,#REF!,0)</f>
        <v>#REF!</v>
      </c>
      <c r="F105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05" s="10" t="e">
        <f>IF(INDEX(#REF!,DatasheetTable56[[#This Row],[Űrlap kitöltve]])="Következő félévre jelentkeztem MSc képzésre","igen","nem")</f>
        <v>#REF!</v>
      </c>
      <c r="H105" s="10" t="e">
        <f>IF(INDEX(#REF!,DatasheetTable56[[#This Row],[Űrlap kitöltve]])="Szándékozom védeni","igen","nem")</f>
        <v>#REF!</v>
      </c>
      <c r="I105" s="10" t="e">
        <f>IF(INDEX(#REF!,DatasheetTable56[[#This Row],[Űrlap kitöltve]])="Január 5-én részt veszek a gazdaságinformatikus felvételin","igen","nem")</f>
        <v>#REF!</v>
      </c>
      <c r="J105" s="14" t="e">
        <f>IF(INDEX(#REF!,DatasheetTable56[[#This Row],[Űrlap kitöltve]])=0,"",INDEX(#REF!,DatasheetTable56[[#This Row],[Űrlap kitöltve]]))</f>
        <v>#REF!</v>
      </c>
      <c r="K105" s="13" t="e">
        <f>MATCH(#REF!,#REF!,0)</f>
        <v>#REF!</v>
      </c>
      <c r="L105" s="13" t="e">
        <f>INDEX(#REF!,DatasheetTable56[[#This Row],[Sharepoint]])</f>
        <v>#REF!</v>
      </c>
      <c r="M105" s="13" t="e">
        <f>INDEX(#REF!,DatasheetTable56[[#This Row],[Sharepoint]])</f>
        <v>#REF!</v>
      </c>
      <c r="N105" s="16">
        <v>1</v>
      </c>
      <c r="O105" s="3" t="s">
        <v>32</v>
      </c>
      <c r="P105" s="3" t="s">
        <v>33</v>
      </c>
      <c r="Q105" s="3" t="s">
        <v>34</v>
      </c>
      <c r="R105" s="3" t="s">
        <v>933</v>
      </c>
      <c r="S105" s="3" t="s">
        <v>934</v>
      </c>
      <c r="T105" s="3" t="s">
        <v>935</v>
      </c>
      <c r="U105" s="3" t="s">
        <v>266</v>
      </c>
      <c r="V105" s="3" t="s">
        <v>440</v>
      </c>
      <c r="W105" s="3" t="s">
        <v>441</v>
      </c>
      <c r="X105" s="6" t="s">
        <v>442</v>
      </c>
      <c r="Y105" s="3" t="s">
        <v>443</v>
      </c>
      <c r="Z105" s="3" t="s">
        <v>67</v>
      </c>
      <c r="AA105" s="3" t="s">
        <v>68</v>
      </c>
      <c r="AB105" s="3" t="s">
        <v>21</v>
      </c>
      <c r="AC105" s="3" t="s">
        <v>41</v>
      </c>
      <c r="AD105" s="3" t="s">
        <v>26</v>
      </c>
      <c r="AE105" s="3" t="s">
        <v>444</v>
      </c>
    </row>
    <row r="106" spans="1:31" x14ac:dyDescent="0.25">
      <c r="A106" s="8">
        <f t="shared" si="1"/>
        <v>105</v>
      </c>
      <c r="B106" s="3" t="s">
        <v>66</v>
      </c>
      <c r="C106" s="3" t="s">
        <v>284</v>
      </c>
      <c r="E106" s="10" t="e">
        <f>MATCH(#REF!,#REF!,0)</f>
        <v>#REF!</v>
      </c>
      <c r="F106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06" s="10" t="e">
        <f>IF(INDEX(#REF!,DatasheetTable56[[#This Row],[Űrlap kitöltve]])="Következő félévre jelentkeztem MSc képzésre","igen","nem")</f>
        <v>#REF!</v>
      </c>
      <c r="H106" s="10" t="e">
        <f>IF(INDEX(#REF!,DatasheetTable56[[#This Row],[Űrlap kitöltve]])="Szándékozom védeni","igen","nem")</f>
        <v>#REF!</v>
      </c>
      <c r="I106" s="10" t="e">
        <f>IF(INDEX(#REF!,DatasheetTable56[[#This Row],[Űrlap kitöltve]])="Január 5-én részt veszek a gazdaságinformatikus felvételin","igen","nem")</f>
        <v>#REF!</v>
      </c>
      <c r="J106" s="14" t="e">
        <f>IF(INDEX(#REF!,DatasheetTable56[[#This Row],[Űrlap kitöltve]])=0,"",INDEX(#REF!,DatasheetTable56[[#This Row],[Űrlap kitöltve]]))</f>
        <v>#REF!</v>
      </c>
      <c r="K106" s="13" t="e">
        <f>MATCH(#REF!,#REF!,0)</f>
        <v>#REF!</v>
      </c>
      <c r="L106" s="13" t="e">
        <f>INDEX(#REF!,DatasheetTable56[[#This Row],[Sharepoint]])</f>
        <v>#REF!</v>
      </c>
      <c r="M106" s="13" t="e">
        <f>INDEX(#REF!,DatasheetTable56[[#This Row],[Sharepoint]])</f>
        <v>#REF!</v>
      </c>
      <c r="N106" s="16">
        <v>1</v>
      </c>
      <c r="O106" s="3" t="s">
        <v>32</v>
      </c>
      <c r="P106" s="3" t="s">
        <v>33</v>
      </c>
      <c r="Q106" s="3" t="s">
        <v>34</v>
      </c>
      <c r="R106" s="3" t="s">
        <v>734</v>
      </c>
      <c r="S106" s="3" t="s">
        <v>735</v>
      </c>
      <c r="T106" s="3" t="s">
        <v>736</v>
      </c>
      <c r="U106" s="3" t="s">
        <v>266</v>
      </c>
      <c r="V106" s="3" t="s">
        <v>440</v>
      </c>
      <c r="W106" s="3" t="s">
        <v>441</v>
      </c>
      <c r="X106" s="6" t="s">
        <v>442</v>
      </c>
      <c r="Y106" s="3" t="s">
        <v>443</v>
      </c>
      <c r="Z106" s="3" t="s">
        <v>67</v>
      </c>
      <c r="AA106" s="3" t="s">
        <v>68</v>
      </c>
      <c r="AB106" s="3" t="s">
        <v>21</v>
      </c>
      <c r="AC106" s="3" t="s">
        <v>41</v>
      </c>
      <c r="AD106" s="3" t="s">
        <v>26</v>
      </c>
      <c r="AE106" s="3" t="s">
        <v>444</v>
      </c>
    </row>
    <row r="107" spans="1:31" x14ac:dyDescent="0.25">
      <c r="A107" s="8">
        <f t="shared" si="1"/>
        <v>106</v>
      </c>
      <c r="B107" s="3" t="s">
        <v>66</v>
      </c>
      <c r="C107" s="3" t="s">
        <v>338</v>
      </c>
      <c r="D107" s="16"/>
      <c r="E107" s="10" t="e">
        <f>MATCH(#REF!,#REF!,0)</f>
        <v>#REF!</v>
      </c>
      <c r="F107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07" s="10" t="e">
        <f>IF(INDEX(#REF!,DatasheetTable56[[#This Row],[Űrlap kitöltve]])="Következő félévre jelentkeztem MSc képzésre","igen","nem")</f>
        <v>#REF!</v>
      </c>
      <c r="H107" s="10" t="e">
        <f>IF(INDEX(#REF!,DatasheetTable56[[#This Row],[Űrlap kitöltve]])="Szándékozom védeni","igen","nem")</f>
        <v>#REF!</v>
      </c>
      <c r="I107" s="10" t="e">
        <f>IF(INDEX(#REF!,DatasheetTable56[[#This Row],[Űrlap kitöltve]])="Január 5-én részt veszek a gazdaságinformatikus felvételin","igen","nem")</f>
        <v>#REF!</v>
      </c>
      <c r="J107" s="14" t="e">
        <f>IF(INDEX(#REF!,DatasheetTable56[[#This Row],[Űrlap kitöltve]])=0,"",INDEX(#REF!,DatasheetTable56[[#This Row],[Űrlap kitöltve]]))</f>
        <v>#REF!</v>
      </c>
      <c r="K107" s="13" t="e">
        <f>MATCH(#REF!,#REF!,0)</f>
        <v>#REF!</v>
      </c>
      <c r="L107" s="13" t="e">
        <f>INDEX(#REF!,DatasheetTable56[[#This Row],[Sharepoint]])</f>
        <v>#REF!</v>
      </c>
      <c r="M107" s="13" t="e">
        <f>INDEX(#REF!,DatasheetTable56[[#This Row],[Sharepoint]])</f>
        <v>#REF!</v>
      </c>
      <c r="N107" s="16">
        <v>1</v>
      </c>
      <c r="O107" s="3" t="s">
        <v>32</v>
      </c>
      <c r="P107" s="3" t="s">
        <v>33</v>
      </c>
      <c r="Q107" s="3" t="s">
        <v>34</v>
      </c>
      <c r="R107" s="3" t="s">
        <v>1063</v>
      </c>
      <c r="S107" s="3" t="s">
        <v>1064</v>
      </c>
      <c r="T107" s="3" t="s">
        <v>1065</v>
      </c>
      <c r="U107" s="3" t="s">
        <v>266</v>
      </c>
      <c r="V107" s="3" t="s">
        <v>440</v>
      </c>
      <c r="W107" s="3" t="s">
        <v>441</v>
      </c>
      <c r="X107" s="6" t="s">
        <v>442</v>
      </c>
      <c r="Y107" s="3" t="s">
        <v>443</v>
      </c>
      <c r="Z107" s="3" t="s">
        <v>67</v>
      </c>
      <c r="AA107" s="3" t="s">
        <v>68</v>
      </c>
      <c r="AB107" s="3" t="s">
        <v>21</v>
      </c>
      <c r="AC107" s="3" t="s">
        <v>41</v>
      </c>
      <c r="AD107" s="3" t="s">
        <v>26</v>
      </c>
      <c r="AE107" s="3" t="s">
        <v>444</v>
      </c>
    </row>
    <row r="108" spans="1:31" x14ac:dyDescent="0.25">
      <c r="A108" s="8">
        <f t="shared" si="1"/>
        <v>107</v>
      </c>
      <c r="B108" s="3" t="s">
        <v>66</v>
      </c>
      <c r="C108" s="3" t="s">
        <v>423</v>
      </c>
      <c r="E108" s="10" t="e">
        <f>MATCH(#REF!,#REF!,0)</f>
        <v>#REF!</v>
      </c>
      <c r="F108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08" s="10" t="e">
        <f>IF(INDEX(#REF!,DatasheetTable56[[#This Row],[Űrlap kitöltve]])="Következő félévre jelentkeztem MSc képzésre","igen","nem")</f>
        <v>#REF!</v>
      </c>
      <c r="H108" s="10" t="e">
        <f>IF(INDEX(#REF!,DatasheetTable56[[#This Row],[Űrlap kitöltve]])="Szándékozom védeni","igen","nem")</f>
        <v>#REF!</v>
      </c>
      <c r="I108" s="10" t="e">
        <f>IF(INDEX(#REF!,DatasheetTable56[[#This Row],[Űrlap kitöltve]])="Január 5-én részt veszek a gazdaságinformatikus felvételin","igen","nem")</f>
        <v>#REF!</v>
      </c>
      <c r="J108" s="14" t="e">
        <f>IF(INDEX(#REF!,DatasheetTable56[[#This Row],[Űrlap kitöltve]])=0,"",INDEX(#REF!,DatasheetTable56[[#This Row],[Űrlap kitöltve]]))</f>
        <v>#REF!</v>
      </c>
      <c r="K108" s="13" t="e">
        <f>MATCH(#REF!,#REF!,0)</f>
        <v>#REF!</v>
      </c>
      <c r="L108" s="13" t="e">
        <f>INDEX(#REF!,DatasheetTable56[[#This Row],[Sharepoint]])</f>
        <v>#REF!</v>
      </c>
      <c r="M108" s="13" t="e">
        <f>INDEX(#REF!,DatasheetTable56[[#This Row],[Sharepoint]])</f>
        <v>#REF!</v>
      </c>
      <c r="N108" s="16">
        <v>1</v>
      </c>
      <c r="O108" s="3" t="s">
        <v>32</v>
      </c>
      <c r="P108" s="3" t="s">
        <v>33</v>
      </c>
      <c r="Q108" s="3" t="s">
        <v>34</v>
      </c>
      <c r="R108" s="3" t="s">
        <v>800</v>
      </c>
      <c r="S108" s="3" t="s">
        <v>801</v>
      </c>
      <c r="T108" s="3" t="s">
        <v>802</v>
      </c>
      <c r="U108" s="3" t="s">
        <v>266</v>
      </c>
      <c r="V108" s="3" t="s">
        <v>440</v>
      </c>
      <c r="W108" s="3" t="s">
        <v>441</v>
      </c>
      <c r="X108" s="6" t="s">
        <v>442</v>
      </c>
      <c r="Y108" s="3" t="s">
        <v>443</v>
      </c>
      <c r="Z108" s="3" t="s">
        <v>67</v>
      </c>
      <c r="AA108" s="3" t="s">
        <v>68</v>
      </c>
      <c r="AB108" s="3" t="s">
        <v>21</v>
      </c>
      <c r="AC108" s="3" t="s">
        <v>41</v>
      </c>
      <c r="AD108" s="3" t="s">
        <v>26</v>
      </c>
      <c r="AE108" s="3" t="s">
        <v>444</v>
      </c>
    </row>
    <row r="109" spans="1:31" x14ac:dyDescent="0.25">
      <c r="A109" s="8">
        <f t="shared" si="1"/>
        <v>108</v>
      </c>
      <c r="B109" s="3" t="s">
        <v>66</v>
      </c>
      <c r="C109" s="3" t="s">
        <v>432</v>
      </c>
      <c r="E109" s="10" t="e">
        <f>MATCH(#REF!,#REF!,0)</f>
        <v>#REF!</v>
      </c>
      <c r="F109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09" s="10" t="e">
        <f>IF(INDEX(#REF!,DatasheetTable56[[#This Row],[Űrlap kitöltve]])="Következő félévre jelentkeztem MSc képzésre","igen","nem")</f>
        <v>#REF!</v>
      </c>
      <c r="H109" s="10" t="e">
        <f>IF(INDEX(#REF!,DatasheetTable56[[#This Row],[Űrlap kitöltve]])="Szándékozom védeni","igen","nem")</f>
        <v>#REF!</v>
      </c>
      <c r="I109" s="10" t="e">
        <f>IF(INDEX(#REF!,DatasheetTable56[[#This Row],[Űrlap kitöltve]])="Január 5-én részt veszek a gazdaságinformatikus felvételin","igen","nem")</f>
        <v>#REF!</v>
      </c>
      <c r="J109" s="14" t="e">
        <f>IF(INDEX(#REF!,DatasheetTable56[[#This Row],[Űrlap kitöltve]])=0,"",INDEX(#REF!,DatasheetTable56[[#This Row],[Űrlap kitöltve]]))</f>
        <v>#REF!</v>
      </c>
      <c r="K109" s="13" t="e">
        <f>MATCH(#REF!,#REF!,0)</f>
        <v>#REF!</v>
      </c>
      <c r="L109" s="13" t="e">
        <f>INDEX(#REF!,DatasheetTable56[[#This Row],[Sharepoint]])</f>
        <v>#REF!</v>
      </c>
      <c r="M109" s="13" t="e">
        <f>INDEX(#REF!,DatasheetTable56[[#This Row],[Sharepoint]])</f>
        <v>#REF!</v>
      </c>
      <c r="N109" s="16">
        <v>1</v>
      </c>
      <c r="O109" s="3" t="s">
        <v>32</v>
      </c>
      <c r="P109" s="3" t="s">
        <v>33</v>
      </c>
      <c r="Q109" s="3" t="s">
        <v>34</v>
      </c>
      <c r="R109" s="3" t="s">
        <v>825</v>
      </c>
      <c r="S109" s="3" t="s">
        <v>826</v>
      </c>
      <c r="T109" s="3" t="s">
        <v>827</v>
      </c>
      <c r="U109" s="3" t="s">
        <v>266</v>
      </c>
      <c r="V109" s="3" t="s">
        <v>440</v>
      </c>
      <c r="W109" s="3" t="s">
        <v>441</v>
      </c>
      <c r="X109" s="6" t="s">
        <v>442</v>
      </c>
      <c r="Y109" s="3" t="s">
        <v>443</v>
      </c>
      <c r="Z109" s="3" t="s">
        <v>67</v>
      </c>
      <c r="AA109" s="3" t="s">
        <v>68</v>
      </c>
      <c r="AB109" s="3" t="s">
        <v>21</v>
      </c>
      <c r="AC109" s="3" t="s">
        <v>41</v>
      </c>
      <c r="AD109" s="3" t="s">
        <v>26</v>
      </c>
      <c r="AE109" s="3" t="s">
        <v>444</v>
      </c>
    </row>
    <row r="110" spans="1:31" x14ac:dyDescent="0.25">
      <c r="A110" s="8">
        <f t="shared" si="1"/>
        <v>109</v>
      </c>
      <c r="B110" s="3" t="s">
        <v>66</v>
      </c>
      <c r="C110" s="3" t="s">
        <v>327</v>
      </c>
      <c r="E110" s="10" t="e">
        <f>MATCH(#REF!,#REF!,0)</f>
        <v>#REF!</v>
      </c>
      <c r="F110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10" s="10" t="e">
        <f>IF(INDEX(#REF!,DatasheetTable56[[#This Row],[Űrlap kitöltve]])="Következő félévre jelentkeztem MSc képzésre","igen","nem")</f>
        <v>#REF!</v>
      </c>
      <c r="H110" s="10" t="e">
        <f>IF(INDEX(#REF!,DatasheetTable56[[#This Row],[Űrlap kitöltve]])="Szándékozom védeni","igen","nem")</f>
        <v>#REF!</v>
      </c>
      <c r="I110" s="10" t="e">
        <f>IF(INDEX(#REF!,DatasheetTable56[[#This Row],[Űrlap kitöltve]])="Január 5-én részt veszek a gazdaságinformatikus felvételin","igen","nem")</f>
        <v>#REF!</v>
      </c>
      <c r="J110" s="14" t="e">
        <f>IF(INDEX(#REF!,DatasheetTable56[[#This Row],[Űrlap kitöltve]])=0,"",INDEX(#REF!,DatasheetTable56[[#This Row],[Űrlap kitöltve]]))</f>
        <v>#REF!</v>
      </c>
      <c r="K110" s="13" t="e">
        <f>MATCH(#REF!,#REF!,0)</f>
        <v>#REF!</v>
      </c>
      <c r="L110" s="13" t="e">
        <f>INDEX(#REF!,DatasheetTable56[[#This Row],[Sharepoint]])</f>
        <v>#REF!</v>
      </c>
      <c r="M110" s="13" t="e">
        <f>INDEX(#REF!,DatasheetTable56[[#This Row],[Sharepoint]])</f>
        <v>#REF!</v>
      </c>
      <c r="N110" s="16">
        <v>1</v>
      </c>
      <c r="O110" s="3" t="s">
        <v>32</v>
      </c>
      <c r="P110" s="3" t="s">
        <v>33</v>
      </c>
      <c r="Q110" s="3" t="s">
        <v>34</v>
      </c>
      <c r="R110" s="3" t="s">
        <v>704</v>
      </c>
      <c r="S110" s="3" t="s">
        <v>705</v>
      </c>
      <c r="T110" s="3" t="s">
        <v>706</v>
      </c>
      <c r="U110" s="3" t="s">
        <v>266</v>
      </c>
      <c r="V110" s="3" t="s">
        <v>440</v>
      </c>
      <c r="W110" s="3" t="s">
        <v>441</v>
      </c>
      <c r="X110" s="6" t="s">
        <v>442</v>
      </c>
      <c r="Y110" s="3" t="s">
        <v>443</v>
      </c>
      <c r="Z110" s="3" t="s">
        <v>67</v>
      </c>
      <c r="AA110" s="3" t="s">
        <v>68</v>
      </c>
      <c r="AB110" s="3" t="s">
        <v>21</v>
      </c>
      <c r="AC110" s="3" t="s">
        <v>41</v>
      </c>
      <c r="AD110" s="3" t="s">
        <v>26</v>
      </c>
      <c r="AE110" s="3" t="s">
        <v>444</v>
      </c>
    </row>
    <row r="111" spans="1:31" x14ac:dyDescent="0.25">
      <c r="A111" s="8">
        <f t="shared" si="1"/>
        <v>110</v>
      </c>
      <c r="B111" s="3" t="s">
        <v>66</v>
      </c>
      <c r="C111" s="3" t="s">
        <v>283</v>
      </c>
      <c r="D111" s="16"/>
      <c r="E111" s="10" t="e">
        <f>MATCH(#REF!,#REF!,0)</f>
        <v>#REF!</v>
      </c>
      <c r="F111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11" s="10" t="e">
        <f>IF(INDEX(#REF!,DatasheetTable56[[#This Row],[Űrlap kitöltve]])="Következő félévre jelentkeztem MSc képzésre","igen","nem")</f>
        <v>#REF!</v>
      </c>
      <c r="H111" s="10" t="e">
        <f>IF(INDEX(#REF!,DatasheetTable56[[#This Row],[Űrlap kitöltve]])="Szándékozom védeni","igen","nem")</f>
        <v>#REF!</v>
      </c>
      <c r="I111" s="10" t="e">
        <f>IF(INDEX(#REF!,DatasheetTable56[[#This Row],[Űrlap kitöltve]])="Január 5-én részt veszek a gazdaságinformatikus felvételin","igen","nem")</f>
        <v>#REF!</v>
      </c>
      <c r="J111" s="14" t="e">
        <f>IF(INDEX(#REF!,DatasheetTable56[[#This Row],[Űrlap kitöltve]])=0,"",INDEX(#REF!,DatasheetTable56[[#This Row],[Űrlap kitöltve]]))</f>
        <v>#REF!</v>
      </c>
      <c r="K111" s="13" t="e">
        <f>MATCH(#REF!,#REF!,0)</f>
        <v>#REF!</v>
      </c>
      <c r="L111" s="13" t="e">
        <f>INDEX(#REF!,DatasheetTable56[[#This Row],[Sharepoint]])</f>
        <v>#REF!</v>
      </c>
      <c r="M111" s="13" t="e">
        <f>INDEX(#REF!,DatasheetTable56[[#This Row],[Sharepoint]])</f>
        <v>#REF!</v>
      </c>
      <c r="N111" s="3">
        <v>1</v>
      </c>
      <c r="O111" s="3" t="s">
        <v>32</v>
      </c>
      <c r="P111" s="3" t="s">
        <v>33</v>
      </c>
      <c r="Q111" s="3" t="s">
        <v>34</v>
      </c>
      <c r="R111" s="3" t="s">
        <v>877</v>
      </c>
      <c r="S111" s="3" t="s">
        <v>878</v>
      </c>
      <c r="T111" s="3" t="s">
        <v>879</v>
      </c>
      <c r="U111" s="3" t="s">
        <v>266</v>
      </c>
      <c r="V111" s="3" t="s">
        <v>440</v>
      </c>
      <c r="W111" s="3" t="s">
        <v>441</v>
      </c>
      <c r="X111" s="6" t="s">
        <v>442</v>
      </c>
      <c r="Y111" s="3" t="s">
        <v>443</v>
      </c>
      <c r="Z111" s="3" t="s">
        <v>67</v>
      </c>
      <c r="AA111" s="3" t="s">
        <v>68</v>
      </c>
      <c r="AB111" s="3" t="s">
        <v>21</v>
      </c>
      <c r="AC111" s="3" t="s">
        <v>41</v>
      </c>
      <c r="AD111" s="3" t="s">
        <v>26</v>
      </c>
      <c r="AE111" s="3" t="s">
        <v>444</v>
      </c>
    </row>
    <row r="112" spans="1:31" x14ac:dyDescent="0.25">
      <c r="A112" s="8">
        <f t="shared" si="1"/>
        <v>111</v>
      </c>
      <c r="B112" s="3" t="s">
        <v>66</v>
      </c>
      <c r="C112" s="3" t="s">
        <v>371</v>
      </c>
      <c r="E112" s="10" t="e">
        <f>MATCH(#REF!,#REF!,0)</f>
        <v>#REF!</v>
      </c>
      <c r="F112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12" s="10" t="e">
        <f>IF(INDEX(#REF!,DatasheetTable56[[#This Row],[Űrlap kitöltve]])="Következő félévre jelentkeztem MSc képzésre","igen","nem")</f>
        <v>#REF!</v>
      </c>
      <c r="H112" s="10" t="e">
        <f>IF(INDEX(#REF!,DatasheetTable56[[#This Row],[Űrlap kitöltve]])="Szándékozom védeni","igen","nem")</f>
        <v>#REF!</v>
      </c>
      <c r="I112" s="10" t="e">
        <f>IF(INDEX(#REF!,DatasheetTable56[[#This Row],[Űrlap kitöltve]])="Január 5-én részt veszek a gazdaságinformatikus felvételin","igen","nem")</f>
        <v>#REF!</v>
      </c>
      <c r="J112" s="14" t="e">
        <f>IF(INDEX(#REF!,DatasheetTable56[[#This Row],[Űrlap kitöltve]])=0,"",INDEX(#REF!,DatasheetTable56[[#This Row],[Űrlap kitöltve]]))</f>
        <v>#REF!</v>
      </c>
      <c r="K112" s="13" t="e">
        <f>MATCH(#REF!,#REF!,0)</f>
        <v>#REF!</v>
      </c>
      <c r="L112" s="13" t="e">
        <f>INDEX(#REF!,DatasheetTable56[[#This Row],[Sharepoint]])</f>
        <v>#REF!</v>
      </c>
      <c r="M112" s="13" t="e">
        <f>INDEX(#REF!,DatasheetTable56[[#This Row],[Sharepoint]])</f>
        <v>#REF!</v>
      </c>
      <c r="N112" s="3">
        <v>1</v>
      </c>
      <c r="O112" s="3" t="s">
        <v>32</v>
      </c>
      <c r="P112" s="3" t="s">
        <v>23</v>
      </c>
      <c r="Q112" s="3" t="s">
        <v>34</v>
      </c>
      <c r="R112" s="3" t="s">
        <v>971</v>
      </c>
      <c r="S112" s="3" t="s">
        <v>972</v>
      </c>
      <c r="T112" s="3" t="s">
        <v>973</v>
      </c>
      <c r="U112" s="3" t="s">
        <v>266</v>
      </c>
      <c r="V112" s="3" t="s">
        <v>440</v>
      </c>
      <c r="W112" s="3" t="s">
        <v>441</v>
      </c>
      <c r="X112" s="6" t="s">
        <v>442</v>
      </c>
      <c r="Y112" s="3" t="s">
        <v>443</v>
      </c>
      <c r="Z112" s="3" t="s">
        <v>75</v>
      </c>
      <c r="AA112" s="3" t="s">
        <v>76</v>
      </c>
      <c r="AB112" s="3" t="s">
        <v>21</v>
      </c>
      <c r="AC112" s="3" t="s">
        <v>77</v>
      </c>
      <c r="AD112" s="3" t="s">
        <v>26</v>
      </c>
      <c r="AE112" s="3" t="s">
        <v>444</v>
      </c>
    </row>
    <row r="113" spans="1:31" x14ac:dyDescent="0.25">
      <c r="A113" s="8">
        <f t="shared" si="1"/>
        <v>112</v>
      </c>
      <c r="B113" s="3" t="s">
        <v>66</v>
      </c>
      <c r="C113" s="3" t="s">
        <v>419</v>
      </c>
      <c r="D113" s="3"/>
      <c r="E113" s="10" t="e">
        <f>MATCH(#REF!,#REF!,0)</f>
        <v>#REF!</v>
      </c>
      <c r="F113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13" s="10" t="e">
        <f>IF(INDEX(#REF!,DatasheetTable56[[#This Row],[Űrlap kitöltve]])="Következő félévre jelentkeztem MSc képzésre","igen","nem")</f>
        <v>#REF!</v>
      </c>
      <c r="H113" s="10" t="e">
        <f>IF(INDEX(#REF!,DatasheetTable56[[#This Row],[Űrlap kitöltve]])="Szándékozom védeni","igen","nem")</f>
        <v>#REF!</v>
      </c>
      <c r="I113" s="10" t="e">
        <f>IF(INDEX(#REF!,DatasheetTable56[[#This Row],[Űrlap kitöltve]])="Január 5-én részt veszek a gazdaságinformatikus felvételin","igen","nem")</f>
        <v>#REF!</v>
      </c>
      <c r="J113" s="14" t="e">
        <f>IF(INDEX(#REF!,DatasheetTable56[[#This Row],[Űrlap kitöltve]])=0,"",INDEX(#REF!,DatasheetTable56[[#This Row],[Űrlap kitöltve]]))</f>
        <v>#REF!</v>
      </c>
      <c r="K113" s="13" t="e">
        <f>MATCH(#REF!,#REF!,0)</f>
        <v>#REF!</v>
      </c>
      <c r="L113" s="13" t="e">
        <f>INDEX(#REF!,DatasheetTable56[[#This Row],[Sharepoint]])</f>
        <v>#REF!</v>
      </c>
      <c r="M113" s="13" t="e">
        <f>INDEX(#REF!,DatasheetTable56[[#This Row],[Sharepoint]])</f>
        <v>#REF!</v>
      </c>
      <c r="N113" s="16">
        <v>1</v>
      </c>
      <c r="O113" s="3" t="s">
        <v>32</v>
      </c>
      <c r="P113" s="3" t="s">
        <v>33</v>
      </c>
      <c r="Q113" s="3" t="s">
        <v>34</v>
      </c>
      <c r="R113" s="3" t="s">
        <v>767</v>
      </c>
      <c r="S113" s="3" t="s">
        <v>768</v>
      </c>
      <c r="T113" s="3" t="s">
        <v>769</v>
      </c>
      <c r="U113" s="3" t="s">
        <v>266</v>
      </c>
      <c r="V113" s="3" t="s">
        <v>440</v>
      </c>
      <c r="W113" s="3" t="s">
        <v>441</v>
      </c>
      <c r="X113" s="6" t="s">
        <v>442</v>
      </c>
      <c r="Y113" s="3" t="s">
        <v>443</v>
      </c>
      <c r="Z113" s="3" t="s">
        <v>67</v>
      </c>
      <c r="AA113" s="3" t="s">
        <v>68</v>
      </c>
      <c r="AB113" s="3" t="s">
        <v>21</v>
      </c>
      <c r="AC113" s="3" t="s">
        <v>41</v>
      </c>
      <c r="AD113" s="3" t="s">
        <v>26</v>
      </c>
      <c r="AE113" s="3" t="s">
        <v>444</v>
      </c>
    </row>
    <row r="114" spans="1:31" x14ac:dyDescent="0.25">
      <c r="A114" s="8">
        <f t="shared" si="1"/>
        <v>113</v>
      </c>
      <c r="B114" s="3" t="s">
        <v>66</v>
      </c>
      <c r="C114" s="3" t="s">
        <v>366</v>
      </c>
      <c r="E114" s="10" t="e">
        <f>MATCH(#REF!,#REF!,0)</f>
        <v>#REF!</v>
      </c>
      <c r="F114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14" s="10" t="e">
        <f>IF(INDEX(#REF!,DatasheetTable56[[#This Row],[Űrlap kitöltve]])="Következő félévre jelentkeztem MSc képzésre","igen","nem")</f>
        <v>#REF!</v>
      </c>
      <c r="H114" s="10" t="e">
        <f>IF(INDEX(#REF!,DatasheetTable56[[#This Row],[Űrlap kitöltve]])="Szándékozom védeni","igen","nem")</f>
        <v>#REF!</v>
      </c>
      <c r="I114" s="10" t="e">
        <f>IF(INDEX(#REF!,DatasheetTable56[[#This Row],[Űrlap kitöltve]])="Január 5-én részt veszek a gazdaságinformatikus felvételin","igen","nem")</f>
        <v>#REF!</v>
      </c>
      <c r="J114" s="14" t="e">
        <f>IF(INDEX(#REF!,DatasheetTable56[[#This Row],[Űrlap kitöltve]])=0,"",INDEX(#REF!,DatasheetTable56[[#This Row],[Űrlap kitöltve]]))</f>
        <v>#REF!</v>
      </c>
      <c r="K114" s="13" t="e">
        <f>MATCH(#REF!,#REF!,0)</f>
        <v>#REF!</v>
      </c>
      <c r="L114" s="13" t="e">
        <f>INDEX(#REF!,DatasheetTable56[[#This Row],[Sharepoint]])</f>
        <v>#REF!</v>
      </c>
      <c r="M114" s="13" t="e">
        <f>INDEX(#REF!,DatasheetTable56[[#This Row],[Sharepoint]])</f>
        <v>#REF!</v>
      </c>
      <c r="N114" s="16">
        <v>1</v>
      </c>
      <c r="O114" s="3" t="s">
        <v>32</v>
      </c>
      <c r="P114" s="3" t="s">
        <v>33</v>
      </c>
      <c r="Q114" s="3" t="s">
        <v>34</v>
      </c>
      <c r="R114" s="3" t="s">
        <v>803</v>
      </c>
      <c r="S114" s="3" t="s">
        <v>804</v>
      </c>
      <c r="T114" s="3" t="s">
        <v>805</v>
      </c>
      <c r="U114" s="3" t="s">
        <v>266</v>
      </c>
      <c r="V114" s="3" t="s">
        <v>440</v>
      </c>
      <c r="W114" s="3" t="s">
        <v>441</v>
      </c>
      <c r="X114" s="6" t="s">
        <v>442</v>
      </c>
      <c r="Y114" s="3" t="s">
        <v>443</v>
      </c>
      <c r="Z114" s="3" t="s">
        <v>67</v>
      </c>
      <c r="AA114" s="3" t="s">
        <v>68</v>
      </c>
      <c r="AB114" s="3" t="s">
        <v>21</v>
      </c>
      <c r="AC114" s="3" t="s">
        <v>41</v>
      </c>
      <c r="AD114" s="3" t="s">
        <v>26</v>
      </c>
      <c r="AE114" s="3" t="s">
        <v>444</v>
      </c>
    </row>
    <row r="115" spans="1:31" x14ac:dyDescent="0.25">
      <c r="A115" s="8">
        <f t="shared" si="1"/>
        <v>114</v>
      </c>
      <c r="B115" s="3" t="s">
        <v>66</v>
      </c>
      <c r="C115" s="3" t="s">
        <v>300</v>
      </c>
      <c r="D115" s="3"/>
      <c r="E115" s="10" t="e">
        <f>MATCH(#REF!,#REF!,0)</f>
        <v>#REF!</v>
      </c>
      <c r="F115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15" s="10" t="e">
        <f>IF(INDEX(#REF!,DatasheetTable56[[#This Row],[Űrlap kitöltve]])="Következő félévre jelentkeztem MSc képzésre","igen","nem")</f>
        <v>#REF!</v>
      </c>
      <c r="H115" s="10" t="e">
        <f>IF(INDEX(#REF!,DatasheetTable56[[#This Row],[Űrlap kitöltve]])="Szándékozom védeni","igen","nem")</f>
        <v>#REF!</v>
      </c>
      <c r="I115" s="10" t="e">
        <f>IF(INDEX(#REF!,DatasheetTable56[[#This Row],[Űrlap kitöltve]])="Január 5-én részt veszek a gazdaságinformatikus felvételin","igen","nem")</f>
        <v>#REF!</v>
      </c>
      <c r="J115" s="14" t="e">
        <f>IF(INDEX(#REF!,DatasheetTable56[[#This Row],[Űrlap kitöltve]])=0,"",INDEX(#REF!,DatasheetTable56[[#This Row],[Űrlap kitöltve]]))</f>
        <v>#REF!</v>
      </c>
      <c r="K115" s="13" t="e">
        <f>MATCH(#REF!,#REF!,0)</f>
        <v>#REF!</v>
      </c>
      <c r="L115" s="13" t="e">
        <f>INDEX(#REF!,DatasheetTable56[[#This Row],[Sharepoint]])</f>
        <v>#REF!</v>
      </c>
      <c r="M115" s="13" t="e">
        <f>INDEX(#REF!,DatasheetTable56[[#This Row],[Sharepoint]])</f>
        <v>#REF!</v>
      </c>
      <c r="N115" s="3">
        <v>1</v>
      </c>
      <c r="O115" s="3" t="s">
        <v>32</v>
      </c>
      <c r="P115" s="3" t="s">
        <v>33</v>
      </c>
      <c r="Q115" s="3" t="s">
        <v>34</v>
      </c>
      <c r="R115" s="3" t="s">
        <v>747</v>
      </c>
      <c r="S115" s="3" t="s">
        <v>748</v>
      </c>
      <c r="T115" s="3" t="s">
        <v>749</v>
      </c>
      <c r="U115" s="3" t="s">
        <v>266</v>
      </c>
      <c r="V115" s="3" t="s">
        <v>440</v>
      </c>
      <c r="W115" s="3" t="s">
        <v>441</v>
      </c>
      <c r="X115" s="6" t="s">
        <v>442</v>
      </c>
      <c r="Y115" s="3" t="s">
        <v>443</v>
      </c>
      <c r="Z115" s="3" t="s">
        <v>67</v>
      </c>
      <c r="AA115" s="3" t="s">
        <v>68</v>
      </c>
      <c r="AB115" s="3" t="s">
        <v>21</v>
      </c>
      <c r="AC115" s="3" t="s">
        <v>41</v>
      </c>
      <c r="AD115" s="3" t="s">
        <v>26</v>
      </c>
      <c r="AE115" s="3" t="s">
        <v>444</v>
      </c>
    </row>
    <row r="116" spans="1:31" x14ac:dyDescent="0.25">
      <c r="A116" s="8">
        <f t="shared" si="1"/>
        <v>115</v>
      </c>
      <c r="B116" s="3" t="s">
        <v>66</v>
      </c>
      <c r="C116" s="3" t="s">
        <v>275</v>
      </c>
      <c r="D116" s="3"/>
      <c r="E116" s="10" t="e">
        <f>MATCH(#REF!,#REF!,0)</f>
        <v>#REF!</v>
      </c>
      <c r="F116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16" s="10" t="e">
        <f>IF(INDEX(#REF!,DatasheetTable56[[#This Row],[Űrlap kitöltve]])="Következő félévre jelentkeztem MSc képzésre","igen","nem")</f>
        <v>#REF!</v>
      </c>
      <c r="H116" s="10" t="e">
        <f>IF(INDEX(#REF!,DatasheetTable56[[#This Row],[Űrlap kitöltve]])="Szándékozom védeni","igen","nem")</f>
        <v>#REF!</v>
      </c>
      <c r="I116" s="10" t="e">
        <f>IF(INDEX(#REF!,DatasheetTable56[[#This Row],[Űrlap kitöltve]])="Január 5-én részt veszek a gazdaságinformatikus felvételin","igen","nem")</f>
        <v>#REF!</v>
      </c>
      <c r="J116" s="14" t="e">
        <f>IF(INDEX(#REF!,DatasheetTable56[[#This Row],[Űrlap kitöltve]])=0,"",INDEX(#REF!,DatasheetTable56[[#This Row],[Űrlap kitöltve]]))</f>
        <v>#REF!</v>
      </c>
      <c r="K116" s="13" t="e">
        <f>MATCH(#REF!,#REF!,0)</f>
        <v>#REF!</v>
      </c>
      <c r="L116" s="13" t="e">
        <f>INDEX(#REF!,DatasheetTable56[[#This Row],[Sharepoint]])</f>
        <v>#REF!</v>
      </c>
      <c r="M116" s="13" t="e">
        <f>INDEX(#REF!,DatasheetTable56[[#This Row],[Sharepoint]])</f>
        <v>#REF!</v>
      </c>
      <c r="N116" s="3">
        <v>1</v>
      </c>
      <c r="O116" s="3" t="s">
        <v>32</v>
      </c>
      <c r="P116" s="3" t="s">
        <v>33</v>
      </c>
      <c r="Q116" s="3" t="s">
        <v>34</v>
      </c>
      <c r="R116" s="3" t="s">
        <v>806</v>
      </c>
      <c r="S116" s="3" t="s">
        <v>807</v>
      </c>
      <c r="T116" s="3" t="s">
        <v>808</v>
      </c>
      <c r="U116" s="3" t="s">
        <v>266</v>
      </c>
      <c r="V116" s="3" t="s">
        <v>440</v>
      </c>
      <c r="W116" s="3" t="s">
        <v>441</v>
      </c>
      <c r="X116" s="6" t="s">
        <v>442</v>
      </c>
      <c r="Y116" s="3" t="s">
        <v>443</v>
      </c>
      <c r="Z116" s="3" t="s">
        <v>67</v>
      </c>
      <c r="AA116" s="3" t="s">
        <v>68</v>
      </c>
      <c r="AB116" s="3" t="s">
        <v>21</v>
      </c>
      <c r="AC116" s="3" t="s">
        <v>41</v>
      </c>
      <c r="AD116" s="3" t="s">
        <v>26</v>
      </c>
      <c r="AE116" s="3" t="s">
        <v>444</v>
      </c>
    </row>
    <row r="117" spans="1:31" x14ac:dyDescent="0.25">
      <c r="A117" s="8">
        <f t="shared" si="1"/>
        <v>116</v>
      </c>
      <c r="B117" s="3" t="s">
        <v>66</v>
      </c>
      <c r="C117" s="3" t="s">
        <v>385</v>
      </c>
      <c r="E117" s="10" t="e">
        <f>MATCH(#REF!,#REF!,0)</f>
        <v>#REF!</v>
      </c>
      <c r="F117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17" s="10" t="e">
        <f>IF(INDEX(#REF!,DatasheetTable56[[#This Row],[Űrlap kitöltve]])="Következő félévre jelentkeztem MSc képzésre","igen","nem")</f>
        <v>#REF!</v>
      </c>
      <c r="H117" s="10" t="e">
        <f>IF(INDEX(#REF!,DatasheetTable56[[#This Row],[Űrlap kitöltve]])="Szándékozom védeni","igen","nem")</f>
        <v>#REF!</v>
      </c>
      <c r="I117" s="10" t="e">
        <f>IF(INDEX(#REF!,DatasheetTable56[[#This Row],[Űrlap kitöltve]])="Január 5-én részt veszek a gazdaságinformatikus felvételin","igen","nem")</f>
        <v>#REF!</v>
      </c>
      <c r="J117" s="14" t="e">
        <f>IF(INDEX(#REF!,DatasheetTable56[[#This Row],[Űrlap kitöltve]])=0,"",INDEX(#REF!,DatasheetTable56[[#This Row],[Űrlap kitöltve]]))</f>
        <v>#REF!</v>
      </c>
      <c r="K117" s="13" t="e">
        <f>MATCH(#REF!,#REF!,0)</f>
        <v>#REF!</v>
      </c>
      <c r="L117" s="13" t="e">
        <f>INDEX(#REF!,DatasheetTable56[[#This Row],[Sharepoint]])</f>
        <v>#REF!</v>
      </c>
      <c r="M117" s="13" t="e">
        <f>INDEX(#REF!,DatasheetTable56[[#This Row],[Sharepoint]])</f>
        <v>#REF!</v>
      </c>
      <c r="N117" s="3">
        <v>1</v>
      </c>
      <c r="O117" s="3" t="s">
        <v>32</v>
      </c>
      <c r="P117" s="3" t="s">
        <v>33</v>
      </c>
      <c r="Q117" s="3" t="s">
        <v>34</v>
      </c>
      <c r="R117" s="3" t="s">
        <v>561</v>
      </c>
      <c r="S117" s="3" t="s">
        <v>562</v>
      </c>
      <c r="T117" s="3" t="s">
        <v>563</v>
      </c>
      <c r="U117" s="3" t="s">
        <v>266</v>
      </c>
      <c r="V117" s="3" t="s">
        <v>440</v>
      </c>
      <c r="W117" s="3" t="s">
        <v>441</v>
      </c>
      <c r="X117" s="6" t="s">
        <v>442</v>
      </c>
      <c r="Y117" s="3" t="s">
        <v>443</v>
      </c>
      <c r="Z117" s="3" t="s">
        <v>67</v>
      </c>
      <c r="AA117" s="3" t="s">
        <v>68</v>
      </c>
      <c r="AB117" s="3" t="s">
        <v>21</v>
      </c>
      <c r="AC117" s="3" t="s">
        <v>41</v>
      </c>
      <c r="AD117" s="3" t="s">
        <v>26</v>
      </c>
      <c r="AE117" s="3" t="s">
        <v>444</v>
      </c>
    </row>
    <row r="118" spans="1:31" x14ac:dyDescent="0.25">
      <c r="A118" s="8">
        <f t="shared" si="1"/>
        <v>117</v>
      </c>
      <c r="B118" s="3" t="s">
        <v>66</v>
      </c>
      <c r="C118" s="3" t="s">
        <v>291</v>
      </c>
      <c r="D118" s="3"/>
      <c r="E118" s="10" t="e">
        <f>MATCH(#REF!,#REF!,0)</f>
        <v>#REF!</v>
      </c>
      <c r="F118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18" s="10" t="e">
        <f>IF(INDEX(#REF!,DatasheetTable56[[#This Row],[Űrlap kitöltve]])="Következő félévre jelentkeztem MSc képzésre","igen","nem")</f>
        <v>#REF!</v>
      </c>
      <c r="H118" s="10" t="e">
        <f>IF(INDEX(#REF!,DatasheetTable56[[#This Row],[Űrlap kitöltve]])="Szándékozom védeni","igen","nem")</f>
        <v>#REF!</v>
      </c>
      <c r="I118" s="10" t="e">
        <f>IF(INDEX(#REF!,DatasheetTable56[[#This Row],[Űrlap kitöltve]])="Január 5-én részt veszek a gazdaságinformatikus felvételin","igen","nem")</f>
        <v>#REF!</v>
      </c>
      <c r="J118" s="14" t="e">
        <f>IF(INDEX(#REF!,DatasheetTable56[[#This Row],[Űrlap kitöltve]])=0,"",INDEX(#REF!,DatasheetTable56[[#This Row],[Űrlap kitöltve]]))</f>
        <v>#REF!</v>
      </c>
      <c r="K118" s="13" t="e">
        <f>MATCH(#REF!,#REF!,0)</f>
        <v>#REF!</v>
      </c>
      <c r="L118" s="13" t="e">
        <f>INDEX(#REF!,DatasheetTable56[[#This Row],[Sharepoint]])</f>
        <v>#REF!</v>
      </c>
      <c r="M118" s="13" t="e">
        <f>INDEX(#REF!,DatasheetTable56[[#This Row],[Sharepoint]])</f>
        <v>#REF!</v>
      </c>
      <c r="N118" s="3">
        <v>1</v>
      </c>
      <c r="O118" s="3" t="s">
        <v>32</v>
      </c>
      <c r="P118" s="3" t="s">
        <v>23</v>
      </c>
      <c r="Q118" s="3" t="s">
        <v>34</v>
      </c>
      <c r="R118" s="3" t="s">
        <v>822</v>
      </c>
      <c r="S118" s="3" t="s">
        <v>823</v>
      </c>
      <c r="T118" s="3" t="s">
        <v>824</v>
      </c>
      <c r="U118" s="3" t="s">
        <v>266</v>
      </c>
      <c r="V118" s="3" t="s">
        <v>440</v>
      </c>
      <c r="W118" s="3" t="s">
        <v>441</v>
      </c>
      <c r="X118" s="6" t="s">
        <v>442</v>
      </c>
      <c r="Y118" s="3" t="s">
        <v>443</v>
      </c>
      <c r="Z118" s="3" t="s">
        <v>75</v>
      </c>
      <c r="AA118" s="3" t="s">
        <v>76</v>
      </c>
      <c r="AB118" s="3" t="s">
        <v>21</v>
      </c>
      <c r="AC118" s="3" t="s">
        <v>77</v>
      </c>
      <c r="AD118" s="3" t="s">
        <v>26</v>
      </c>
      <c r="AE118" s="3" t="s">
        <v>444</v>
      </c>
    </row>
    <row r="119" spans="1:31" x14ac:dyDescent="0.25">
      <c r="A119" s="8">
        <f t="shared" si="1"/>
        <v>118</v>
      </c>
      <c r="B119" s="3" t="s">
        <v>66</v>
      </c>
      <c r="C119" s="3" t="s">
        <v>286</v>
      </c>
      <c r="E119" s="10" t="e">
        <f>MATCH(#REF!,#REF!,0)</f>
        <v>#REF!</v>
      </c>
      <c r="F119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19" s="10" t="e">
        <f>IF(INDEX(#REF!,DatasheetTable56[[#This Row],[Űrlap kitöltve]])="Következő félévre jelentkeztem MSc képzésre","igen","nem")</f>
        <v>#REF!</v>
      </c>
      <c r="H119" s="10" t="e">
        <f>IF(INDEX(#REF!,DatasheetTable56[[#This Row],[Űrlap kitöltve]])="Szándékozom védeni","igen","nem")</f>
        <v>#REF!</v>
      </c>
      <c r="I119" s="10" t="e">
        <f>IF(INDEX(#REF!,DatasheetTable56[[#This Row],[Űrlap kitöltve]])="Január 5-én részt veszek a gazdaságinformatikus felvételin","igen","nem")</f>
        <v>#REF!</v>
      </c>
      <c r="J119" s="14" t="e">
        <f>IF(INDEX(#REF!,DatasheetTable56[[#This Row],[Űrlap kitöltve]])=0,"",INDEX(#REF!,DatasheetTable56[[#This Row],[Űrlap kitöltve]]))</f>
        <v>#REF!</v>
      </c>
      <c r="K119" s="13" t="e">
        <f>MATCH(#REF!,#REF!,0)</f>
        <v>#REF!</v>
      </c>
      <c r="L119" s="13" t="e">
        <f>INDEX(#REF!,DatasheetTable56[[#This Row],[Sharepoint]])</f>
        <v>#REF!</v>
      </c>
      <c r="M119" s="13" t="e">
        <f>INDEX(#REF!,DatasheetTable56[[#This Row],[Sharepoint]])</f>
        <v>#REF!</v>
      </c>
      <c r="N119" s="3">
        <v>1</v>
      </c>
      <c r="O119" s="3" t="s">
        <v>32</v>
      </c>
      <c r="P119" s="3" t="s">
        <v>33</v>
      </c>
      <c r="Q119" s="3" t="s">
        <v>34</v>
      </c>
      <c r="R119" s="3" t="s">
        <v>883</v>
      </c>
      <c r="S119" s="3" t="s">
        <v>884</v>
      </c>
      <c r="T119" s="3" t="s">
        <v>885</v>
      </c>
      <c r="U119" s="3" t="s">
        <v>266</v>
      </c>
      <c r="V119" s="3" t="s">
        <v>440</v>
      </c>
      <c r="W119" s="3" t="s">
        <v>441</v>
      </c>
      <c r="X119" s="6" t="s">
        <v>442</v>
      </c>
      <c r="Y119" s="3" t="s">
        <v>443</v>
      </c>
      <c r="Z119" s="3" t="s">
        <v>67</v>
      </c>
      <c r="AA119" s="3" t="s">
        <v>68</v>
      </c>
      <c r="AB119" s="3" t="s">
        <v>21</v>
      </c>
      <c r="AC119" s="3" t="s">
        <v>41</v>
      </c>
      <c r="AD119" s="3" t="s">
        <v>26</v>
      </c>
      <c r="AE119" s="3" t="s">
        <v>444</v>
      </c>
    </row>
    <row r="120" spans="1:31" x14ac:dyDescent="0.25">
      <c r="A120" s="8">
        <f t="shared" si="1"/>
        <v>119</v>
      </c>
      <c r="B120" s="3" t="s">
        <v>66</v>
      </c>
      <c r="C120" s="3" t="s">
        <v>133</v>
      </c>
      <c r="D120" s="7" t="s">
        <v>1170</v>
      </c>
      <c r="E120" s="10" t="e">
        <f>MATCH(#REF!,#REF!,0)</f>
        <v>#REF!</v>
      </c>
      <c r="F120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20" s="10" t="e">
        <f>IF(INDEX(#REF!,DatasheetTable56[[#This Row],[Űrlap kitöltve]])="Következő félévre jelentkeztem MSc képzésre","igen","nem")</f>
        <v>#REF!</v>
      </c>
      <c r="H120" s="10" t="e">
        <f>IF(INDEX(#REF!,DatasheetTable56[[#This Row],[Űrlap kitöltve]])="Szándékozom védeni","igen","nem")</f>
        <v>#REF!</v>
      </c>
      <c r="I120" s="10" t="e">
        <f>IF(INDEX(#REF!,DatasheetTable56[[#This Row],[Űrlap kitöltve]])="Január 5-én részt veszek a gazdaságinformatikus felvételin","igen","nem")</f>
        <v>#REF!</v>
      </c>
      <c r="J120" s="14" t="e">
        <f>IF(INDEX(#REF!,DatasheetTable56[[#This Row],[Űrlap kitöltve]])=0,"",INDEX(#REF!,DatasheetTable56[[#This Row],[Űrlap kitöltve]]))</f>
        <v>#REF!</v>
      </c>
      <c r="K120" s="13" t="e">
        <f>MATCH(#REF!,#REF!,0)</f>
        <v>#REF!</v>
      </c>
      <c r="L120" s="13" t="e">
        <f>INDEX(#REF!,DatasheetTable56[[#This Row],[Sharepoint]])</f>
        <v>#REF!</v>
      </c>
      <c r="M120" s="13" t="e">
        <f>INDEX(#REF!,DatasheetTable56[[#This Row],[Sharepoint]])</f>
        <v>#REF!</v>
      </c>
      <c r="N120" s="3">
        <v>1</v>
      </c>
      <c r="O120" s="3" t="s">
        <v>32</v>
      </c>
      <c r="P120" s="3" t="s">
        <v>33</v>
      </c>
      <c r="Q120" s="3" t="s">
        <v>34</v>
      </c>
      <c r="R120" s="3" t="s">
        <v>134</v>
      </c>
      <c r="S120" s="3" t="s">
        <v>135</v>
      </c>
      <c r="T120" s="3" t="s">
        <v>136</v>
      </c>
      <c r="U120" s="3" t="s">
        <v>266</v>
      </c>
      <c r="V120" s="3" t="s">
        <v>440</v>
      </c>
      <c r="W120" s="3" t="s">
        <v>441</v>
      </c>
      <c r="X120" s="6" t="s">
        <v>442</v>
      </c>
      <c r="Y120" s="3" t="s">
        <v>443</v>
      </c>
      <c r="Z120" s="3" t="s">
        <v>137</v>
      </c>
      <c r="AA120" s="3" t="s">
        <v>138</v>
      </c>
      <c r="AB120" s="3" t="s">
        <v>87</v>
      </c>
      <c r="AC120" s="3" t="s">
        <v>451</v>
      </c>
      <c r="AD120" s="3" t="s">
        <v>26</v>
      </c>
      <c r="AE120" s="3" t="s">
        <v>104</v>
      </c>
    </row>
    <row r="121" spans="1:31" x14ac:dyDescent="0.25">
      <c r="A121" s="8">
        <f t="shared" si="1"/>
        <v>120</v>
      </c>
      <c r="B121" s="3" t="s">
        <v>66</v>
      </c>
      <c r="C121" s="3" t="s">
        <v>328</v>
      </c>
      <c r="D121" s="3"/>
      <c r="E121" s="10" t="e">
        <f>MATCH(#REF!,#REF!,0)</f>
        <v>#REF!</v>
      </c>
      <c r="F121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21" s="10" t="e">
        <f>IF(INDEX(#REF!,DatasheetTable56[[#This Row],[Űrlap kitöltve]])="Következő félévre jelentkeztem MSc képzésre","igen","nem")</f>
        <v>#REF!</v>
      </c>
      <c r="H121" s="10" t="e">
        <f>IF(INDEX(#REF!,DatasheetTable56[[#This Row],[Űrlap kitöltve]])="Szándékozom védeni","igen","nem")</f>
        <v>#REF!</v>
      </c>
      <c r="I121" s="10" t="e">
        <f>IF(INDEX(#REF!,DatasheetTable56[[#This Row],[Űrlap kitöltve]])="Január 5-én részt veszek a gazdaságinformatikus felvételin","igen","nem")</f>
        <v>#REF!</v>
      </c>
      <c r="J121" s="14" t="e">
        <f>IF(INDEX(#REF!,DatasheetTable56[[#This Row],[Űrlap kitöltve]])=0,"",INDEX(#REF!,DatasheetTable56[[#This Row],[Űrlap kitöltve]]))</f>
        <v>#REF!</v>
      </c>
      <c r="K121" s="13" t="e">
        <f>MATCH(#REF!,#REF!,0)</f>
        <v>#REF!</v>
      </c>
      <c r="L121" s="13" t="e">
        <f>INDEX(#REF!,DatasheetTable56[[#This Row],[Sharepoint]])</f>
        <v>#REF!</v>
      </c>
      <c r="M121" s="13" t="e">
        <f>INDEX(#REF!,DatasheetTable56[[#This Row],[Sharepoint]])</f>
        <v>#REF!</v>
      </c>
      <c r="N121" s="3">
        <v>1</v>
      </c>
      <c r="O121" s="3" t="s">
        <v>32</v>
      </c>
      <c r="P121" s="3" t="s">
        <v>33</v>
      </c>
      <c r="Q121" s="3" t="s">
        <v>34</v>
      </c>
      <c r="R121" s="3" t="s">
        <v>480</v>
      </c>
      <c r="S121" s="3" t="s">
        <v>481</v>
      </c>
      <c r="T121" s="3" t="s">
        <v>482</v>
      </c>
      <c r="U121" s="3" t="s">
        <v>266</v>
      </c>
      <c r="V121" s="3" t="s">
        <v>440</v>
      </c>
      <c r="W121" s="3" t="s">
        <v>441</v>
      </c>
      <c r="X121" s="6" t="s">
        <v>442</v>
      </c>
      <c r="Y121" s="3" t="s">
        <v>443</v>
      </c>
      <c r="Z121" s="3" t="s">
        <v>137</v>
      </c>
      <c r="AA121" s="3" t="s">
        <v>138</v>
      </c>
      <c r="AB121" s="3" t="s">
        <v>87</v>
      </c>
      <c r="AC121" s="3" t="s">
        <v>451</v>
      </c>
      <c r="AD121" s="3" t="s">
        <v>26</v>
      </c>
      <c r="AE121" s="3" t="s">
        <v>444</v>
      </c>
    </row>
    <row r="122" spans="1:31" x14ac:dyDescent="0.25">
      <c r="A122" s="8">
        <f t="shared" si="1"/>
        <v>121</v>
      </c>
      <c r="B122" s="3" t="s">
        <v>54</v>
      </c>
      <c r="C122" s="3" t="s">
        <v>292</v>
      </c>
      <c r="D122" s="3"/>
      <c r="E122" s="10" t="e">
        <f>MATCH(#REF!,#REF!,0)</f>
        <v>#REF!</v>
      </c>
      <c r="F122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22" s="10" t="e">
        <f>IF(INDEX(#REF!,DatasheetTable56[[#This Row],[Űrlap kitöltve]])="Következő félévre jelentkeztem MSc képzésre","igen","nem")</f>
        <v>#REF!</v>
      </c>
      <c r="H122" s="10" t="e">
        <f>IF(INDEX(#REF!,DatasheetTable56[[#This Row],[Űrlap kitöltve]])="Szándékozom védeni","igen","nem")</f>
        <v>#REF!</v>
      </c>
      <c r="I122" s="10" t="e">
        <f>IF(INDEX(#REF!,DatasheetTable56[[#This Row],[Űrlap kitöltve]])="Január 5-én részt veszek a gazdaságinformatikus felvételin","igen","nem")</f>
        <v>#REF!</v>
      </c>
      <c r="J122" s="14" t="e">
        <f>IF(INDEX(#REF!,DatasheetTable56[[#This Row],[Űrlap kitöltve]])=0,"",INDEX(#REF!,DatasheetTable56[[#This Row],[Űrlap kitöltve]]))</f>
        <v>#REF!</v>
      </c>
      <c r="K122" s="13" t="e">
        <f>MATCH(#REF!,#REF!,0)</f>
        <v>#REF!</v>
      </c>
      <c r="L122" s="13" t="e">
        <f>INDEX(#REF!,DatasheetTable56[[#This Row],[Sharepoint]])</f>
        <v>#REF!</v>
      </c>
      <c r="M122" s="13" t="e">
        <f>INDEX(#REF!,DatasheetTable56[[#This Row],[Sharepoint]])</f>
        <v>#REF!</v>
      </c>
      <c r="N122" s="3">
        <v>1</v>
      </c>
      <c r="O122" s="3" t="s">
        <v>32</v>
      </c>
      <c r="P122" s="3" t="s">
        <v>33</v>
      </c>
      <c r="Q122" s="3" t="s">
        <v>34</v>
      </c>
      <c r="R122" s="3" t="s">
        <v>961</v>
      </c>
      <c r="S122" s="3" t="s">
        <v>962</v>
      </c>
      <c r="T122" s="3" t="s">
        <v>963</v>
      </c>
      <c r="U122" s="3" t="s">
        <v>266</v>
      </c>
      <c r="V122" s="3" t="s">
        <v>440</v>
      </c>
      <c r="W122" s="3" t="s">
        <v>441</v>
      </c>
      <c r="X122" s="6" t="s">
        <v>442</v>
      </c>
      <c r="Y122" s="3" t="s">
        <v>443</v>
      </c>
      <c r="Z122" s="3" t="s">
        <v>67</v>
      </c>
      <c r="AA122" s="3" t="s">
        <v>68</v>
      </c>
      <c r="AB122" s="3" t="s">
        <v>21</v>
      </c>
      <c r="AC122" s="3" t="s">
        <v>41</v>
      </c>
      <c r="AD122" s="3" t="s">
        <v>26</v>
      </c>
      <c r="AE122" s="3" t="s">
        <v>444</v>
      </c>
    </row>
    <row r="123" spans="1:31" x14ac:dyDescent="0.25">
      <c r="A123" s="8">
        <f t="shared" si="1"/>
        <v>122</v>
      </c>
      <c r="B123" s="3" t="s">
        <v>54</v>
      </c>
      <c r="C123" s="3" t="s">
        <v>381</v>
      </c>
      <c r="D123" s="3"/>
      <c r="E123" s="10" t="e">
        <f>MATCH(#REF!,#REF!,0)</f>
        <v>#REF!</v>
      </c>
      <c r="F123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23" s="10" t="e">
        <f>IF(INDEX(#REF!,DatasheetTable56[[#This Row],[Űrlap kitöltve]])="Következő félévre jelentkeztem MSc képzésre","igen","nem")</f>
        <v>#REF!</v>
      </c>
      <c r="H123" s="10" t="e">
        <f>IF(INDEX(#REF!,DatasheetTable56[[#This Row],[Űrlap kitöltve]])="Szándékozom védeni","igen","nem")</f>
        <v>#REF!</v>
      </c>
      <c r="I123" s="10" t="e">
        <f>IF(INDEX(#REF!,DatasheetTable56[[#This Row],[Űrlap kitöltve]])="Január 5-én részt veszek a gazdaságinformatikus felvételin","igen","nem")</f>
        <v>#REF!</v>
      </c>
      <c r="J123" s="14" t="e">
        <f>IF(INDEX(#REF!,DatasheetTable56[[#This Row],[Űrlap kitöltve]])=0,"",INDEX(#REF!,DatasheetTable56[[#This Row],[Űrlap kitöltve]]))</f>
        <v>#REF!</v>
      </c>
      <c r="K123" s="13" t="e">
        <f>MATCH(#REF!,#REF!,0)</f>
        <v>#REF!</v>
      </c>
      <c r="L123" s="13" t="e">
        <f>INDEX(#REF!,DatasheetTable56[[#This Row],[Sharepoint]])</f>
        <v>#REF!</v>
      </c>
      <c r="M123" s="13" t="e">
        <f>INDEX(#REF!,DatasheetTable56[[#This Row],[Sharepoint]])</f>
        <v>#REF!</v>
      </c>
      <c r="N123" s="3">
        <v>1</v>
      </c>
      <c r="O123" s="3" t="s">
        <v>32</v>
      </c>
      <c r="P123" s="3" t="s">
        <v>33</v>
      </c>
      <c r="Q123" s="3" t="s">
        <v>34</v>
      </c>
      <c r="R123" s="3" t="s">
        <v>880</v>
      </c>
      <c r="S123" s="3" t="s">
        <v>881</v>
      </c>
      <c r="T123" s="3" t="s">
        <v>882</v>
      </c>
      <c r="U123" s="3" t="s">
        <v>266</v>
      </c>
      <c r="V123" s="3" t="s">
        <v>440</v>
      </c>
      <c r="W123" s="3" t="s">
        <v>441</v>
      </c>
      <c r="X123" s="6" t="s">
        <v>442</v>
      </c>
      <c r="Y123" s="3" t="s">
        <v>443</v>
      </c>
      <c r="Z123" s="3" t="s">
        <v>67</v>
      </c>
      <c r="AA123" s="3" t="s">
        <v>68</v>
      </c>
      <c r="AB123" s="3" t="s">
        <v>21</v>
      </c>
      <c r="AC123" s="3" t="s">
        <v>41</v>
      </c>
      <c r="AD123" s="3" t="s">
        <v>26</v>
      </c>
      <c r="AE123" s="3" t="s">
        <v>444</v>
      </c>
    </row>
    <row r="124" spans="1:31" x14ac:dyDescent="0.25">
      <c r="A124" s="8">
        <f t="shared" si="1"/>
        <v>123</v>
      </c>
      <c r="B124" s="3" t="s">
        <v>54</v>
      </c>
      <c r="C124" s="3" t="s">
        <v>363</v>
      </c>
      <c r="E124" s="10" t="e">
        <f>MATCH(#REF!,#REF!,0)</f>
        <v>#REF!</v>
      </c>
      <c r="F124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24" s="10" t="e">
        <f>IF(INDEX(#REF!,DatasheetTable56[[#This Row],[Űrlap kitöltve]])="Következő félévre jelentkeztem MSc képzésre","igen","nem")</f>
        <v>#REF!</v>
      </c>
      <c r="H124" s="10" t="e">
        <f>IF(INDEX(#REF!,DatasheetTable56[[#This Row],[Űrlap kitöltve]])="Szándékozom védeni","igen","nem")</f>
        <v>#REF!</v>
      </c>
      <c r="I124" s="10" t="e">
        <f>IF(INDEX(#REF!,DatasheetTable56[[#This Row],[Űrlap kitöltve]])="Január 5-én részt veszek a gazdaságinformatikus felvételin","igen","nem")</f>
        <v>#REF!</v>
      </c>
      <c r="J124" s="14" t="e">
        <f>IF(INDEX(#REF!,DatasheetTable56[[#This Row],[Űrlap kitöltve]])=0,"",INDEX(#REF!,DatasheetTable56[[#This Row],[Űrlap kitöltve]]))</f>
        <v>#REF!</v>
      </c>
      <c r="K124" s="13" t="e">
        <f>MATCH(#REF!,#REF!,0)</f>
        <v>#REF!</v>
      </c>
      <c r="L124" s="13" t="e">
        <f>INDEX(#REF!,DatasheetTable56[[#This Row],[Sharepoint]])</f>
        <v>#REF!</v>
      </c>
      <c r="M124" s="13" t="e">
        <f>INDEX(#REF!,DatasheetTable56[[#This Row],[Sharepoint]])</f>
        <v>#REF!</v>
      </c>
      <c r="N124" s="3">
        <v>1</v>
      </c>
      <c r="O124" s="3" t="s">
        <v>32</v>
      </c>
      <c r="P124" s="3" t="s">
        <v>33</v>
      </c>
      <c r="Q124" s="3" t="s">
        <v>34</v>
      </c>
      <c r="R124" s="3" t="s">
        <v>675</v>
      </c>
      <c r="S124" s="3" t="s">
        <v>676</v>
      </c>
      <c r="T124" s="3" t="s">
        <v>677</v>
      </c>
      <c r="U124" s="3" t="s">
        <v>266</v>
      </c>
      <c r="V124" s="3" t="s">
        <v>440</v>
      </c>
      <c r="W124" s="3" t="s">
        <v>441</v>
      </c>
      <c r="X124" s="6" t="s">
        <v>442</v>
      </c>
      <c r="Y124" s="3" t="s">
        <v>443</v>
      </c>
      <c r="Z124" s="3" t="s">
        <v>67</v>
      </c>
      <c r="AA124" s="3" t="s">
        <v>68</v>
      </c>
      <c r="AB124" s="3" t="s">
        <v>21</v>
      </c>
      <c r="AC124" s="3" t="s">
        <v>41</v>
      </c>
      <c r="AD124" s="3" t="s">
        <v>26</v>
      </c>
      <c r="AE124" s="3" t="s">
        <v>444</v>
      </c>
    </row>
    <row r="125" spans="1:31" x14ac:dyDescent="0.25">
      <c r="A125" s="8">
        <f t="shared" si="1"/>
        <v>124</v>
      </c>
      <c r="B125" s="3" t="s">
        <v>20</v>
      </c>
      <c r="C125" s="3" t="s">
        <v>378</v>
      </c>
      <c r="E125" s="10" t="e">
        <f>MATCH(#REF!,#REF!,0)</f>
        <v>#REF!</v>
      </c>
      <c r="F125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25" s="10" t="e">
        <f>IF(INDEX(#REF!,DatasheetTable56[[#This Row],[Űrlap kitöltve]])="Következő félévre jelentkeztem MSc képzésre","igen","nem")</f>
        <v>#REF!</v>
      </c>
      <c r="H125" s="10" t="e">
        <f>IF(INDEX(#REF!,DatasheetTable56[[#This Row],[Űrlap kitöltve]])="Szándékozom védeni","igen","nem")</f>
        <v>#REF!</v>
      </c>
      <c r="I125" s="10" t="e">
        <f>IF(INDEX(#REF!,DatasheetTable56[[#This Row],[Űrlap kitöltve]])="Január 5-én részt veszek a gazdaságinformatikus felvételin","igen","nem")</f>
        <v>#REF!</v>
      </c>
      <c r="J125" s="14" t="e">
        <f>IF(INDEX(#REF!,DatasheetTable56[[#This Row],[Űrlap kitöltve]])=0,"",INDEX(#REF!,DatasheetTable56[[#This Row],[Űrlap kitöltve]]))</f>
        <v>#REF!</v>
      </c>
      <c r="K125" s="13" t="e">
        <f>MATCH(#REF!,#REF!,0)</f>
        <v>#REF!</v>
      </c>
      <c r="L125" s="13" t="e">
        <f>INDEX(#REF!,DatasheetTable56[[#This Row],[Sharepoint]])</f>
        <v>#REF!</v>
      </c>
      <c r="M125" s="13" t="e">
        <f>INDEX(#REF!,DatasheetTable56[[#This Row],[Sharepoint]])</f>
        <v>#REF!</v>
      </c>
      <c r="N125" s="3">
        <v>1</v>
      </c>
      <c r="O125" s="3" t="s">
        <v>32</v>
      </c>
      <c r="P125" s="3" t="s">
        <v>23</v>
      </c>
      <c r="Q125" s="3" t="s">
        <v>34</v>
      </c>
      <c r="R125" s="3" t="s">
        <v>591</v>
      </c>
      <c r="S125" s="3" t="s">
        <v>592</v>
      </c>
      <c r="T125" s="3" t="s">
        <v>593</v>
      </c>
      <c r="U125" s="3" t="s">
        <v>266</v>
      </c>
      <c r="V125" s="3" t="s">
        <v>440</v>
      </c>
      <c r="W125" s="3" t="s">
        <v>441</v>
      </c>
      <c r="X125" s="6" t="s">
        <v>442</v>
      </c>
      <c r="Y125" s="3" t="s">
        <v>443</v>
      </c>
      <c r="Z125" s="3" t="s">
        <v>75</v>
      </c>
      <c r="AA125" s="3" t="s">
        <v>76</v>
      </c>
      <c r="AB125" s="3" t="s">
        <v>21</v>
      </c>
      <c r="AC125" s="3" t="s">
        <v>77</v>
      </c>
      <c r="AD125" s="3" t="s">
        <v>26</v>
      </c>
      <c r="AE125" s="3" t="s">
        <v>444</v>
      </c>
    </row>
    <row r="126" spans="1:31" x14ac:dyDescent="0.25">
      <c r="A126" s="8">
        <f t="shared" si="1"/>
        <v>125</v>
      </c>
      <c r="B126" s="3" t="s">
        <v>20</v>
      </c>
      <c r="C126" s="3" t="s">
        <v>379</v>
      </c>
      <c r="E126" s="10" t="e">
        <f>MATCH(#REF!,#REF!,0)</f>
        <v>#REF!</v>
      </c>
      <c r="F126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26" s="10" t="e">
        <f>IF(INDEX(#REF!,DatasheetTable56[[#This Row],[Űrlap kitöltve]])="Következő félévre jelentkeztem MSc képzésre","igen","nem")</f>
        <v>#REF!</v>
      </c>
      <c r="H126" s="10" t="e">
        <f>IF(INDEX(#REF!,DatasheetTable56[[#This Row],[Űrlap kitöltve]])="Szándékozom védeni","igen","nem")</f>
        <v>#REF!</v>
      </c>
      <c r="I126" s="10" t="e">
        <f>IF(INDEX(#REF!,DatasheetTable56[[#This Row],[Űrlap kitöltve]])="Január 5-én részt veszek a gazdaságinformatikus felvételin","igen","nem")</f>
        <v>#REF!</v>
      </c>
      <c r="J126" s="14" t="e">
        <f>IF(INDEX(#REF!,DatasheetTable56[[#This Row],[Űrlap kitöltve]])=0,"",INDEX(#REF!,DatasheetTable56[[#This Row],[Űrlap kitöltve]]))</f>
        <v>#REF!</v>
      </c>
      <c r="K126" s="13" t="e">
        <f>MATCH(#REF!,#REF!,0)</f>
        <v>#REF!</v>
      </c>
      <c r="L126" s="13" t="e">
        <f>INDEX(#REF!,DatasheetTable56[[#This Row],[Sharepoint]])</f>
        <v>#REF!</v>
      </c>
      <c r="M126" s="13" t="e">
        <f>INDEX(#REF!,DatasheetTable56[[#This Row],[Sharepoint]])</f>
        <v>#REF!</v>
      </c>
      <c r="N126" s="3">
        <v>1</v>
      </c>
      <c r="O126" s="3" t="s">
        <v>32</v>
      </c>
      <c r="P126" s="3" t="s">
        <v>23</v>
      </c>
      <c r="Q126" s="3" t="s">
        <v>34</v>
      </c>
      <c r="R126" s="3" t="s">
        <v>905</v>
      </c>
      <c r="S126" s="3" t="s">
        <v>906</v>
      </c>
      <c r="T126" s="3" t="s">
        <v>907</v>
      </c>
      <c r="U126" s="3" t="s">
        <v>266</v>
      </c>
      <c r="V126" s="3" t="s">
        <v>440</v>
      </c>
      <c r="W126" s="3" t="s">
        <v>441</v>
      </c>
      <c r="X126" s="6" t="s">
        <v>442</v>
      </c>
      <c r="Y126" s="3" t="s">
        <v>443</v>
      </c>
      <c r="Z126" s="3" t="s">
        <v>75</v>
      </c>
      <c r="AA126" s="3" t="s">
        <v>76</v>
      </c>
      <c r="AB126" s="3" t="s">
        <v>21</v>
      </c>
      <c r="AC126" s="3" t="s">
        <v>77</v>
      </c>
      <c r="AD126" s="3" t="s">
        <v>26</v>
      </c>
      <c r="AE126" s="3" t="s">
        <v>444</v>
      </c>
    </row>
    <row r="127" spans="1:31" x14ac:dyDescent="0.25">
      <c r="A127" s="8">
        <f t="shared" si="1"/>
        <v>126</v>
      </c>
      <c r="B127" s="3" t="s">
        <v>20</v>
      </c>
      <c r="C127" s="3" t="s">
        <v>263</v>
      </c>
      <c r="E127" s="10" t="e">
        <f>MATCH(#REF!,#REF!,0)</f>
        <v>#REF!</v>
      </c>
      <c r="F127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27" s="10" t="e">
        <f>IF(INDEX(#REF!,DatasheetTable56[[#This Row],[Űrlap kitöltve]])="Következő félévre jelentkeztem MSc képzésre","igen","nem")</f>
        <v>#REF!</v>
      </c>
      <c r="H127" s="10" t="e">
        <f>IF(INDEX(#REF!,DatasheetTable56[[#This Row],[Űrlap kitöltve]])="Szándékozom védeni","igen","nem")</f>
        <v>#REF!</v>
      </c>
      <c r="I127" s="10" t="e">
        <f>IF(INDEX(#REF!,DatasheetTable56[[#This Row],[Űrlap kitöltve]])="Január 5-én részt veszek a gazdaságinformatikus felvételin","igen","nem")</f>
        <v>#REF!</v>
      </c>
      <c r="J127" s="14" t="e">
        <f>IF(INDEX(#REF!,DatasheetTable56[[#This Row],[Űrlap kitöltve]])=0,"",INDEX(#REF!,DatasheetTable56[[#This Row],[Űrlap kitöltve]]))</f>
        <v>#REF!</v>
      </c>
      <c r="K127" s="13" t="e">
        <f>MATCH(#REF!,#REF!,0)</f>
        <v>#REF!</v>
      </c>
      <c r="L127" s="13" t="e">
        <f>INDEX(#REF!,DatasheetTable56[[#This Row],[Sharepoint]])</f>
        <v>#REF!</v>
      </c>
      <c r="M127" s="13" t="e">
        <f>INDEX(#REF!,DatasheetTable56[[#This Row],[Sharepoint]])</f>
        <v>#REF!</v>
      </c>
      <c r="N127" s="3">
        <v>1</v>
      </c>
      <c r="O127" s="3" t="s">
        <v>32</v>
      </c>
      <c r="P127" s="3" t="s">
        <v>23</v>
      </c>
      <c r="Q127" s="3" t="s">
        <v>34</v>
      </c>
      <c r="R127" s="3" t="s">
        <v>600</v>
      </c>
      <c r="S127" s="3" t="s">
        <v>601</v>
      </c>
      <c r="T127" s="3" t="s">
        <v>602</v>
      </c>
      <c r="U127" s="3" t="s">
        <v>266</v>
      </c>
      <c r="V127" s="3" t="s">
        <v>440</v>
      </c>
      <c r="W127" s="3" t="s">
        <v>441</v>
      </c>
      <c r="X127" s="6" t="s">
        <v>442</v>
      </c>
      <c r="Y127" s="3" t="s">
        <v>443</v>
      </c>
      <c r="Z127" s="3" t="s">
        <v>75</v>
      </c>
      <c r="AA127" s="3" t="s">
        <v>76</v>
      </c>
      <c r="AB127" s="3" t="s">
        <v>21</v>
      </c>
      <c r="AC127" s="3" t="s">
        <v>77</v>
      </c>
      <c r="AD127" s="3" t="s">
        <v>26</v>
      </c>
      <c r="AE127" s="3" t="s">
        <v>444</v>
      </c>
    </row>
    <row r="128" spans="1:31" x14ac:dyDescent="0.25">
      <c r="A128" s="8">
        <f t="shared" si="1"/>
        <v>127</v>
      </c>
      <c r="B128" s="3" t="s">
        <v>20</v>
      </c>
      <c r="C128" s="3" t="s">
        <v>433</v>
      </c>
      <c r="D128" s="3"/>
      <c r="E128" s="10" t="e">
        <f>MATCH(#REF!,#REF!,0)</f>
        <v>#REF!</v>
      </c>
      <c r="F128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28" s="10" t="e">
        <f>IF(INDEX(#REF!,DatasheetTable56[[#This Row],[Űrlap kitöltve]])="Következő félévre jelentkeztem MSc képzésre","igen","nem")</f>
        <v>#REF!</v>
      </c>
      <c r="H128" s="10" t="e">
        <f>IF(INDEX(#REF!,DatasheetTable56[[#This Row],[Űrlap kitöltve]])="Szándékozom védeni","igen","nem")</f>
        <v>#REF!</v>
      </c>
      <c r="I128" s="10" t="e">
        <f>IF(INDEX(#REF!,DatasheetTable56[[#This Row],[Űrlap kitöltve]])="Január 5-én részt veszek a gazdaságinformatikus felvételin","igen","nem")</f>
        <v>#REF!</v>
      </c>
      <c r="J128" s="14" t="e">
        <f>IF(INDEX(#REF!,DatasheetTable56[[#This Row],[Űrlap kitöltve]])=0,"",INDEX(#REF!,DatasheetTable56[[#This Row],[Űrlap kitöltve]]))</f>
        <v>#REF!</v>
      </c>
      <c r="K128" s="13" t="e">
        <f>MATCH(#REF!,#REF!,0)</f>
        <v>#REF!</v>
      </c>
      <c r="L128" s="13" t="e">
        <f>INDEX(#REF!,DatasheetTable56[[#This Row],[Sharepoint]])</f>
        <v>#REF!</v>
      </c>
      <c r="M128" s="13" t="e">
        <f>INDEX(#REF!,DatasheetTable56[[#This Row],[Sharepoint]])</f>
        <v>#REF!</v>
      </c>
      <c r="N128" s="3">
        <v>1</v>
      </c>
      <c r="O128" s="3" t="s">
        <v>32</v>
      </c>
      <c r="P128" s="3" t="s">
        <v>23</v>
      </c>
      <c r="Q128" s="3" t="s">
        <v>34</v>
      </c>
      <c r="R128" s="3" t="s">
        <v>861</v>
      </c>
      <c r="S128" s="3" t="s">
        <v>862</v>
      </c>
      <c r="T128" s="3" t="s">
        <v>863</v>
      </c>
      <c r="U128" s="3" t="s">
        <v>266</v>
      </c>
      <c r="V128" s="3" t="s">
        <v>440</v>
      </c>
      <c r="W128" s="3" t="s">
        <v>441</v>
      </c>
      <c r="X128" s="6" t="s">
        <v>442</v>
      </c>
      <c r="Y128" s="3" t="s">
        <v>443</v>
      </c>
      <c r="Z128" s="3" t="s">
        <v>75</v>
      </c>
      <c r="AA128" s="3" t="s">
        <v>76</v>
      </c>
      <c r="AB128" s="3" t="s">
        <v>21</v>
      </c>
      <c r="AC128" s="3" t="s">
        <v>77</v>
      </c>
      <c r="AD128" s="3" t="s">
        <v>26</v>
      </c>
      <c r="AE128" s="3" t="s">
        <v>444</v>
      </c>
    </row>
    <row r="129" spans="1:31" x14ac:dyDescent="0.25">
      <c r="A129" s="8">
        <f t="shared" si="1"/>
        <v>128</v>
      </c>
      <c r="B129" s="3" t="s">
        <v>70</v>
      </c>
      <c r="C129" s="3" t="s">
        <v>359</v>
      </c>
      <c r="D129" s="3"/>
      <c r="E129" s="10" t="e">
        <f>MATCH(#REF!,#REF!,0)</f>
        <v>#REF!</v>
      </c>
      <c r="F129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29" s="10" t="e">
        <f>IF(INDEX(#REF!,DatasheetTable56[[#This Row],[Űrlap kitöltve]])="Következő félévre jelentkeztem MSc képzésre","igen","nem")</f>
        <v>#REF!</v>
      </c>
      <c r="H129" s="10" t="e">
        <f>IF(INDEX(#REF!,DatasheetTable56[[#This Row],[Űrlap kitöltve]])="Szándékozom védeni","igen","nem")</f>
        <v>#REF!</v>
      </c>
      <c r="I129" s="10" t="e">
        <f>IF(INDEX(#REF!,DatasheetTable56[[#This Row],[Űrlap kitöltve]])="Január 5-én részt veszek a gazdaságinformatikus felvételin","igen","nem")</f>
        <v>#REF!</v>
      </c>
      <c r="J129" s="14" t="e">
        <f>IF(INDEX(#REF!,DatasheetTable56[[#This Row],[Űrlap kitöltve]])=0,"",INDEX(#REF!,DatasheetTable56[[#This Row],[Űrlap kitöltve]]))</f>
        <v>#REF!</v>
      </c>
      <c r="K129" s="13" t="e">
        <f>MATCH(#REF!,#REF!,0)</f>
        <v>#REF!</v>
      </c>
      <c r="L129" s="13" t="e">
        <f>INDEX(#REF!,DatasheetTable56[[#This Row],[Sharepoint]])</f>
        <v>#REF!</v>
      </c>
      <c r="M129" s="13" t="e">
        <f>INDEX(#REF!,DatasheetTable56[[#This Row],[Sharepoint]])</f>
        <v>#REF!</v>
      </c>
      <c r="N129" s="3">
        <v>1</v>
      </c>
      <c r="O129" s="3" t="s">
        <v>32</v>
      </c>
      <c r="P129" s="3" t="s">
        <v>33</v>
      </c>
      <c r="Q129" s="3" t="s">
        <v>34</v>
      </c>
      <c r="R129" s="3" t="s">
        <v>612</v>
      </c>
      <c r="S129" s="3" t="s">
        <v>613</v>
      </c>
      <c r="T129" s="3" t="s">
        <v>614</v>
      </c>
      <c r="U129" s="3" t="s">
        <v>266</v>
      </c>
      <c r="V129" s="3" t="s">
        <v>440</v>
      </c>
      <c r="W129" s="3" t="s">
        <v>441</v>
      </c>
      <c r="X129" s="6" t="s">
        <v>442</v>
      </c>
      <c r="Y129" s="3" t="s">
        <v>443</v>
      </c>
      <c r="Z129" s="3" t="s">
        <v>67</v>
      </c>
      <c r="AA129" s="3" t="s">
        <v>68</v>
      </c>
      <c r="AB129" s="3" t="s">
        <v>21</v>
      </c>
      <c r="AC129" s="3" t="s">
        <v>41</v>
      </c>
      <c r="AD129" s="3" t="s">
        <v>26</v>
      </c>
      <c r="AE129" s="3" t="s">
        <v>444</v>
      </c>
    </row>
    <row r="130" spans="1:31" x14ac:dyDescent="0.25">
      <c r="A130" s="8">
        <f t="shared" si="1"/>
        <v>129</v>
      </c>
      <c r="B130" s="3" t="s">
        <v>70</v>
      </c>
      <c r="C130" s="3" t="s">
        <v>259</v>
      </c>
      <c r="E130" s="10" t="e">
        <f>MATCH(#REF!,#REF!,0)</f>
        <v>#REF!</v>
      </c>
      <c r="F130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30" s="10" t="e">
        <f>IF(INDEX(#REF!,DatasheetTable56[[#This Row],[Űrlap kitöltve]])="Következő félévre jelentkeztem MSc képzésre","igen","nem")</f>
        <v>#REF!</v>
      </c>
      <c r="H130" s="10" t="e">
        <f>IF(INDEX(#REF!,DatasheetTable56[[#This Row],[Űrlap kitöltve]])="Szándékozom védeni","igen","nem")</f>
        <v>#REF!</v>
      </c>
      <c r="I130" s="10" t="e">
        <f>IF(INDEX(#REF!,DatasheetTable56[[#This Row],[Űrlap kitöltve]])="Január 5-én részt veszek a gazdaságinformatikus felvételin","igen","nem")</f>
        <v>#REF!</v>
      </c>
      <c r="J130" s="14" t="e">
        <f>IF(INDEX(#REF!,DatasheetTable56[[#This Row],[Űrlap kitöltve]])=0,"",INDEX(#REF!,DatasheetTable56[[#This Row],[Űrlap kitöltve]]))</f>
        <v>#REF!</v>
      </c>
      <c r="K130" s="13" t="e">
        <f>MATCH(#REF!,#REF!,0)</f>
        <v>#REF!</v>
      </c>
      <c r="L130" s="13" t="e">
        <f>INDEX(#REF!,DatasheetTable56[[#This Row],[Sharepoint]])</f>
        <v>#REF!</v>
      </c>
      <c r="M130" s="13" t="e">
        <f>INDEX(#REF!,DatasheetTable56[[#This Row],[Sharepoint]])</f>
        <v>#REF!</v>
      </c>
      <c r="N130" s="3">
        <v>1</v>
      </c>
      <c r="O130" s="3" t="s">
        <v>32</v>
      </c>
      <c r="P130" s="3" t="s">
        <v>23</v>
      </c>
      <c r="Q130" s="3" t="s">
        <v>34</v>
      </c>
      <c r="R130" s="3" t="s">
        <v>1129</v>
      </c>
      <c r="S130" s="3" t="s">
        <v>1130</v>
      </c>
      <c r="T130" s="3" t="s">
        <v>1131</v>
      </c>
      <c r="U130" s="3" t="s">
        <v>266</v>
      </c>
      <c r="V130" s="3" t="s">
        <v>440</v>
      </c>
      <c r="W130" s="3" t="s">
        <v>441</v>
      </c>
      <c r="X130" s="6" t="s">
        <v>442</v>
      </c>
      <c r="Y130" s="3" t="s">
        <v>443</v>
      </c>
      <c r="Z130" s="3" t="s">
        <v>75</v>
      </c>
      <c r="AA130" s="3" t="s">
        <v>76</v>
      </c>
      <c r="AB130" s="3" t="s">
        <v>21</v>
      </c>
      <c r="AC130" s="3" t="s">
        <v>77</v>
      </c>
      <c r="AD130" s="3" t="s">
        <v>26</v>
      </c>
      <c r="AE130" s="3" t="s">
        <v>444</v>
      </c>
    </row>
    <row r="131" spans="1:31" x14ac:dyDescent="0.25">
      <c r="A131" s="8">
        <f t="shared" si="1"/>
        <v>130</v>
      </c>
      <c r="B131" s="3" t="s">
        <v>140</v>
      </c>
      <c r="C131" s="3" t="s">
        <v>293</v>
      </c>
      <c r="E131" s="10" t="e">
        <f>MATCH(#REF!,#REF!,0)</f>
        <v>#REF!</v>
      </c>
      <c r="F131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31" s="10" t="e">
        <f>IF(INDEX(#REF!,DatasheetTable56[[#This Row],[Űrlap kitöltve]])="Következő félévre jelentkeztem MSc képzésre","igen","nem")</f>
        <v>#REF!</v>
      </c>
      <c r="H131" s="10" t="e">
        <f>IF(INDEX(#REF!,DatasheetTable56[[#This Row],[Űrlap kitöltve]])="Szándékozom védeni","igen","nem")</f>
        <v>#REF!</v>
      </c>
      <c r="I131" s="10" t="e">
        <f>IF(INDEX(#REF!,DatasheetTable56[[#This Row],[Űrlap kitöltve]])="Január 5-én részt veszek a gazdaságinformatikus felvételin","igen","nem")</f>
        <v>#REF!</v>
      </c>
      <c r="J131" s="14" t="e">
        <f>IF(INDEX(#REF!,DatasheetTable56[[#This Row],[Űrlap kitöltve]])=0,"",INDEX(#REF!,DatasheetTable56[[#This Row],[Űrlap kitöltve]]))</f>
        <v>#REF!</v>
      </c>
      <c r="K131" s="13" t="e">
        <f>MATCH(#REF!,#REF!,0)</f>
        <v>#REF!</v>
      </c>
      <c r="L131" s="13" t="e">
        <f>INDEX(#REF!,DatasheetTable56[[#This Row],[Sharepoint]])</f>
        <v>#REF!</v>
      </c>
      <c r="M131" s="13" t="e">
        <f>INDEX(#REF!,DatasheetTable56[[#This Row],[Sharepoint]])</f>
        <v>#REF!</v>
      </c>
      <c r="N131" s="3">
        <v>1</v>
      </c>
      <c r="O131" s="3" t="s">
        <v>32</v>
      </c>
      <c r="P131" s="3" t="s">
        <v>33</v>
      </c>
      <c r="Q131" s="3" t="s">
        <v>34</v>
      </c>
      <c r="R131" s="3" t="s">
        <v>1118</v>
      </c>
      <c r="S131" s="3" t="s">
        <v>1119</v>
      </c>
      <c r="T131" s="3" t="s">
        <v>1120</v>
      </c>
      <c r="U131" s="3" t="s">
        <v>266</v>
      </c>
      <c r="V131" s="3" t="s">
        <v>440</v>
      </c>
      <c r="W131" s="3" t="s">
        <v>441</v>
      </c>
      <c r="X131" s="6" t="s">
        <v>442</v>
      </c>
      <c r="Y131" s="3" t="s">
        <v>443</v>
      </c>
      <c r="Z131" s="3" t="s">
        <v>67</v>
      </c>
      <c r="AA131" s="3" t="s">
        <v>68</v>
      </c>
      <c r="AB131" s="3" t="s">
        <v>21</v>
      </c>
      <c r="AC131" s="3" t="s">
        <v>41</v>
      </c>
      <c r="AD131" s="3" t="s">
        <v>26</v>
      </c>
      <c r="AE131" s="3" t="s">
        <v>444</v>
      </c>
    </row>
    <row r="132" spans="1:31" x14ac:dyDescent="0.25">
      <c r="A132" s="8">
        <f t="shared" ref="A132:A195" si="2">A131+1</f>
        <v>131</v>
      </c>
      <c r="B132" s="3" t="s">
        <v>140</v>
      </c>
      <c r="C132" s="3" t="s">
        <v>351</v>
      </c>
      <c r="E132" s="10" t="e">
        <f>MATCH(#REF!,#REF!,0)</f>
        <v>#REF!</v>
      </c>
      <c r="F132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32" s="10" t="e">
        <f>IF(INDEX(#REF!,DatasheetTable56[[#This Row],[Űrlap kitöltve]])="Következő félévre jelentkeztem MSc képzésre","igen","nem")</f>
        <v>#REF!</v>
      </c>
      <c r="H132" s="10" t="e">
        <f>IF(INDEX(#REF!,DatasheetTable56[[#This Row],[Űrlap kitöltve]])="Szándékozom védeni","igen","nem")</f>
        <v>#REF!</v>
      </c>
      <c r="I132" s="10" t="e">
        <f>IF(INDEX(#REF!,DatasheetTable56[[#This Row],[Űrlap kitöltve]])="Január 5-én részt veszek a gazdaságinformatikus felvételin","igen","nem")</f>
        <v>#REF!</v>
      </c>
      <c r="J132" s="14" t="e">
        <f>IF(INDEX(#REF!,DatasheetTable56[[#This Row],[Űrlap kitöltve]])=0,"",INDEX(#REF!,DatasheetTable56[[#This Row],[Űrlap kitöltve]]))</f>
        <v>#REF!</v>
      </c>
      <c r="K132" s="13" t="e">
        <f>MATCH(#REF!,#REF!,0)</f>
        <v>#REF!</v>
      </c>
      <c r="L132" s="13" t="e">
        <f>INDEX(#REF!,DatasheetTable56[[#This Row],[Sharepoint]])</f>
        <v>#REF!</v>
      </c>
      <c r="M132" s="13" t="e">
        <f>INDEX(#REF!,DatasheetTable56[[#This Row],[Sharepoint]])</f>
        <v>#REF!</v>
      </c>
      <c r="N132" s="3">
        <v>1</v>
      </c>
      <c r="O132" s="3" t="s">
        <v>32</v>
      </c>
      <c r="P132" s="3" t="s">
        <v>23</v>
      </c>
      <c r="Q132" s="3" t="s">
        <v>34</v>
      </c>
      <c r="R132" s="3" t="s">
        <v>950</v>
      </c>
      <c r="S132" s="3" t="s">
        <v>951</v>
      </c>
      <c r="T132" s="3" t="s">
        <v>952</v>
      </c>
      <c r="U132" s="3" t="s">
        <v>266</v>
      </c>
      <c r="V132" s="3" t="s">
        <v>440</v>
      </c>
      <c r="W132" s="3" t="s">
        <v>441</v>
      </c>
      <c r="X132" s="6" t="s">
        <v>442</v>
      </c>
      <c r="Y132" s="3" t="s">
        <v>443</v>
      </c>
      <c r="Z132" s="3" t="s">
        <v>75</v>
      </c>
      <c r="AA132" s="3" t="s">
        <v>76</v>
      </c>
      <c r="AB132" s="3" t="s">
        <v>21</v>
      </c>
      <c r="AC132" s="3" t="s">
        <v>77</v>
      </c>
      <c r="AD132" s="3" t="s">
        <v>26</v>
      </c>
      <c r="AE132" s="3" t="s">
        <v>444</v>
      </c>
    </row>
    <row r="133" spans="1:31" x14ac:dyDescent="0.25">
      <c r="A133" s="8">
        <f t="shared" si="2"/>
        <v>132</v>
      </c>
      <c r="B133" s="3" t="s">
        <v>140</v>
      </c>
      <c r="C133" s="3" t="s">
        <v>315</v>
      </c>
      <c r="D133" s="16" t="s">
        <v>1170</v>
      </c>
      <c r="E133" s="10" t="e">
        <f>MATCH(#REF!,#REF!,0)</f>
        <v>#REF!</v>
      </c>
      <c r="F133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33" s="10" t="e">
        <f>IF(INDEX(#REF!,DatasheetTable56[[#This Row],[Űrlap kitöltve]])="Következő félévre jelentkeztem MSc képzésre","igen","nem")</f>
        <v>#REF!</v>
      </c>
      <c r="H133" s="10" t="e">
        <f>IF(INDEX(#REF!,DatasheetTable56[[#This Row],[Űrlap kitöltve]])="Szándékozom védeni","igen","nem")</f>
        <v>#REF!</v>
      </c>
      <c r="I133" s="10" t="e">
        <f>IF(INDEX(#REF!,DatasheetTable56[[#This Row],[Űrlap kitöltve]])="Január 5-én részt veszek a gazdaságinformatikus felvételin","igen","nem")</f>
        <v>#REF!</v>
      </c>
      <c r="J133" s="14" t="e">
        <f>IF(INDEX(#REF!,DatasheetTable56[[#This Row],[Űrlap kitöltve]])=0,"",INDEX(#REF!,DatasheetTable56[[#This Row],[Űrlap kitöltve]]))</f>
        <v>#REF!</v>
      </c>
      <c r="K133" s="13" t="e">
        <f>MATCH(#REF!,#REF!,0)</f>
        <v>#REF!</v>
      </c>
      <c r="L133" s="13" t="e">
        <f>INDEX(#REF!,DatasheetTable56[[#This Row],[Sharepoint]])</f>
        <v>#REF!</v>
      </c>
      <c r="M133" s="13" t="e">
        <f>INDEX(#REF!,DatasheetTable56[[#This Row],[Sharepoint]])</f>
        <v>#REF!</v>
      </c>
      <c r="N133" s="3">
        <v>1</v>
      </c>
      <c r="O133" s="3" t="s">
        <v>32</v>
      </c>
      <c r="P133" s="3" t="s">
        <v>33</v>
      </c>
      <c r="Q133" s="3" t="s">
        <v>34</v>
      </c>
      <c r="R133" s="3" t="s">
        <v>514</v>
      </c>
      <c r="S133" s="3" t="s">
        <v>515</v>
      </c>
      <c r="T133" s="3" t="s">
        <v>516</v>
      </c>
      <c r="U133" s="3" t="s">
        <v>266</v>
      </c>
      <c r="V133" s="3" t="s">
        <v>440</v>
      </c>
      <c r="W133" s="3" t="s">
        <v>441</v>
      </c>
      <c r="X133" s="6" t="s">
        <v>442</v>
      </c>
      <c r="Y133" s="3" t="s">
        <v>443</v>
      </c>
      <c r="Z133" s="3" t="s">
        <v>67</v>
      </c>
      <c r="AA133" s="3" t="s">
        <v>68</v>
      </c>
      <c r="AB133" s="3" t="s">
        <v>21</v>
      </c>
      <c r="AC133" s="3" t="s">
        <v>41</v>
      </c>
      <c r="AD133" s="3" t="s">
        <v>26</v>
      </c>
      <c r="AE133" s="3" t="s">
        <v>444</v>
      </c>
    </row>
    <row r="134" spans="1:31" x14ac:dyDescent="0.25">
      <c r="A134" s="8">
        <f t="shared" si="2"/>
        <v>133</v>
      </c>
      <c r="B134" s="3" t="s">
        <v>140</v>
      </c>
      <c r="C134" s="3" t="s">
        <v>413</v>
      </c>
      <c r="E134" s="10" t="e">
        <f>MATCH(#REF!,#REF!,0)</f>
        <v>#REF!</v>
      </c>
      <c r="F134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34" s="10" t="e">
        <f>IF(INDEX(#REF!,DatasheetTable56[[#This Row],[Űrlap kitöltve]])="Következő félévre jelentkeztem MSc képzésre","igen","nem")</f>
        <v>#REF!</v>
      </c>
      <c r="H134" s="10" t="e">
        <f>IF(INDEX(#REF!,DatasheetTable56[[#This Row],[Űrlap kitöltve]])="Szándékozom védeni","igen","nem")</f>
        <v>#REF!</v>
      </c>
      <c r="I134" s="10" t="e">
        <f>IF(INDEX(#REF!,DatasheetTable56[[#This Row],[Űrlap kitöltve]])="Január 5-én részt veszek a gazdaságinformatikus felvételin","igen","nem")</f>
        <v>#REF!</v>
      </c>
      <c r="J134" s="14" t="e">
        <f>IF(INDEX(#REF!,DatasheetTable56[[#This Row],[Űrlap kitöltve]])=0,"",INDEX(#REF!,DatasheetTable56[[#This Row],[Űrlap kitöltve]]))</f>
        <v>#REF!</v>
      </c>
      <c r="K134" s="13" t="e">
        <f>MATCH(#REF!,#REF!,0)</f>
        <v>#REF!</v>
      </c>
      <c r="L134" s="13" t="e">
        <f>INDEX(#REF!,DatasheetTable56[[#This Row],[Sharepoint]])</f>
        <v>#REF!</v>
      </c>
      <c r="M134" s="13" t="e">
        <f>INDEX(#REF!,DatasheetTable56[[#This Row],[Sharepoint]])</f>
        <v>#REF!</v>
      </c>
      <c r="N134" s="3">
        <v>1</v>
      </c>
      <c r="O134" s="3" t="s">
        <v>32</v>
      </c>
      <c r="P134" s="3" t="s">
        <v>33</v>
      </c>
      <c r="Q134" s="3" t="s">
        <v>34</v>
      </c>
      <c r="R134" s="3" t="s">
        <v>707</v>
      </c>
      <c r="S134" s="3" t="s">
        <v>708</v>
      </c>
      <c r="T134" s="3" t="s">
        <v>709</v>
      </c>
      <c r="U134" s="3" t="s">
        <v>266</v>
      </c>
      <c r="V134" s="3" t="s">
        <v>440</v>
      </c>
      <c r="W134" s="3" t="s">
        <v>441</v>
      </c>
      <c r="X134" s="6" t="s">
        <v>442</v>
      </c>
      <c r="Y134" s="3" t="s">
        <v>443</v>
      </c>
      <c r="Z134" s="3" t="s">
        <v>67</v>
      </c>
      <c r="AA134" s="3" t="s">
        <v>68</v>
      </c>
      <c r="AB134" s="3" t="s">
        <v>21</v>
      </c>
      <c r="AC134" s="3" t="s">
        <v>41</v>
      </c>
      <c r="AD134" s="3" t="s">
        <v>26</v>
      </c>
      <c r="AE134" s="3" t="s">
        <v>444</v>
      </c>
    </row>
    <row r="135" spans="1:31" x14ac:dyDescent="0.25">
      <c r="A135" s="8">
        <f t="shared" si="2"/>
        <v>134</v>
      </c>
      <c r="B135" s="3" t="s">
        <v>140</v>
      </c>
      <c r="C135" s="3" t="s">
        <v>262</v>
      </c>
      <c r="E135" s="10" t="e">
        <f>MATCH(#REF!,#REF!,0)</f>
        <v>#REF!</v>
      </c>
      <c r="F135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35" s="10" t="e">
        <f>IF(INDEX(#REF!,DatasheetTable56[[#This Row],[Űrlap kitöltve]])="Következő félévre jelentkeztem MSc képzésre","igen","nem")</f>
        <v>#REF!</v>
      </c>
      <c r="H135" s="10" t="e">
        <f>IF(INDEX(#REF!,DatasheetTable56[[#This Row],[Űrlap kitöltve]])="Szándékozom védeni","igen","nem")</f>
        <v>#REF!</v>
      </c>
      <c r="I135" s="10" t="e">
        <f>IF(INDEX(#REF!,DatasheetTable56[[#This Row],[Űrlap kitöltve]])="Január 5-én részt veszek a gazdaságinformatikus felvételin","igen","nem")</f>
        <v>#REF!</v>
      </c>
      <c r="J135" s="14" t="e">
        <f>IF(INDEX(#REF!,DatasheetTable56[[#This Row],[Űrlap kitöltve]])=0,"",INDEX(#REF!,DatasheetTable56[[#This Row],[Űrlap kitöltve]]))</f>
        <v>#REF!</v>
      </c>
      <c r="K135" s="13" t="e">
        <f>MATCH(#REF!,#REF!,0)</f>
        <v>#REF!</v>
      </c>
      <c r="L135" s="13" t="e">
        <f>INDEX(#REF!,DatasheetTable56[[#This Row],[Sharepoint]])</f>
        <v>#REF!</v>
      </c>
      <c r="M135" s="13" t="e">
        <f>INDEX(#REF!,DatasheetTable56[[#This Row],[Sharepoint]])</f>
        <v>#REF!</v>
      </c>
      <c r="N135" s="3">
        <v>1</v>
      </c>
      <c r="O135" s="3" t="s">
        <v>32</v>
      </c>
      <c r="P135" s="3" t="s">
        <v>33</v>
      </c>
      <c r="Q135" s="3" t="s">
        <v>34</v>
      </c>
      <c r="R135" s="3" t="s">
        <v>974</v>
      </c>
      <c r="S135" s="3" t="s">
        <v>975</v>
      </c>
      <c r="T135" s="3" t="s">
        <v>976</v>
      </c>
      <c r="U135" s="3" t="s">
        <v>266</v>
      </c>
      <c r="V135" s="3" t="s">
        <v>440</v>
      </c>
      <c r="W135" s="3" t="s">
        <v>441</v>
      </c>
      <c r="X135" s="6" t="s">
        <v>442</v>
      </c>
      <c r="Y135" s="3" t="s">
        <v>443</v>
      </c>
      <c r="Z135" s="3" t="s">
        <v>67</v>
      </c>
      <c r="AA135" s="3" t="s">
        <v>68</v>
      </c>
      <c r="AB135" s="3" t="s">
        <v>21</v>
      </c>
      <c r="AC135" s="3" t="s">
        <v>41</v>
      </c>
      <c r="AD135" s="3" t="s">
        <v>26</v>
      </c>
      <c r="AE135" s="3" t="s">
        <v>444</v>
      </c>
    </row>
    <row r="136" spans="1:31" x14ac:dyDescent="0.25">
      <c r="A136" s="8">
        <f t="shared" si="2"/>
        <v>135</v>
      </c>
      <c r="B136" s="3" t="s">
        <v>140</v>
      </c>
      <c r="C136" s="3" t="s">
        <v>416</v>
      </c>
      <c r="D136" s="16"/>
      <c r="E136" s="10" t="e">
        <f>MATCH(#REF!,#REF!,0)</f>
        <v>#REF!</v>
      </c>
      <c r="F136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36" s="10" t="e">
        <f>IF(INDEX(#REF!,DatasheetTable56[[#This Row],[Űrlap kitöltve]])="Következő félévre jelentkeztem MSc képzésre","igen","nem")</f>
        <v>#REF!</v>
      </c>
      <c r="H136" s="10" t="e">
        <f>IF(INDEX(#REF!,DatasheetTable56[[#This Row],[Űrlap kitöltve]])="Szándékozom védeni","igen","nem")</f>
        <v>#REF!</v>
      </c>
      <c r="I136" s="10" t="e">
        <f>IF(INDEX(#REF!,DatasheetTable56[[#This Row],[Űrlap kitöltve]])="Január 5-én részt veszek a gazdaságinformatikus felvételin","igen","nem")</f>
        <v>#REF!</v>
      </c>
      <c r="J136" s="14" t="e">
        <f>IF(INDEX(#REF!,DatasheetTable56[[#This Row],[Űrlap kitöltve]])=0,"",INDEX(#REF!,DatasheetTable56[[#This Row],[Űrlap kitöltve]]))</f>
        <v>#REF!</v>
      </c>
      <c r="K136" s="13" t="e">
        <f>MATCH(#REF!,#REF!,0)</f>
        <v>#REF!</v>
      </c>
      <c r="L136" s="13" t="e">
        <f>INDEX(#REF!,DatasheetTable56[[#This Row],[Sharepoint]])</f>
        <v>#REF!</v>
      </c>
      <c r="M136" s="13" t="e">
        <f>INDEX(#REF!,DatasheetTable56[[#This Row],[Sharepoint]])</f>
        <v>#REF!</v>
      </c>
      <c r="N136" s="3">
        <v>1</v>
      </c>
      <c r="O136" s="3" t="s">
        <v>32</v>
      </c>
      <c r="P136" s="3" t="s">
        <v>33</v>
      </c>
      <c r="Q136" s="3" t="s">
        <v>34</v>
      </c>
      <c r="R136" s="3" t="s">
        <v>1066</v>
      </c>
      <c r="S136" s="3" t="s">
        <v>1067</v>
      </c>
      <c r="T136" s="3" t="s">
        <v>1068</v>
      </c>
      <c r="U136" s="3" t="s">
        <v>266</v>
      </c>
      <c r="V136" s="3" t="s">
        <v>440</v>
      </c>
      <c r="W136" s="3" t="s">
        <v>441</v>
      </c>
      <c r="X136" s="6" t="s">
        <v>442</v>
      </c>
      <c r="Y136" s="3" t="s">
        <v>443</v>
      </c>
      <c r="Z136" s="3" t="s">
        <v>67</v>
      </c>
      <c r="AA136" s="3" t="s">
        <v>68</v>
      </c>
      <c r="AB136" s="3" t="s">
        <v>21</v>
      </c>
      <c r="AC136" s="3" t="s">
        <v>41</v>
      </c>
      <c r="AD136" s="3" t="s">
        <v>26</v>
      </c>
      <c r="AE136" s="3" t="s">
        <v>444</v>
      </c>
    </row>
    <row r="137" spans="1:31" x14ac:dyDescent="0.25">
      <c r="A137" s="8">
        <f t="shared" si="2"/>
        <v>136</v>
      </c>
      <c r="B137" s="3" t="s">
        <v>140</v>
      </c>
      <c r="C137" s="3" t="s">
        <v>313</v>
      </c>
      <c r="E137" s="10" t="e">
        <f>MATCH(#REF!,#REF!,0)</f>
        <v>#REF!</v>
      </c>
      <c r="F137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37" s="10" t="e">
        <f>IF(INDEX(#REF!,DatasheetTable56[[#This Row],[Űrlap kitöltve]])="Következő félévre jelentkeztem MSc képzésre","igen","nem")</f>
        <v>#REF!</v>
      </c>
      <c r="H137" s="10" t="e">
        <f>IF(INDEX(#REF!,DatasheetTable56[[#This Row],[Űrlap kitöltve]])="Szándékozom védeni","igen","nem")</f>
        <v>#REF!</v>
      </c>
      <c r="I137" s="10" t="e">
        <f>IF(INDEX(#REF!,DatasheetTable56[[#This Row],[Űrlap kitöltve]])="Január 5-én részt veszek a gazdaságinformatikus felvételin","igen","nem")</f>
        <v>#REF!</v>
      </c>
      <c r="J137" s="14" t="e">
        <f>IF(INDEX(#REF!,DatasheetTable56[[#This Row],[Űrlap kitöltve]])=0,"",INDEX(#REF!,DatasheetTable56[[#This Row],[Űrlap kitöltve]]))</f>
        <v>#REF!</v>
      </c>
      <c r="K137" s="13" t="e">
        <f>MATCH(#REF!,#REF!,0)</f>
        <v>#REF!</v>
      </c>
      <c r="L137" s="13" t="e">
        <f>INDEX(#REF!,DatasheetTable56[[#This Row],[Sharepoint]])</f>
        <v>#REF!</v>
      </c>
      <c r="M137" s="13" t="e">
        <f>INDEX(#REF!,DatasheetTable56[[#This Row],[Sharepoint]])</f>
        <v>#REF!</v>
      </c>
      <c r="N137" s="3">
        <v>1</v>
      </c>
      <c r="O137" s="3" t="s">
        <v>32</v>
      </c>
      <c r="P137" s="3" t="s">
        <v>33</v>
      </c>
      <c r="Q137" s="3" t="s">
        <v>34</v>
      </c>
      <c r="R137" s="3" t="s">
        <v>939</v>
      </c>
      <c r="S137" s="3" t="s">
        <v>940</v>
      </c>
      <c r="T137" s="3" t="s">
        <v>941</v>
      </c>
      <c r="U137" s="3" t="s">
        <v>266</v>
      </c>
      <c r="V137" s="3" t="s">
        <v>440</v>
      </c>
      <c r="W137" s="3" t="s">
        <v>441</v>
      </c>
      <c r="X137" s="6" t="s">
        <v>442</v>
      </c>
      <c r="Y137" s="3" t="s">
        <v>443</v>
      </c>
      <c r="Z137" s="3" t="s">
        <v>142</v>
      </c>
      <c r="AA137" s="3" t="s">
        <v>143</v>
      </c>
      <c r="AB137" s="3" t="s">
        <v>87</v>
      </c>
      <c r="AC137" s="3" t="s">
        <v>144</v>
      </c>
      <c r="AD137" s="3" t="s">
        <v>26</v>
      </c>
      <c r="AE137" s="3" t="s">
        <v>444</v>
      </c>
    </row>
    <row r="138" spans="1:31" x14ac:dyDescent="0.25">
      <c r="A138" s="8">
        <f t="shared" si="2"/>
        <v>137</v>
      </c>
      <c r="B138" s="3" t="s">
        <v>140</v>
      </c>
      <c r="C138" s="3" t="s">
        <v>380</v>
      </c>
      <c r="D138" s="16"/>
      <c r="E138" s="10" t="e">
        <f>MATCH(#REF!,#REF!,0)</f>
        <v>#REF!</v>
      </c>
      <c r="F138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38" s="10" t="e">
        <f>IF(INDEX(#REF!,DatasheetTable56[[#This Row],[Űrlap kitöltve]])="Következő félévre jelentkeztem MSc képzésre","igen","nem")</f>
        <v>#REF!</v>
      </c>
      <c r="H138" s="10" t="e">
        <f>IF(INDEX(#REF!,DatasheetTable56[[#This Row],[Űrlap kitöltve]])="Szándékozom védeni","igen","nem")</f>
        <v>#REF!</v>
      </c>
      <c r="I138" s="10" t="e">
        <f>IF(INDEX(#REF!,DatasheetTable56[[#This Row],[Űrlap kitöltve]])="Január 5-én részt veszek a gazdaságinformatikus felvételin","igen","nem")</f>
        <v>#REF!</v>
      </c>
      <c r="J138" s="14" t="e">
        <f>IF(INDEX(#REF!,DatasheetTable56[[#This Row],[Űrlap kitöltve]])=0,"",INDEX(#REF!,DatasheetTable56[[#This Row],[Űrlap kitöltve]]))</f>
        <v>#REF!</v>
      </c>
      <c r="K138" s="13" t="e">
        <f>MATCH(#REF!,#REF!,0)</f>
        <v>#REF!</v>
      </c>
      <c r="L138" s="13" t="e">
        <f>INDEX(#REF!,DatasheetTable56[[#This Row],[Sharepoint]])</f>
        <v>#REF!</v>
      </c>
      <c r="M138" s="13" t="e">
        <f>INDEX(#REF!,DatasheetTable56[[#This Row],[Sharepoint]])</f>
        <v>#REF!</v>
      </c>
      <c r="N138" s="3">
        <v>1</v>
      </c>
      <c r="O138" s="3" t="s">
        <v>32</v>
      </c>
      <c r="P138" s="3" t="s">
        <v>33</v>
      </c>
      <c r="Q138" s="3" t="s">
        <v>34</v>
      </c>
      <c r="R138" s="3" t="s">
        <v>1084</v>
      </c>
      <c r="S138" s="3" t="s">
        <v>1085</v>
      </c>
      <c r="T138" s="3" t="s">
        <v>1086</v>
      </c>
      <c r="U138" s="3" t="s">
        <v>266</v>
      </c>
      <c r="V138" s="3" t="s">
        <v>440</v>
      </c>
      <c r="W138" s="3" t="s">
        <v>441</v>
      </c>
      <c r="X138" s="6" t="s">
        <v>442</v>
      </c>
      <c r="Y138" s="3" t="s">
        <v>443</v>
      </c>
      <c r="Z138" s="3" t="s">
        <v>92</v>
      </c>
      <c r="AA138" s="3" t="s">
        <v>93</v>
      </c>
      <c r="AB138" s="3" t="s">
        <v>24</v>
      </c>
      <c r="AC138" s="3" t="s">
        <v>94</v>
      </c>
      <c r="AD138" s="3" t="s">
        <v>26</v>
      </c>
      <c r="AE138" s="3" t="s">
        <v>444</v>
      </c>
    </row>
    <row r="139" spans="1:31" x14ac:dyDescent="0.25">
      <c r="A139" s="8">
        <f t="shared" si="2"/>
        <v>138</v>
      </c>
      <c r="B139" s="3" t="s">
        <v>219</v>
      </c>
      <c r="C139" s="3" t="s">
        <v>396</v>
      </c>
      <c r="E139" s="10" t="e">
        <f>MATCH(#REF!,#REF!,0)</f>
        <v>#REF!</v>
      </c>
      <c r="F139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39" s="10" t="e">
        <f>IF(INDEX(#REF!,DatasheetTable56[[#This Row],[Űrlap kitöltve]])="Következő félévre jelentkeztem MSc képzésre","igen","nem")</f>
        <v>#REF!</v>
      </c>
      <c r="H139" s="10" t="e">
        <f>IF(INDEX(#REF!,DatasheetTable56[[#This Row],[Űrlap kitöltve]])="Szándékozom védeni","igen","nem")</f>
        <v>#REF!</v>
      </c>
      <c r="I139" s="10" t="e">
        <f>IF(INDEX(#REF!,DatasheetTable56[[#This Row],[Űrlap kitöltve]])="Január 5-én részt veszek a gazdaságinformatikus felvételin","igen","nem")</f>
        <v>#REF!</v>
      </c>
      <c r="J139" s="14" t="e">
        <f>IF(INDEX(#REF!,DatasheetTable56[[#This Row],[Űrlap kitöltve]])=0,"",INDEX(#REF!,DatasheetTable56[[#This Row],[Űrlap kitöltve]]))</f>
        <v>#REF!</v>
      </c>
      <c r="K139" s="13" t="e">
        <f>MATCH(#REF!,#REF!,0)</f>
        <v>#REF!</v>
      </c>
      <c r="L139" s="13" t="e">
        <f>INDEX(#REF!,DatasheetTable56[[#This Row],[Sharepoint]])</f>
        <v>#REF!</v>
      </c>
      <c r="M139" s="13" t="e">
        <f>INDEX(#REF!,DatasheetTable56[[#This Row],[Sharepoint]])</f>
        <v>#REF!</v>
      </c>
      <c r="N139" s="3">
        <v>1</v>
      </c>
      <c r="O139" s="3" t="s">
        <v>32</v>
      </c>
      <c r="P139" s="3" t="s">
        <v>23</v>
      </c>
      <c r="Q139" s="3" t="s">
        <v>34</v>
      </c>
      <c r="R139" s="3" t="s">
        <v>534</v>
      </c>
      <c r="S139" s="3" t="s">
        <v>535</v>
      </c>
      <c r="T139" s="3" t="s">
        <v>536</v>
      </c>
      <c r="U139" s="3" t="s">
        <v>266</v>
      </c>
      <c r="V139" s="3" t="s">
        <v>440</v>
      </c>
      <c r="W139" s="3" t="s">
        <v>441</v>
      </c>
      <c r="X139" s="6" t="s">
        <v>442</v>
      </c>
      <c r="Y139" s="3" t="s">
        <v>443</v>
      </c>
      <c r="Z139" s="3" t="s">
        <v>75</v>
      </c>
      <c r="AA139" s="3" t="s">
        <v>76</v>
      </c>
      <c r="AB139" s="3" t="s">
        <v>21</v>
      </c>
      <c r="AC139" s="3" t="s">
        <v>77</v>
      </c>
      <c r="AD139" s="3" t="s">
        <v>26</v>
      </c>
      <c r="AE139" s="3" t="s">
        <v>444</v>
      </c>
    </row>
    <row r="140" spans="1:31" x14ac:dyDescent="0.25">
      <c r="A140" s="8">
        <f t="shared" si="2"/>
        <v>139</v>
      </c>
      <c r="B140" s="3" t="s">
        <v>102</v>
      </c>
      <c r="C140" s="3" t="s">
        <v>248</v>
      </c>
      <c r="D140" s="16" t="s">
        <v>1170</v>
      </c>
      <c r="E140" s="10" t="e">
        <f>MATCH(#REF!,#REF!,0)</f>
        <v>#REF!</v>
      </c>
      <c r="F140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40" s="10" t="e">
        <f>IF(INDEX(#REF!,DatasheetTable56[[#This Row],[Űrlap kitöltve]])="Következő félévre jelentkeztem MSc képzésre","igen","nem")</f>
        <v>#REF!</v>
      </c>
      <c r="H140" s="10" t="e">
        <f>IF(INDEX(#REF!,DatasheetTable56[[#This Row],[Űrlap kitöltve]])="Szándékozom védeni","igen","nem")</f>
        <v>#REF!</v>
      </c>
      <c r="I140" s="10" t="e">
        <f>IF(INDEX(#REF!,DatasheetTable56[[#This Row],[Űrlap kitöltve]])="Január 5-én részt veszek a gazdaságinformatikus felvételin","igen","nem")</f>
        <v>#REF!</v>
      </c>
      <c r="J140" s="14" t="e">
        <f>IF(INDEX(#REF!,DatasheetTable56[[#This Row],[Űrlap kitöltve]])=0,"",INDEX(#REF!,DatasheetTable56[[#This Row],[Űrlap kitöltve]]))</f>
        <v>#REF!</v>
      </c>
      <c r="K140" s="13" t="e">
        <f>MATCH(#REF!,#REF!,0)</f>
        <v>#REF!</v>
      </c>
      <c r="L140" s="13" t="e">
        <f>INDEX(#REF!,DatasheetTable56[[#This Row],[Sharepoint]])</f>
        <v>#REF!</v>
      </c>
      <c r="M140" s="13" t="e">
        <f>INDEX(#REF!,DatasheetTable56[[#This Row],[Sharepoint]])</f>
        <v>#REF!</v>
      </c>
      <c r="N140" s="3">
        <v>1</v>
      </c>
      <c r="O140" s="3" t="s">
        <v>32</v>
      </c>
      <c r="P140" s="3" t="s">
        <v>33</v>
      </c>
      <c r="Q140" s="3" t="s">
        <v>34</v>
      </c>
      <c r="R140" s="3" t="s">
        <v>581</v>
      </c>
      <c r="S140" s="3" t="s">
        <v>582</v>
      </c>
      <c r="T140" s="3" t="s">
        <v>583</v>
      </c>
      <c r="U140" s="3" t="s">
        <v>266</v>
      </c>
      <c r="V140" s="3" t="s">
        <v>440</v>
      </c>
      <c r="W140" s="3" t="s">
        <v>441</v>
      </c>
      <c r="X140" s="6" t="s">
        <v>442</v>
      </c>
      <c r="Y140" s="3" t="s">
        <v>443</v>
      </c>
      <c r="Z140" s="3" t="s">
        <v>67</v>
      </c>
      <c r="AA140" s="3" t="s">
        <v>68</v>
      </c>
      <c r="AB140" s="3" t="s">
        <v>21</v>
      </c>
      <c r="AC140" s="3" t="s">
        <v>41</v>
      </c>
      <c r="AD140" s="3" t="s">
        <v>26</v>
      </c>
      <c r="AE140" s="3" t="s">
        <v>444</v>
      </c>
    </row>
    <row r="141" spans="1:31" x14ac:dyDescent="0.25">
      <c r="A141" s="8">
        <f t="shared" si="2"/>
        <v>140</v>
      </c>
      <c r="B141" s="3" t="s">
        <v>77</v>
      </c>
      <c r="C141" s="3" t="s">
        <v>425</v>
      </c>
      <c r="D141" s="16"/>
      <c r="E141" s="10" t="e">
        <f>MATCH(#REF!,#REF!,0)</f>
        <v>#REF!</v>
      </c>
      <c r="F141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41" s="10" t="e">
        <f>IF(INDEX(#REF!,DatasheetTable56[[#This Row],[Űrlap kitöltve]])="Következő félévre jelentkeztem MSc képzésre","igen","nem")</f>
        <v>#REF!</v>
      </c>
      <c r="H141" s="10" t="e">
        <f>IF(INDEX(#REF!,DatasheetTable56[[#This Row],[Űrlap kitöltve]])="Szándékozom védeni","igen","nem")</f>
        <v>#REF!</v>
      </c>
      <c r="I141" s="10" t="e">
        <f>IF(INDEX(#REF!,DatasheetTable56[[#This Row],[Űrlap kitöltve]])="Január 5-én részt veszek a gazdaságinformatikus felvételin","igen","nem")</f>
        <v>#REF!</v>
      </c>
      <c r="J141" s="14" t="e">
        <f>IF(INDEX(#REF!,DatasheetTable56[[#This Row],[Űrlap kitöltve]])=0,"",INDEX(#REF!,DatasheetTable56[[#This Row],[Űrlap kitöltve]]))</f>
        <v>#REF!</v>
      </c>
      <c r="K141" s="13" t="e">
        <f>MATCH(#REF!,#REF!,0)</f>
        <v>#REF!</v>
      </c>
      <c r="L141" s="13" t="e">
        <f>INDEX(#REF!,DatasheetTable56[[#This Row],[Sharepoint]])</f>
        <v>#REF!</v>
      </c>
      <c r="M141" s="13" t="e">
        <f>INDEX(#REF!,DatasheetTable56[[#This Row],[Sharepoint]])</f>
        <v>#REF!</v>
      </c>
      <c r="N141" s="3">
        <v>1</v>
      </c>
      <c r="O141" s="3" t="s">
        <v>32</v>
      </c>
      <c r="P141" s="3" t="s">
        <v>23</v>
      </c>
      <c r="Q141" s="3" t="s">
        <v>34</v>
      </c>
      <c r="R141" s="3" t="s">
        <v>760</v>
      </c>
      <c r="S141" s="3" t="s">
        <v>761</v>
      </c>
      <c r="T141" s="3" t="s">
        <v>762</v>
      </c>
      <c r="U141" s="3" t="s">
        <v>266</v>
      </c>
      <c r="V141" s="3" t="s">
        <v>440</v>
      </c>
      <c r="W141" s="3" t="s">
        <v>441</v>
      </c>
      <c r="X141" s="6" t="s">
        <v>442</v>
      </c>
      <c r="Y141" s="3" t="s">
        <v>443</v>
      </c>
      <c r="Z141" s="3" t="s">
        <v>75</v>
      </c>
      <c r="AA141" s="3" t="s">
        <v>76</v>
      </c>
      <c r="AB141" s="3" t="s">
        <v>21</v>
      </c>
      <c r="AC141" s="3" t="s">
        <v>77</v>
      </c>
      <c r="AD141" s="3" t="s">
        <v>26</v>
      </c>
      <c r="AE141" s="3" t="s">
        <v>444</v>
      </c>
    </row>
    <row r="142" spans="1:31" x14ac:dyDescent="0.25">
      <c r="A142" s="8">
        <f t="shared" si="2"/>
        <v>141</v>
      </c>
      <c r="B142" s="3" t="s">
        <v>77</v>
      </c>
      <c r="C142" s="3" t="s">
        <v>276</v>
      </c>
      <c r="E142" s="10" t="e">
        <f>MATCH(#REF!,#REF!,0)</f>
        <v>#REF!</v>
      </c>
      <c r="F142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42" s="10" t="e">
        <f>IF(INDEX(#REF!,DatasheetTable56[[#This Row],[Űrlap kitöltve]])="Következő félévre jelentkeztem MSc képzésre","igen","nem")</f>
        <v>#REF!</v>
      </c>
      <c r="H142" s="10" t="e">
        <f>IF(INDEX(#REF!,DatasheetTable56[[#This Row],[Űrlap kitöltve]])="Szándékozom védeni","igen","nem")</f>
        <v>#REF!</v>
      </c>
      <c r="I142" s="10" t="e">
        <f>IF(INDEX(#REF!,DatasheetTable56[[#This Row],[Űrlap kitöltve]])="Január 5-én részt veszek a gazdaságinformatikus felvételin","igen","nem")</f>
        <v>#REF!</v>
      </c>
      <c r="J142" s="14" t="e">
        <f>IF(INDEX(#REF!,DatasheetTable56[[#This Row],[Űrlap kitöltve]])=0,"",INDEX(#REF!,DatasheetTable56[[#This Row],[Űrlap kitöltve]]))</f>
        <v>#REF!</v>
      </c>
      <c r="K142" s="13" t="e">
        <f>MATCH(#REF!,#REF!,0)</f>
        <v>#REF!</v>
      </c>
      <c r="L142" s="13" t="e">
        <f>INDEX(#REF!,DatasheetTable56[[#This Row],[Sharepoint]])</f>
        <v>#REF!</v>
      </c>
      <c r="M142" s="13" t="e">
        <f>INDEX(#REF!,DatasheetTable56[[#This Row],[Sharepoint]])</f>
        <v>#REF!</v>
      </c>
      <c r="N142" s="3">
        <v>1</v>
      </c>
      <c r="O142" s="3" t="s">
        <v>32</v>
      </c>
      <c r="P142" s="3" t="s">
        <v>23</v>
      </c>
      <c r="Q142" s="3" t="s">
        <v>34</v>
      </c>
      <c r="R142" s="3" t="s">
        <v>850</v>
      </c>
      <c r="S142" s="3" t="s">
        <v>851</v>
      </c>
      <c r="T142" s="3" t="s">
        <v>852</v>
      </c>
      <c r="U142" s="3" t="s">
        <v>266</v>
      </c>
      <c r="V142" s="3" t="s">
        <v>440</v>
      </c>
      <c r="W142" s="3" t="s">
        <v>441</v>
      </c>
      <c r="X142" s="6" t="s">
        <v>442</v>
      </c>
      <c r="Y142" s="3" t="s">
        <v>443</v>
      </c>
      <c r="Z142" s="3" t="s">
        <v>75</v>
      </c>
      <c r="AA142" s="3" t="s">
        <v>76</v>
      </c>
      <c r="AB142" s="3" t="s">
        <v>21</v>
      </c>
      <c r="AC142" s="3" t="s">
        <v>77</v>
      </c>
      <c r="AD142" s="3" t="s">
        <v>26</v>
      </c>
      <c r="AE142" s="3" t="s">
        <v>444</v>
      </c>
    </row>
    <row r="143" spans="1:31" x14ac:dyDescent="0.25">
      <c r="A143" s="8">
        <f t="shared" si="2"/>
        <v>142</v>
      </c>
      <c r="B143" s="3" t="s">
        <v>77</v>
      </c>
      <c r="C143" s="3" t="s">
        <v>349</v>
      </c>
      <c r="E143" s="10" t="e">
        <f>MATCH(#REF!,#REF!,0)</f>
        <v>#REF!</v>
      </c>
      <c r="F143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43" s="10" t="e">
        <f>IF(INDEX(#REF!,DatasheetTable56[[#This Row],[Űrlap kitöltve]])="Következő félévre jelentkeztem MSc képzésre","igen","nem")</f>
        <v>#REF!</v>
      </c>
      <c r="H143" s="10" t="e">
        <f>IF(INDEX(#REF!,DatasheetTable56[[#This Row],[Űrlap kitöltve]])="Szándékozom védeni","igen","nem")</f>
        <v>#REF!</v>
      </c>
      <c r="I143" s="10" t="e">
        <f>IF(INDEX(#REF!,DatasheetTable56[[#This Row],[Űrlap kitöltve]])="Január 5-én részt veszek a gazdaságinformatikus felvételin","igen","nem")</f>
        <v>#REF!</v>
      </c>
      <c r="J143" s="14" t="e">
        <f>IF(INDEX(#REF!,DatasheetTable56[[#This Row],[Űrlap kitöltve]])=0,"",INDEX(#REF!,DatasheetTable56[[#This Row],[Űrlap kitöltve]]))</f>
        <v>#REF!</v>
      </c>
      <c r="K143" s="13" t="e">
        <f>MATCH(#REF!,#REF!,0)</f>
        <v>#REF!</v>
      </c>
      <c r="L143" s="13" t="e">
        <f>INDEX(#REF!,DatasheetTable56[[#This Row],[Sharepoint]])</f>
        <v>#REF!</v>
      </c>
      <c r="M143" s="13" t="e">
        <f>INDEX(#REF!,DatasheetTable56[[#This Row],[Sharepoint]])</f>
        <v>#REF!</v>
      </c>
      <c r="N143" s="3">
        <v>1</v>
      </c>
      <c r="O143" s="3" t="s">
        <v>32</v>
      </c>
      <c r="P143" s="3" t="s">
        <v>23</v>
      </c>
      <c r="Q143" s="3" t="s">
        <v>34</v>
      </c>
      <c r="R143" s="3" t="s">
        <v>637</v>
      </c>
      <c r="S143" s="3" t="s">
        <v>638</v>
      </c>
      <c r="T143" s="3" t="s">
        <v>639</v>
      </c>
      <c r="U143" s="3" t="s">
        <v>266</v>
      </c>
      <c r="V143" s="3" t="s">
        <v>440</v>
      </c>
      <c r="W143" s="3" t="s">
        <v>441</v>
      </c>
      <c r="X143" s="6" t="s">
        <v>442</v>
      </c>
      <c r="Y143" s="3" t="s">
        <v>443</v>
      </c>
      <c r="Z143" s="3" t="s">
        <v>75</v>
      </c>
      <c r="AA143" s="3" t="s">
        <v>76</v>
      </c>
      <c r="AB143" s="3" t="s">
        <v>21</v>
      </c>
      <c r="AC143" s="3" t="s">
        <v>77</v>
      </c>
      <c r="AD143" s="3" t="s">
        <v>26</v>
      </c>
      <c r="AE143" s="3" t="s">
        <v>444</v>
      </c>
    </row>
    <row r="144" spans="1:31" x14ac:dyDescent="0.25">
      <c r="A144" s="8">
        <f t="shared" si="2"/>
        <v>143</v>
      </c>
      <c r="B144" s="3" t="s">
        <v>90</v>
      </c>
      <c r="C144" s="3" t="s">
        <v>316</v>
      </c>
      <c r="E144" s="10" t="e">
        <f>MATCH(#REF!,#REF!,0)</f>
        <v>#REF!</v>
      </c>
      <c r="F144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44" s="10" t="e">
        <f>IF(INDEX(#REF!,DatasheetTable56[[#This Row],[Űrlap kitöltve]])="Következő félévre jelentkeztem MSc képzésre","igen","nem")</f>
        <v>#REF!</v>
      </c>
      <c r="H144" s="10" t="e">
        <f>IF(INDEX(#REF!,DatasheetTable56[[#This Row],[Űrlap kitöltve]])="Szándékozom védeni","igen","nem")</f>
        <v>#REF!</v>
      </c>
      <c r="I144" s="10" t="e">
        <f>IF(INDEX(#REF!,DatasheetTable56[[#This Row],[Űrlap kitöltve]])="Január 5-én részt veszek a gazdaságinformatikus felvételin","igen","nem")</f>
        <v>#REF!</v>
      </c>
      <c r="J144" s="14" t="e">
        <f>IF(INDEX(#REF!,DatasheetTable56[[#This Row],[Űrlap kitöltve]])=0,"",INDEX(#REF!,DatasheetTable56[[#This Row],[Űrlap kitöltve]]))</f>
        <v>#REF!</v>
      </c>
      <c r="K144" s="13" t="e">
        <f>MATCH(#REF!,#REF!,0)</f>
        <v>#REF!</v>
      </c>
      <c r="L144" s="13" t="e">
        <f>INDEX(#REF!,DatasheetTable56[[#This Row],[Sharepoint]])</f>
        <v>#REF!</v>
      </c>
      <c r="M144" s="13" t="e">
        <f>INDEX(#REF!,DatasheetTable56[[#This Row],[Sharepoint]])</f>
        <v>#REF!</v>
      </c>
      <c r="N144" s="3">
        <v>1</v>
      </c>
      <c r="O144" s="3" t="s">
        <v>32</v>
      </c>
      <c r="P144" s="3" t="s">
        <v>23</v>
      </c>
      <c r="Q144" s="3" t="s">
        <v>34</v>
      </c>
      <c r="R144" s="3" t="s">
        <v>831</v>
      </c>
      <c r="S144" s="3" t="s">
        <v>832</v>
      </c>
      <c r="T144" s="3" t="s">
        <v>833</v>
      </c>
      <c r="U144" s="3" t="s">
        <v>266</v>
      </c>
      <c r="V144" s="3" t="s">
        <v>440</v>
      </c>
      <c r="W144" s="3" t="s">
        <v>441</v>
      </c>
      <c r="X144" s="6" t="s">
        <v>442</v>
      </c>
      <c r="Y144" s="3" t="s">
        <v>443</v>
      </c>
      <c r="Z144" s="3" t="s">
        <v>75</v>
      </c>
      <c r="AA144" s="3" t="s">
        <v>76</v>
      </c>
      <c r="AB144" s="3" t="s">
        <v>21</v>
      </c>
      <c r="AC144" s="3" t="s">
        <v>77</v>
      </c>
      <c r="AD144" s="3" t="s">
        <v>26</v>
      </c>
      <c r="AE144" s="3" t="s">
        <v>444</v>
      </c>
    </row>
    <row r="145" spans="1:31" x14ac:dyDescent="0.25">
      <c r="A145" s="8">
        <f t="shared" si="2"/>
        <v>144</v>
      </c>
      <c r="B145" s="3" t="s">
        <v>90</v>
      </c>
      <c r="C145" s="3" t="s">
        <v>271</v>
      </c>
      <c r="E145" s="10" t="e">
        <f>MATCH(#REF!,#REF!,0)</f>
        <v>#REF!</v>
      </c>
      <c r="F145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45" s="10" t="e">
        <f>IF(INDEX(#REF!,DatasheetTable56[[#This Row],[Űrlap kitöltve]])="Következő félévre jelentkeztem MSc képzésre","igen","nem")</f>
        <v>#REF!</v>
      </c>
      <c r="H145" s="10" t="e">
        <f>IF(INDEX(#REF!,DatasheetTable56[[#This Row],[Űrlap kitöltve]])="Szándékozom védeni","igen","nem")</f>
        <v>#REF!</v>
      </c>
      <c r="I145" s="10" t="e">
        <f>IF(INDEX(#REF!,DatasheetTable56[[#This Row],[Űrlap kitöltve]])="Január 5-én részt veszek a gazdaságinformatikus felvételin","igen","nem")</f>
        <v>#REF!</v>
      </c>
      <c r="J145" s="14" t="e">
        <f>IF(INDEX(#REF!,DatasheetTable56[[#This Row],[Űrlap kitöltve]])=0,"",INDEX(#REF!,DatasheetTable56[[#This Row],[Űrlap kitöltve]]))</f>
        <v>#REF!</v>
      </c>
      <c r="K145" s="13" t="e">
        <f>MATCH(#REF!,#REF!,0)</f>
        <v>#REF!</v>
      </c>
      <c r="L145" s="13" t="e">
        <f>INDEX(#REF!,DatasheetTable56[[#This Row],[Sharepoint]])</f>
        <v>#REF!</v>
      </c>
      <c r="M145" s="13" t="e">
        <f>INDEX(#REF!,DatasheetTable56[[#This Row],[Sharepoint]])</f>
        <v>#REF!</v>
      </c>
      <c r="N145" s="3">
        <v>1</v>
      </c>
      <c r="O145" s="3" t="s">
        <v>32</v>
      </c>
      <c r="P145" s="3" t="s">
        <v>23</v>
      </c>
      <c r="Q145" s="3" t="s">
        <v>34</v>
      </c>
      <c r="R145" s="3" t="s">
        <v>763</v>
      </c>
      <c r="S145" s="3" t="s">
        <v>764</v>
      </c>
      <c r="T145" s="3" t="s">
        <v>765</v>
      </c>
      <c r="U145" s="3" t="s">
        <v>266</v>
      </c>
      <c r="V145" s="3" t="s">
        <v>440</v>
      </c>
      <c r="W145" s="3" t="s">
        <v>441</v>
      </c>
      <c r="X145" s="6" t="s">
        <v>442</v>
      </c>
      <c r="Y145" s="3" t="s">
        <v>443</v>
      </c>
      <c r="Z145" s="3" t="s">
        <v>75</v>
      </c>
      <c r="AA145" s="3" t="s">
        <v>76</v>
      </c>
      <c r="AB145" s="3" t="s">
        <v>21</v>
      </c>
      <c r="AC145" s="3" t="s">
        <v>77</v>
      </c>
      <c r="AD145" s="3" t="s">
        <v>26</v>
      </c>
      <c r="AE145" s="3" t="s">
        <v>444</v>
      </c>
    </row>
    <row r="146" spans="1:31" x14ac:dyDescent="0.25">
      <c r="A146" s="8">
        <f t="shared" si="2"/>
        <v>145</v>
      </c>
      <c r="B146" s="3" t="s">
        <v>253</v>
      </c>
      <c r="C146" s="3" t="s">
        <v>382</v>
      </c>
      <c r="E146" s="10" t="e">
        <f>MATCH(#REF!,#REF!,0)</f>
        <v>#REF!</v>
      </c>
      <c r="F146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46" s="10" t="e">
        <f>IF(INDEX(#REF!,DatasheetTable56[[#This Row],[Űrlap kitöltve]])="Következő félévre jelentkeztem MSc képzésre","igen","nem")</f>
        <v>#REF!</v>
      </c>
      <c r="H146" s="10" t="e">
        <f>IF(INDEX(#REF!,DatasheetTable56[[#This Row],[Űrlap kitöltve]])="Szándékozom védeni","igen","nem")</f>
        <v>#REF!</v>
      </c>
      <c r="I146" s="10" t="e">
        <f>IF(INDEX(#REF!,DatasheetTable56[[#This Row],[Űrlap kitöltve]])="Január 5-én részt veszek a gazdaságinformatikus felvételin","igen","nem")</f>
        <v>#REF!</v>
      </c>
      <c r="J146" s="14" t="e">
        <f>IF(INDEX(#REF!,DatasheetTable56[[#This Row],[Űrlap kitöltve]])=0,"",INDEX(#REF!,DatasheetTable56[[#This Row],[Űrlap kitöltve]]))</f>
        <v>#REF!</v>
      </c>
      <c r="K146" s="13" t="e">
        <f>MATCH(#REF!,#REF!,0)</f>
        <v>#REF!</v>
      </c>
      <c r="L146" s="13" t="e">
        <f>INDEX(#REF!,DatasheetTable56[[#This Row],[Sharepoint]])</f>
        <v>#REF!</v>
      </c>
      <c r="M146" s="13" t="e">
        <f>INDEX(#REF!,DatasheetTable56[[#This Row],[Sharepoint]])</f>
        <v>#REF!</v>
      </c>
      <c r="N146" s="3">
        <v>1</v>
      </c>
      <c r="O146" s="3" t="s">
        <v>32</v>
      </c>
      <c r="P146" s="3" t="s">
        <v>33</v>
      </c>
      <c r="Q146" s="3" t="s">
        <v>34</v>
      </c>
      <c r="R146" s="3" t="s">
        <v>546</v>
      </c>
      <c r="S146" s="3" t="s">
        <v>547</v>
      </c>
      <c r="T146" s="3" t="s">
        <v>674</v>
      </c>
      <c r="U146" s="3" t="s">
        <v>266</v>
      </c>
      <c r="V146" s="3" t="s">
        <v>440</v>
      </c>
      <c r="W146" s="3" t="s">
        <v>441</v>
      </c>
      <c r="X146" s="6" t="s">
        <v>442</v>
      </c>
      <c r="Y146" s="3" t="s">
        <v>443</v>
      </c>
      <c r="Z146" s="3" t="s">
        <v>67</v>
      </c>
      <c r="AA146" s="3" t="s">
        <v>68</v>
      </c>
      <c r="AB146" s="3" t="s">
        <v>21</v>
      </c>
      <c r="AC146" s="3" t="s">
        <v>41</v>
      </c>
      <c r="AD146" s="3" t="s">
        <v>26</v>
      </c>
      <c r="AE146" s="3" t="s">
        <v>444</v>
      </c>
    </row>
    <row r="147" spans="1:31" x14ac:dyDescent="0.25">
      <c r="A147" s="8">
        <f t="shared" si="2"/>
        <v>146</v>
      </c>
      <c r="B147" s="3" t="s">
        <v>253</v>
      </c>
      <c r="C147" s="3" t="s">
        <v>252</v>
      </c>
      <c r="E147" s="10" t="e">
        <f>MATCH(#REF!,#REF!,0)</f>
        <v>#REF!</v>
      </c>
      <c r="F147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47" s="10" t="e">
        <f>IF(INDEX(#REF!,DatasheetTable56[[#This Row],[Űrlap kitöltve]])="Következő félévre jelentkeztem MSc képzésre","igen","nem")</f>
        <v>#REF!</v>
      </c>
      <c r="H147" s="10" t="e">
        <f>IF(INDEX(#REF!,DatasheetTable56[[#This Row],[Űrlap kitöltve]])="Szándékozom védeni","igen","nem")</f>
        <v>#REF!</v>
      </c>
      <c r="I147" s="10" t="e">
        <f>IF(INDEX(#REF!,DatasheetTable56[[#This Row],[Űrlap kitöltve]])="Január 5-én részt veszek a gazdaságinformatikus felvételin","igen","nem")</f>
        <v>#REF!</v>
      </c>
      <c r="J147" s="14" t="e">
        <f>IF(INDEX(#REF!,DatasheetTable56[[#This Row],[Űrlap kitöltve]])=0,"",INDEX(#REF!,DatasheetTable56[[#This Row],[Űrlap kitöltve]]))</f>
        <v>#REF!</v>
      </c>
      <c r="K147" s="13" t="e">
        <f>MATCH(#REF!,#REF!,0)</f>
        <v>#REF!</v>
      </c>
      <c r="L147" s="13" t="e">
        <f>INDEX(#REF!,DatasheetTable56[[#This Row],[Sharepoint]])</f>
        <v>#REF!</v>
      </c>
      <c r="M147" s="13" t="e">
        <f>INDEX(#REF!,DatasheetTable56[[#This Row],[Sharepoint]])</f>
        <v>#REF!</v>
      </c>
      <c r="N147" s="3">
        <v>1</v>
      </c>
      <c r="O147" s="3" t="s">
        <v>32</v>
      </c>
      <c r="P147" s="3" t="s">
        <v>33</v>
      </c>
      <c r="Q147" s="3" t="s">
        <v>34</v>
      </c>
      <c r="R147" s="3" t="s">
        <v>546</v>
      </c>
      <c r="S147" s="3" t="s">
        <v>547</v>
      </c>
      <c r="T147" s="3" t="s">
        <v>548</v>
      </c>
      <c r="U147" s="3" t="s">
        <v>266</v>
      </c>
      <c r="V147" s="3" t="s">
        <v>440</v>
      </c>
      <c r="W147" s="3" t="s">
        <v>441</v>
      </c>
      <c r="X147" s="6" t="s">
        <v>442</v>
      </c>
      <c r="Y147" s="3" t="s">
        <v>443</v>
      </c>
      <c r="Z147" s="3" t="s">
        <v>67</v>
      </c>
      <c r="AA147" s="3" t="s">
        <v>68</v>
      </c>
      <c r="AB147" s="3" t="s">
        <v>21</v>
      </c>
      <c r="AC147" s="3" t="s">
        <v>41</v>
      </c>
      <c r="AD147" s="3" t="s">
        <v>26</v>
      </c>
      <c r="AE147" s="3" t="s">
        <v>444</v>
      </c>
    </row>
    <row r="148" spans="1:31" x14ac:dyDescent="0.25">
      <c r="A148" s="8">
        <f t="shared" si="2"/>
        <v>147</v>
      </c>
      <c r="B148" s="3" t="s">
        <v>132</v>
      </c>
      <c r="C148" s="3" t="s">
        <v>387</v>
      </c>
      <c r="E148" s="10" t="e">
        <f>MATCH(#REF!,#REF!,0)</f>
        <v>#REF!</v>
      </c>
      <c r="F148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48" s="10" t="e">
        <f>IF(INDEX(#REF!,DatasheetTable56[[#This Row],[Űrlap kitöltve]])="Következő félévre jelentkeztem MSc képzésre","igen","nem")</f>
        <v>#REF!</v>
      </c>
      <c r="H148" s="10" t="e">
        <f>IF(INDEX(#REF!,DatasheetTable56[[#This Row],[Űrlap kitöltve]])="Szándékozom védeni","igen","nem")</f>
        <v>#REF!</v>
      </c>
      <c r="I148" s="10" t="e">
        <f>IF(INDEX(#REF!,DatasheetTable56[[#This Row],[Űrlap kitöltve]])="Január 5-én részt veszek a gazdaságinformatikus felvételin","igen","nem")</f>
        <v>#REF!</v>
      </c>
      <c r="J148" s="14" t="e">
        <f>IF(INDEX(#REF!,DatasheetTable56[[#This Row],[Űrlap kitöltve]])=0,"",INDEX(#REF!,DatasheetTable56[[#This Row],[Űrlap kitöltve]]))</f>
        <v>#REF!</v>
      </c>
      <c r="K148" s="13" t="e">
        <f>MATCH(#REF!,#REF!,0)</f>
        <v>#REF!</v>
      </c>
      <c r="L148" s="13" t="e">
        <f>INDEX(#REF!,DatasheetTable56[[#This Row],[Sharepoint]])</f>
        <v>#REF!</v>
      </c>
      <c r="M148" s="13" t="e">
        <f>INDEX(#REF!,DatasheetTable56[[#This Row],[Sharepoint]])</f>
        <v>#REF!</v>
      </c>
      <c r="N148" s="3">
        <v>1</v>
      </c>
      <c r="O148" s="3" t="s">
        <v>32</v>
      </c>
      <c r="P148" s="3" t="s">
        <v>23</v>
      </c>
      <c r="Q148" s="3" t="s">
        <v>34</v>
      </c>
      <c r="R148" s="3" t="s">
        <v>984</v>
      </c>
      <c r="S148" s="3" t="s">
        <v>985</v>
      </c>
      <c r="T148" s="3" t="s">
        <v>986</v>
      </c>
      <c r="U148" s="3" t="s">
        <v>266</v>
      </c>
      <c r="V148" s="3" t="s">
        <v>440</v>
      </c>
      <c r="W148" s="3" t="s">
        <v>441</v>
      </c>
      <c r="X148" s="6" t="s">
        <v>442</v>
      </c>
      <c r="Y148" s="3" t="s">
        <v>443</v>
      </c>
      <c r="Z148" s="3" t="s">
        <v>75</v>
      </c>
      <c r="AA148" s="3" t="s">
        <v>76</v>
      </c>
      <c r="AB148" s="3" t="s">
        <v>21</v>
      </c>
      <c r="AC148" s="3" t="s">
        <v>77</v>
      </c>
      <c r="AD148" s="3" t="s">
        <v>26</v>
      </c>
      <c r="AE148" s="3" t="s">
        <v>444</v>
      </c>
    </row>
    <row r="149" spans="1:31" x14ac:dyDescent="0.25">
      <c r="A149" s="8">
        <f t="shared" si="2"/>
        <v>148</v>
      </c>
      <c r="B149" s="3" t="s">
        <v>185</v>
      </c>
      <c r="C149" s="3" t="s">
        <v>304</v>
      </c>
      <c r="D149" s="16"/>
      <c r="E149" s="10" t="e">
        <f>MATCH(#REF!,#REF!,0)</f>
        <v>#REF!</v>
      </c>
      <c r="F149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49" s="10" t="e">
        <f>IF(INDEX(#REF!,DatasheetTable56[[#This Row],[Űrlap kitöltve]])="Következő félévre jelentkeztem MSc képzésre","igen","nem")</f>
        <v>#REF!</v>
      </c>
      <c r="H149" s="10" t="e">
        <f>IF(INDEX(#REF!,DatasheetTable56[[#This Row],[Űrlap kitöltve]])="Szándékozom védeni","igen","nem")</f>
        <v>#REF!</v>
      </c>
      <c r="I149" s="10" t="e">
        <f>IF(INDEX(#REF!,DatasheetTable56[[#This Row],[Űrlap kitöltve]])="Január 5-én részt veszek a gazdaságinformatikus felvételin","igen","nem")</f>
        <v>#REF!</v>
      </c>
      <c r="J149" s="14" t="e">
        <f>IF(INDEX(#REF!,DatasheetTable56[[#This Row],[Űrlap kitöltve]])=0,"",INDEX(#REF!,DatasheetTable56[[#This Row],[Űrlap kitöltve]]))</f>
        <v>#REF!</v>
      </c>
      <c r="K149" s="13" t="e">
        <f>MATCH(#REF!,#REF!,0)</f>
        <v>#REF!</v>
      </c>
      <c r="L149" s="13" t="e">
        <f>INDEX(#REF!,DatasheetTable56[[#This Row],[Sharepoint]])</f>
        <v>#REF!</v>
      </c>
      <c r="M149" s="13" t="e">
        <f>INDEX(#REF!,DatasheetTable56[[#This Row],[Sharepoint]])</f>
        <v>#REF!</v>
      </c>
      <c r="N149" s="3">
        <v>1</v>
      </c>
      <c r="O149" s="3" t="s">
        <v>32</v>
      </c>
      <c r="P149" s="3" t="s">
        <v>33</v>
      </c>
      <c r="Q149" s="3" t="s">
        <v>34</v>
      </c>
      <c r="R149" s="3" t="s">
        <v>725</v>
      </c>
      <c r="S149" s="3" t="s">
        <v>726</v>
      </c>
      <c r="T149" s="3" t="s">
        <v>727</v>
      </c>
      <c r="U149" s="3" t="s">
        <v>266</v>
      </c>
      <c r="V149" s="3" t="s">
        <v>440</v>
      </c>
      <c r="W149" s="3" t="s">
        <v>441</v>
      </c>
      <c r="X149" s="6" t="s">
        <v>442</v>
      </c>
      <c r="Y149" s="3" t="s">
        <v>443</v>
      </c>
      <c r="Z149" s="3" t="s">
        <v>67</v>
      </c>
      <c r="AA149" s="3" t="s">
        <v>68</v>
      </c>
      <c r="AB149" s="3" t="s">
        <v>21</v>
      </c>
      <c r="AC149" s="3" t="s">
        <v>41</v>
      </c>
      <c r="AD149" s="3" t="s">
        <v>26</v>
      </c>
      <c r="AE149" s="3" t="s">
        <v>444</v>
      </c>
    </row>
    <row r="150" spans="1:31" x14ac:dyDescent="0.25">
      <c r="A150" s="8">
        <f t="shared" si="2"/>
        <v>149</v>
      </c>
      <c r="B150" s="3" t="s">
        <v>185</v>
      </c>
      <c r="C150" s="3" t="s">
        <v>331</v>
      </c>
      <c r="E150" s="10" t="e">
        <f>MATCH(#REF!,#REF!,0)</f>
        <v>#REF!</v>
      </c>
      <c r="F150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50" s="10" t="e">
        <f>IF(INDEX(#REF!,DatasheetTable56[[#This Row],[Űrlap kitöltve]])="Következő félévre jelentkeztem MSc képzésre","igen","nem")</f>
        <v>#REF!</v>
      </c>
      <c r="H150" s="10" t="e">
        <f>IF(INDEX(#REF!,DatasheetTable56[[#This Row],[Űrlap kitöltve]])="Szándékozom védeni","igen","nem")</f>
        <v>#REF!</v>
      </c>
      <c r="I150" s="10" t="e">
        <f>IF(INDEX(#REF!,DatasheetTable56[[#This Row],[Űrlap kitöltve]])="Január 5-én részt veszek a gazdaságinformatikus felvételin","igen","nem")</f>
        <v>#REF!</v>
      </c>
      <c r="J150" s="14" t="e">
        <f>IF(INDEX(#REF!,DatasheetTable56[[#This Row],[Űrlap kitöltve]])=0,"",INDEX(#REF!,DatasheetTable56[[#This Row],[Űrlap kitöltve]]))</f>
        <v>#REF!</v>
      </c>
      <c r="K150" s="13" t="e">
        <f>MATCH(#REF!,#REF!,0)</f>
        <v>#REF!</v>
      </c>
      <c r="L150" s="13" t="e">
        <f>INDEX(#REF!,DatasheetTable56[[#This Row],[Sharepoint]])</f>
        <v>#REF!</v>
      </c>
      <c r="M150" s="13" t="e">
        <f>INDEX(#REF!,DatasheetTable56[[#This Row],[Sharepoint]])</f>
        <v>#REF!</v>
      </c>
      <c r="N150" s="3">
        <v>1</v>
      </c>
      <c r="O150" s="3" t="s">
        <v>32</v>
      </c>
      <c r="P150" s="3" t="s">
        <v>33</v>
      </c>
      <c r="Q150" s="3" t="s">
        <v>34</v>
      </c>
      <c r="R150" s="3" t="s">
        <v>1073</v>
      </c>
      <c r="S150" s="3" t="s">
        <v>1074</v>
      </c>
      <c r="T150" s="3" t="s">
        <v>1075</v>
      </c>
      <c r="U150" s="3" t="s">
        <v>266</v>
      </c>
      <c r="V150" s="3" t="s">
        <v>440</v>
      </c>
      <c r="W150" s="3" t="s">
        <v>441</v>
      </c>
      <c r="X150" s="6" t="s">
        <v>442</v>
      </c>
      <c r="Y150" s="3" t="s">
        <v>443</v>
      </c>
      <c r="Z150" s="3" t="s">
        <v>67</v>
      </c>
      <c r="AA150" s="3" t="s">
        <v>68</v>
      </c>
      <c r="AB150" s="3" t="s">
        <v>21</v>
      </c>
      <c r="AC150" s="3" t="s">
        <v>41</v>
      </c>
      <c r="AD150" s="3" t="s">
        <v>26</v>
      </c>
      <c r="AE150" s="3" t="s">
        <v>444</v>
      </c>
    </row>
    <row r="151" spans="1:31" x14ac:dyDescent="0.25">
      <c r="A151" s="8">
        <f t="shared" si="2"/>
        <v>150</v>
      </c>
      <c r="B151" s="3" t="s">
        <v>185</v>
      </c>
      <c r="C151" s="3" t="s">
        <v>307</v>
      </c>
      <c r="E151" s="10" t="e">
        <f>MATCH(#REF!,#REF!,0)</f>
        <v>#REF!</v>
      </c>
      <c r="F151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51" s="10" t="e">
        <f>IF(INDEX(#REF!,DatasheetTable56[[#This Row],[Űrlap kitöltve]])="Következő félévre jelentkeztem MSc képzésre","igen","nem")</f>
        <v>#REF!</v>
      </c>
      <c r="H151" s="10" t="e">
        <f>IF(INDEX(#REF!,DatasheetTable56[[#This Row],[Űrlap kitöltve]])="Szándékozom védeni","igen","nem")</f>
        <v>#REF!</v>
      </c>
      <c r="I151" s="10" t="e">
        <f>IF(INDEX(#REF!,DatasheetTable56[[#This Row],[Űrlap kitöltve]])="Január 5-én részt veszek a gazdaságinformatikus felvételin","igen","nem")</f>
        <v>#REF!</v>
      </c>
      <c r="J151" s="14" t="e">
        <f>IF(INDEX(#REF!,DatasheetTable56[[#This Row],[Űrlap kitöltve]])=0,"",INDEX(#REF!,DatasheetTable56[[#This Row],[Űrlap kitöltve]]))</f>
        <v>#REF!</v>
      </c>
      <c r="K151" s="13" t="e">
        <f>MATCH(#REF!,#REF!,0)</f>
        <v>#REF!</v>
      </c>
      <c r="L151" s="13" t="e">
        <f>INDEX(#REF!,DatasheetTable56[[#This Row],[Sharepoint]])</f>
        <v>#REF!</v>
      </c>
      <c r="M151" s="13" t="e">
        <f>INDEX(#REF!,DatasheetTable56[[#This Row],[Sharepoint]])</f>
        <v>#REF!</v>
      </c>
      <c r="N151" s="3">
        <v>1</v>
      </c>
      <c r="O151" s="3" t="s">
        <v>32</v>
      </c>
      <c r="P151" s="3" t="s">
        <v>33</v>
      </c>
      <c r="Q151" s="3" t="s">
        <v>34</v>
      </c>
      <c r="R151" s="3" t="s">
        <v>750</v>
      </c>
      <c r="S151" s="3" t="s">
        <v>751</v>
      </c>
      <c r="T151" s="3" t="s">
        <v>752</v>
      </c>
      <c r="U151" s="3" t="s">
        <v>266</v>
      </c>
      <c r="V151" s="3" t="s">
        <v>440</v>
      </c>
      <c r="W151" s="3" t="s">
        <v>441</v>
      </c>
      <c r="X151" s="6" t="s">
        <v>442</v>
      </c>
      <c r="Y151" s="3" t="s">
        <v>443</v>
      </c>
      <c r="Z151" s="3" t="s">
        <v>142</v>
      </c>
      <c r="AA151" s="3" t="s">
        <v>143</v>
      </c>
      <c r="AB151" s="3" t="s">
        <v>87</v>
      </c>
      <c r="AC151" s="3" t="s">
        <v>144</v>
      </c>
      <c r="AD151" s="3" t="s">
        <v>26</v>
      </c>
      <c r="AE151" s="3" t="s">
        <v>444</v>
      </c>
    </row>
    <row r="152" spans="1:31" x14ac:dyDescent="0.25">
      <c r="A152" s="8">
        <f t="shared" si="2"/>
        <v>151</v>
      </c>
      <c r="B152" s="3" t="s">
        <v>45</v>
      </c>
      <c r="C152" s="3" t="s">
        <v>374</v>
      </c>
      <c r="E152" s="10" t="e">
        <f>MATCH(#REF!,#REF!,0)</f>
        <v>#REF!</v>
      </c>
      <c r="F152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52" s="10" t="e">
        <f>IF(INDEX(#REF!,DatasheetTable56[[#This Row],[Űrlap kitöltve]])="Következő félévre jelentkeztem MSc képzésre","igen","nem")</f>
        <v>#REF!</v>
      </c>
      <c r="H152" s="10" t="e">
        <f>IF(INDEX(#REF!,DatasheetTable56[[#This Row],[Űrlap kitöltve]])="Szándékozom védeni","igen","nem")</f>
        <v>#REF!</v>
      </c>
      <c r="I152" s="10" t="e">
        <f>IF(INDEX(#REF!,DatasheetTable56[[#This Row],[Űrlap kitöltve]])="Január 5-én részt veszek a gazdaságinformatikus felvételin","igen","nem")</f>
        <v>#REF!</v>
      </c>
      <c r="J152" s="14" t="e">
        <f>IF(INDEX(#REF!,DatasheetTable56[[#This Row],[Űrlap kitöltve]])=0,"",INDEX(#REF!,DatasheetTable56[[#This Row],[Űrlap kitöltve]]))</f>
        <v>#REF!</v>
      </c>
      <c r="K152" s="13" t="e">
        <f>MATCH(#REF!,#REF!,0)</f>
        <v>#REF!</v>
      </c>
      <c r="L152" s="13" t="e">
        <f>INDEX(#REF!,DatasheetTable56[[#This Row],[Sharepoint]])</f>
        <v>#REF!</v>
      </c>
      <c r="M152" s="13" t="e">
        <f>INDEX(#REF!,DatasheetTable56[[#This Row],[Sharepoint]])</f>
        <v>#REF!</v>
      </c>
      <c r="N152" s="3">
        <v>1</v>
      </c>
      <c r="O152" s="3" t="s">
        <v>32</v>
      </c>
      <c r="P152" s="3" t="s">
        <v>33</v>
      </c>
      <c r="Q152" s="3" t="s">
        <v>34</v>
      </c>
      <c r="R152" s="3" t="s">
        <v>870</v>
      </c>
      <c r="S152" s="3" t="s">
        <v>871</v>
      </c>
      <c r="T152" s="3" t="s">
        <v>872</v>
      </c>
      <c r="U152" s="3" t="s">
        <v>266</v>
      </c>
      <c r="V152" s="3" t="s">
        <v>440</v>
      </c>
      <c r="W152" s="3" t="s">
        <v>441</v>
      </c>
      <c r="X152" s="6" t="s">
        <v>442</v>
      </c>
      <c r="Y152" s="3" t="s">
        <v>443</v>
      </c>
      <c r="Z152" s="3" t="s">
        <v>67</v>
      </c>
      <c r="AA152" s="3" t="s">
        <v>68</v>
      </c>
      <c r="AB152" s="3" t="s">
        <v>21</v>
      </c>
      <c r="AC152" s="3" t="s">
        <v>41</v>
      </c>
      <c r="AD152" s="3" t="s">
        <v>26</v>
      </c>
      <c r="AE152" s="3" t="s">
        <v>444</v>
      </c>
    </row>
    <row r="153" spans="1:31" x14ac:dyDescent="0.25">
      <c r="A153" s="8">
        <f t="shared" si="2"/>
        <v>152</v>
      </c>
      <c r="B153" s="3" t="s">
        <v>45</v>
      </c>
      <c r="C153" s="3" t="s">
        <v>127</v>
      </c>
      <c r="E153" s="10" t="e">
        <f>MATCH(#REF!,#REF!,0)</f>
        <v>#REF!</v>
      </c>
      <c r="F153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53" s="10" t="e">
        <f>IF(INDEX(#REF!,DatasheetTable56[[#This Row],[Űrlap kitöltve]])="Következő félévre jelentkeztem MSc képzésre","igen","nem")</f>
        <v>#REF!</v>
      </c>
      <c r="H153" s="10" t="e">
        <f>IF(INDEX(#REF!,DatasheetTable56[[#This Row],[Űrlap kitöltve]])="Szándékozom védeni","igen","nem")</f>
        <v>#REF!</v>
      </c>
      <c r="I153" s="10" t="e">
        <f>IF(INDEX(#REF!,DatasheetTable56[[#This Row],[Űrlap kitöltve]])="Január 5-én részt veszek a gazdaságinformatikus felvételin","igen","nem")</f>
        <v>#REF!</v>
      </c>
      <c r="J153" s="14" t="e">
        <f>IF(INDEX(#REF!,DatasheetTable56[[#This Row],[Űrlap kitöltve]])=0,"",INDEX(#REF!,DatasheetTable56[[#This Row],[Űrlap kitöltve]]))</f>
        <v>#REF!</v>
      </c>
      <c r="K153" s="13" t="e">
        <f>MATCH(#REF!,#REF!,0)</f>
        <v>#REF!</v>
      </c>
      <c r="L153" s="13" t="e">
        <f>INDEX(#REF!,DatasheetTable56[[#This Row],[Sharepoint]])</f>
        <v>#REF!</v>
      </c>
      <c r="M153" s="13" t="e">
        <f>INDEX(#REF!,DatasheetTable56[[#This Row],[Sharepoint]])</f>
        <v>#REF!</v>
      </c>
      <c r="N153" s="3">
        <v>1</v>
      </c>
      <c r="O153" s="3" t="s">
        <v>32</v>
      </c>
      <c r="P153" s="3" t="s">
        <v>33</v>
      </c>
      <c r="Q153" s="3" t="s">
        <v>34</v>
      </c>
      <c r="R153" s="3" t="s">
        <v>128</v>
      </c>
      <c r="S153" s="3" t="s">
        <v>129</v>
      </c>
      <c r="T153" s="3" t="s">
        <v>130</v>
      </c>
      <c r="U153" s="3" t="s">
        <v>266</v>
      </c>
      <c r="V153" s="3" t="s">
        <v>440</v>
      </c>
      <c r="W153" s="3" t="s">
        <v>441</v>
      </c>
      <c r="X153" s="6" t="s">
        <v>442</v>
      </c>
      <c r="Y153" s="3" t="s">
        <v>443</v>
      </c>
      <c r="Z153" s="3" t="s">
        <v>67</v>
      </c>
      <c r="AA153" s="3" t="s">
        <v>68</v>
      </c>
      <c r="AB153" s="3" t="s">
        <v>21</v>
      </c>
      <c r="AC153" s="3" t="s">
        <v>41</v>
      </c>
      <c r="AD153" s="3" t="s">
        <v>26</v>
      </c>
      <c r="AE153" s="3" t="s">
        <v>78</v>
      </c>
    </row>
    <row r="154" spans="1:31" x14ac:dyDescent="0.25">
      <c r="A154" s="8">
        <f t="shared" si="2"/>
        <v>153</v>
      </c>
      <c r="B154" s="3" t="s">
        <v>141</v>
      </c>
      <c r="C154" s="3" t="s">
        <v>364</v>
      </c>
      <c r="E154" s="10" t="e">
        <f>MATCH(#REF!,#REF!,0)</f>
        <v>#REF!</v>
      </c>
      <c r="F154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54" s="10" t="e">
        <f>IF(INDEX(#REF!,DatasheetTable56[[#This Row],[Űrlap kitöltve]])="Következő félévre jelentkeztem MSc képzésre","igen","nem")</f>
        <v>#REF!</v>
      </c>
      <c r="H154" s="10" t="e">
        <f>IF(INDEX(#REF!,DatasheetTable56[[#This Row],[Űrlap kitöltve]])="Szándékozom védeni","igen","nem")</f>
        <v>#REF!</v>
      </c>
      <c r="I154" s="10" t="e">
        <f>IF(INDEX(#REF!,DatasheetTable56[[#This Row],[Űrlap kitöltve]])="Január 5-én részt veszek a gazdaságinformatikus felvételin","igen","nem")</f>
        <v>#REF!</v>
      </c>
      <c r="J154" s="14" t="e">
        <f>IF(INDEX(#REF!,DatasheetTable56[[#This Row],[Űrlap kitöltve]])=0,"",INDEX(#REF!,DatasheetTable56[[#This Row],[Űrlap kitöltve]]))</f>
        <v>#REF!</v>
      </c>
      <c r="K154" s="13" t="e">
        <f>MATCH(#REF!,#REF!,0)</f>
        <v>#REF!</v>
      </c>
      <c r="L154" s="13" t="e">
        <f>INDEX(#REF!,DatasheetTable56[[#This Row],[Sharepoint]])</f>
        <v>#REF!</v>
      </c>
      <c r="M154" s="13" t="e">
        <f>INDEX(#REF!,DatasheetTable56[[#This Row],[Sharepoint]])</f>
        <v>#REF!</v>
      </c>
      <c r="N154" s="3">
        <v>1</v>
      </c>
      <c r="O154" s="3" t="s">
        <v>32</v>
      </c>
      <c r="P154" s="3" t="s">
        <v>23</v>
      </c>
      <c r="Q154" s="3" t="s">
        <v>34</v>
      </c>
      <c r="R154" s="3" t="s">
        <v>522</v>
      </c>
      <c r="S154" s="3" t="s">
        <v>523</v>
      </c>
      <c r="T154" s="3" t="s">
        <v>524</v>
      </c>
      <c r="U154" s="3" t="s">
        <v>266</v>
      </c>
      <c r="V154" s="3" t="s">
        <v>440</v>
      </c>
      <c r="W154" s="3" t="s">
        <v>441</v>
      </c>
      <c r="X154" s="6" t="s">
        <v>442</v>
      </c>
      <c r="Y154" s="3" t="s">
        <v>443</v>
      </c>
      <c r="Z154" s="3" t="s">
        <v>75</v>
      </c>
      <c r="AA154" s="3" t="s">
        <v>76</v>
      </c>
      <c r="AB154" s="3" t="s">
        <v>21</v>
      </c>
      <c r="AC154" s="3" t="s">
        <v>77</v>
      </c>
      <c r="AD154" s="3" t="s">
        <v>26</v>
      </c>
      <c r="AE154" s="3" t="s">
        <v>444</v>
      </c>
    </row>
    <row r="155" spans="1:31" x14ac:dyDescent="0.25">
      <c r="A155" s="8">
        <f t="shared" si="2"/>
        <v>154</v>
      </c>
      <c r="B155" s="3" t="s">
        <v>141</v>
      </c>
      <c r="C155" s="3" t="s">
        <v>427</v>
      </c>
      <c r="E155" s="10" t="e">
        <f>MATCH(#REF!,#REF!,0)</f>
        <v>#REF!</v>
      </c>
      <c r="F155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55" s="10" t="e">
        <f>IF(INDEX(#REF!,DatasheetTable56[[#This Row],[Űrlap kitöltve]])="Következő félévre jelentkeztem MSc képzésre","igen","nem")</f>
        <v>#REF!</v>
      </c>
      <c r="H155" s="10" t="e">
        <f>IF(INDEX(#REF!,DatasheetTable56[[#This Row],[Űrlap kitöltve]])="Szándékozom védeni","igen","nem")</f>
        <v>#REF!</v>
      </c>
      <c r="I155" s="10" t="e">
        <f>IF(INDEX(#REF!,DatasheetTable56[[#This Row],[Űrlap kitöltve]])="Január 5-én részt veszek a gazdaságinformatikus felvételin","igen","nem")</f>
        <v>#REF!</v>
      </c>
      <c r="J155" s="14" t="e">
        <f>IF(INDEX(#REF!,DatasheetTable56[[#This Row],[Űrlap kitöltve]])=0,"",INDEX(#REF!,DatasheetTable56[[#This Row],[Űrlap kitöltve]]))</f>
        <v>#REF!</v>
      </c>
      <c r="K155" s="13" t="e">
        <f>MATCH(#REF!,#REF!,0)</f>
        <v>#REF!</v>
      </c>
      <c r="L155" s="13" t="e">
        <f>INDEX(#REF!,DatasheetTable56[[#This Row],[Sharepoint]])</f>
        <v>#REF!</v>
      </c>
      <c r="M155" s="13" t="e">
        <f>INDEX(#REF!,DatasheetTable56[[#This Row],[Sharepoint]])</f>
        <v>#REF!</v>
      </c>
      <c r="N155" s="3">
        <v>1</v>
      </c>
      <c r="O155" s="3" t="s">
        <v>32</v>
      </c>
      <c r="P155" s="3" t="s">
        <v>23</v>
      </c>
      <c r="Q155" s="3" t="s">
        <v>34</v>
      </c>
      <c r="R155" s="3" t="s">
        <v>987</v>
      </c>
      <c r="S155" s="3" t="s">
        <v>988</v>
      </c>
      <c r="T155" s="3" t="s">
        <v>989</v>
      </c>
      <c r="U155" s="3" t="s">
        <v>266</v>
      </c>
      <c r="V155" s="3" t="s">
        <v>440</v>
      </c>
      <c r="W155" s="3" t="s">
        <v>441</v>
      </c>
      <c r="X155" s="6" t="s">
        <v>442</v>
      </c>
      <c r="Y155" s="3" t="s">
        <v>443</v>
      </c>
      <c r="Z155" s="3" t="s">
        <v>75</v>
      </c>
      <c r="AA155" s="3" t="s">
        <v>76</v>
      </c>
      <c r="AB155" s="3" t="s">
        <v>21</v>
      </c>
      <c r="AC155" s="3" t="s">
        <v>77</v>
      </c>
      <c r="AD155" s="3" t="s">
        <v>26</v>
      </c>
      <c r="AE155" s="3" t="s">
        <v>444</v>
      </c>
    </row>
    <row r="156" spans="1:31" x14ac:dyDescent="0.25">
      <c r="A156" s="8">
        <f t="shared" si="2"/>
        <v>155</v>
      </c>
      <c r="B156" s="3" t="s">
        <v>141</v>
      </c>
      <c r="C156" s="3" t="s">
        <v>407</v>
      </c>
      <c r="D156" s="3"/>
      <c r="E156" s="10" t="e">
        <f>MATCH(#REF!,#REF!,0)</f>
        <v>#REF!</v>
      </c>
      <c r="F156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56" s="10" t="e">
        <f>IF(INDEX(#REF!,DatasheetTable56[[#This Row],[Űrlap kitöltve]])="Következő félévre jelentkeztem MSc képzésre","igen","nem")</f>
        <v>#REF!</v>
      </c>
      <c r="H156" s="10" t="e">
        <f>IF(INDEX(#REF!,DatasheetTable56[[#This Row],[Űrlap kitöltve]])="Szándékozom védeni","igen","nem")</f>
        <v>#REF!</v>
      </c>
      <c r="I156" s="10" t="e">
        <f>IF(INDEX(#REF!,DatasheetTable56[[#This Row],[Űrlap kitöltve]])="Január 5-én részt veszek a gazdaságinformatikus felvételin","igen","nem")</f>
        <v>#REF!</v>
      </c>
      <c r="J156" s="14" t="e">
        <f>IF(INDEX(#REF!,DatasheetTable56[[#This Row],[Űrlap kitöltve]])=0,"",INDEX(#REF!,DatasheetTable56[[#This Row],[Űrlap kitöltve]]))</f>
        <v>#REF!</v>
      </c>
      <c r="K156" s="13" t="e">
        <f>MATCH(#REF!,#REF!,0)</f>
        <v>#REF!</v>
      </c>
      <c r="L156" s="13" t="e">
        <f>INDEX(#REF!,DatasheetTable56[[#This Row],[Sharepoint]])</f>
        <v>#REF!</v>
      </c>
      <c r="M156" s="13" t="e">
        <f>INDEX(#REF!,DatasheetTable56[[#This Row],[Sharepoint]])</f>
        <v>#REF!</v>
      </c>
      <c r="N156" s="3">
        <v>1</v>
      </c>
      <c r="O156" s="3" t="s">
        <v>32</v>
      </c>
      <c r="P156" s="3" t="s">
        <v>23</v>
      </c>
      <c r="Q156" s="3" t="s">
        <v>34</v>
      </c>
      <c r="R156" s="3" t="s">
        <v>644</v>
      </c>
      <c r="S156" s="3" t="s">
        <v>645</v>
      </c>
      <c r="T156" s="3" t="s">
        <v>646</v>
      </c>
      <c r="U156" s="3" t="s">
        <v>246</v>
      </c>
      <c r="V156" s="3" t="s">
        <v>440</v>
      </c>
      <c r="W156" s="3" t="s">
        <v>441</v>
      </c>
      <c r="X156" s="6" t="s">
        <v>442</v>
      </c>
      <c r="Y156" s="3" t="s">
        <v>443</v>
      </c>
      <c r="Z156" s="3" t="s">
        <v>75</v>
      </c>
      <c r="AA156" s="3" t="s">
        <v>76</v>
      </c>
      <c r="AB156" s="3" t="s">
        <v>21</v>
      </c>
      <c r="AC156" s="3" t="s">
        <v>77</v>
      </c>
      <c r="AD156" s="3" t="s">
        <v>26</v>
      </c>
      <c r="AE156" s="3" t="s">
        <v>444</v>
      </c>
    </row>
    <row r="157" spans="1:31" x14ac:dyDescent="0.25">
      <c r="A157" s="8">
        <f t="shared" si="2"/>
        <v>156</v>
      </c>
      <c r="B157" s="3" t="s">
        <v>141</v>
      </c>
      <c r="C157" s="3" t="s">
        <v>358</v>
      </c>
      <c r="E157" s="10" t="e">
        <f>MATCH(#REF!,#REF!,0)</f>
        <v>#REF!</v>
      </c>
      <c r="F157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57" s="10" t="e">
        <f>IF(INDEX(#REF!,DatasheetTable56[[#This Row],[Űrlap kitöltve]])="Következő félévre jelentkeztem MSc képzésre","igen","nem")</f>
        <v>#REF!</v>
      </c>
      <c r="H157" s="10" t="e">
        <f>IF(INDEX(#REF!,DatasheetTable56[[#This Row],[Űrlap kitöltve]])="Szándékozom védeni","igen","nem")</f>
        <v>#REF!</v>
      </c>
      <c r="I157" s="10" t="e">
        <f>IF(INDEX(#REF!,DatasheetTable56[[#This Row],[Űrlap kitöltve]])="Január 5-én részt veszek a gazdaságinformatikus felvételin","igen","nem")</f>
        <v>#REF!</v>
      </c>
      <c r="J157" s="14" t="e">
        <f>IF(INDEX(#REF!,DatasheetTable56[[#This Row],[Űrlap kitöltve]])=0,"",INDEX(#REF!,DatasheetTable56[[#This Row],[Űrlap kitöltve]]))</f>
        <v>#REF!</v>
      </c>
      <c r="K157" s="13" t="e">
        <f>MATCH(#REF!,#REF!,0)</f>
        <v>#REF!</v>
      </c>
      <c r="L157" s="13" t="e">
        <f>INDEX(#REF!,DatasheetTable56[[#This Row],[Sharepoint]])</f>
        <v>#REF!</v>
      </c>
      <c r="M157" s="13" t="e">
        <f>INDEX(#REF!,DatasheetTable56[[#This Row],[Sharepoint]])</f>
        <v>#REF!</v>
      </c>
      <c r="N157" s="3">
        <v>1</v>
      </c>
      <c r="O157" s="3" t="s">
        <v>32</v>
      </c>
      <c r="P157" s="3" t="s">
        <v>23</v>
      </c>
      <c r="Q157" s="3" t="s">
        <v>34</v>
      </c>
      <c r="R157" s="3" t="s">
        <v>867</v>
      </c>
      <c r="S157" s="3" t="s">
        <v>868</v>
      </c>
      <c r="T157" s="3" t="s">
        <v>869</v>
      </c>
      <c r="U157" s="3" t="s">
        <v>266</v>
      </c>
      <c r="V157" s="3" t="s">
        <v>440</v>
      </c>
      <c r="W157" s="3" t="s">
        <v>441</v>
      </c>
      <c r="X157" s="6" t="s">
        <v>442</v>
      </c>
      <c r="Y157" s="3" t="s">
        <v>443</v>
      </c>
      <c r="Z157" s="3" t="s">
        <v>75</v>
      </c>
      <c r="AA157" s="3" t="s">
        <v>76</v>
      </c>
      <c r="AB157" s="3" t="s">
        <v>21</v>
      </c>
      <c r="AC157" s="3" t="s">
        <v>77</v>
      </c>
      <c r="AD157" s="3" t="s">
        <v>26</v>
      </c>
      <c r="AE157" s="3" t="s">
        <v>444</v>
      </c>
    </row>
    <row r="158" spans="1:31" x14ac:dyDescent="0.25">
      <c r="A158" s="8">
        <f t="shared" si="2"/>
        <v>157</v>
      </c>
      <c r="B158" s="3" t="s">
        <v>141</v>
      </c>
      <c r="C158" s="3" t="s">
        <v>357</v>
      </c>
      <c r="E158" s="10" t="e">
        <f>MATCH(#REF!,#REF!,0)</f>
        <v>#REF!</v>
      </c>
      <c r="F158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58" s="10" t="e">
        <f>IF(INDEX(#REF!,DatasheetTable56[[#This Row],[Űrlap kitöltve]])="Következő félévre jelentkeztem MSc képzésre","igen","nem")</f>
        <v>#REF!</v>
      </c>
      <c r="H158" s="10" t="e">
        <f>IF(INDEX(#REF!,DatasheetTable56[[#This Row],[Űrlap kitöltve]])="Szándékozom védeni","igen","nem")</f>
        <v>#REF!</v>
      </c>
      <c r="I158" s="10" t="e">
        <f>IF(INDEX(#REF!,DatasheetTable56[[#This Row],[Űrlap kitöltve]])="Január 5-én részt veszek a gazdaságinformatikus felvételin","igen","nem")</f>
        <v>#REF!</v>
      </c>
      <c r="J158" s="14" t="e">
        <f>IF(INDEX(#REF!,DatasheetTable56[[#This Row],[Űrlap kitöltve]])=0,"",INDEX(#REF!,DatasheetTable56[[#This Row],[Űrlap kitöltve]]))</f>
        <v>#REF!</v>
      </c>
      <c r="K158" s="13" t="e">
        <f>MATCH(#REF!,#REF!,0)</f>
        <v>#REF!</v>
      </c>
      <c r="L158" s="13" t="e">
        <f>INDEX(#REF!,DatasheetTable56[[#This Row],[Sharepoint]])</f>
        <v>#REF!</v>
      </c>
      <c r="M158" s="13" t="e">
        <f>INDEX(#REF!,DatasheetTable56[[#This Row],[Sharepoint]])</f>
        <v>#REF!</v>
      </c>
      <c r="N158" s="3">
        <v>1</v>
      </c>
      <c r="O158" s="3" t="s">
        <v>32</v>
      </c>
      <c r="P158" s="3" t="s">
        <v>23</v>
      </c>
      <c r="Q158" s="3" t="s">
        <v>34</v>
      </c>
      <c r="R158" s="3" t="s">
        <v>1059</v>
      </c>
      <c r="S158" s="3" t="s">
        <v>1060</v>
      </c>
      <c r="T158" s="3" t="s">
        <v>1061</v>
      </c>
      <c r="U158" s="3" t="s">
        <v>266</v>
      </c>
      <c r="V158" s="3" t="s">
        <v>440</v>
      </c>
      <c r="W158" s="3" t="s">
        <v>441</v>
      </c>
      <c r="X158" s="6" t="s">
        <v>442</v>
      </c>
      <c r="Y158" s="3" t="s">
        <v>443</v>
      </c>
      <c r="Z158" s="3" t="s">
        <v>75</v>
      </c>
      <c r="AA158" s="3" t="s">
        <v>76</v>
      </c>
      <c r="AB158" s="3" t="s">
        <v>21</v>
      </c>
      <c r="AC158" s="3" t="s">
        <v>77</v>
      </c>
      <c r="AD158" s="3" t="s">
        <v>26</v>
      </c>
      <c r="AE158" s="3" t="s">
        <v>444</v>
      </c>
    </row>
    <row r="159" spans="1:31" x14ac:dyDescent="0.25">
      <c r="A159" s="8">
        <f t="shared" si="2"/>
        <v>158</v>
      </c>
      <c r="B159" s="3" t="s">
        <v>141</v>
      </c>
      <c r="C159" s="3" t="s">
        <v>330</v>
      </c>
      <c r="E159" s="10" t="e">
        <f>MATCH(#REF!,#REF!,0)</f>
        <v>#REF!</v>
      </c>
      <c r="F159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59" s="10" t="e">
        <f>IF(INDEX(#REF!,DatasheetTable56[[#This Row],[Űrlap kitöltve]])="Következő félévre jelentkeztem MSc képzésre","igen","nem")</f>
        <v>#REF!</v>
      </c>
      <c r="H159" s="10" t="e">
        <f>IF(INDEX(#REF!,DatasheetTable56[[#This Row],[Űrlap kitöltve]])="Szándékozom védeni","igen","nem")</f>
        <v>#REF!</v>
      </c>
      <c r="I159" s="10" t="e">
        <f>IF(INDEX(#REF!,DatasheetTable56[[#This Row],[Űrlap kitöltve]])="Január 5-én részt veszek a gazdaságinformatikus felvételin","igen","nem")</f>
        <v>#REF!</v>
      </c>
      <c r="J159" s="14" t="e">
        <f>IF(INDEX(#REF!,DatasheetTable56[[#This Row],[Űrlap kitöltve]])=0,"",INDEX(#REF!,DatasheetTable56[[#This Row],[Űrlap kitöltve]]))</f>
        <v>#REF!</v>
      </c>
      <c r="K159" s="13" t="e">
        <f>MATCH(#REF!,#REF!,0)</f>
        <v>#REF!</v>
      </c>
      <c r="L159" s="13" t="e">
        <f>INDEX(#REF!,DatasheetTable56[[#This Row],[Sharepoint]])</f>
        <v>#REF!</v>
      </c>
      <c r="M159" s="13" t="e">
        <f>INDEX(#REF!,DatasheetTable56[[#This Row],[Sharepoint]])</f>
        <v>#REF!</v>
      </c>
      <c r="N159" s="3">
        <v>1</v>
      </c>
      <c r="O159" s="3" t="s">
        <v>32</v>
      </c>
      <c r="P159" s="3" t="s">
        <v>23</v>
      </c>
      <c r="Q159" s="3" t="s">
        <v>34</v>
      </c>
      <c r="R159" s="3" t="s">
        <v>526</v>
      </c>
      <c r="S159" s="3" t="s">
        <v>527</v>
      </c>
      <c r="T159" s="3" t="s">
        <v>528</v>
      </c>
      <c r="U159" s="3" t="s">
        <v>266</v>
      </c>
      <c r="V159" s="3" t="s">
        <v>440</v>
      </c>
      <c r="W159" s="3" t="s">
        <v>441</v>
      </c>
      <c r="X159" s="6" t="s">
        <v>442</v>
      </c>
      <c r="Y159" s="3" t="s">
        <v>443</v>
      </c>
      <c r="Z159" s="3" t="s">
        <v>75</v>
      </c>
      <c r="AA159" s="3" t="s">
        <v>76</v>
      </c>
      <c r="AB159" s="3" t="s">
        <v>21</v>
      </c>
      <c r="AC159" s="3" t="s">
        <v>77</v>
      </c>
      <c r="AD159" s="3" t="s">
        <v>26</v>
      </c>
      <c r="AE159" s="3" t="s">
        <v>444</v>
      </c>
    </row>
    <row r="160" spans="1:31" x14ac:dyDescent="0.25">
      <c r="A160" s="8">
        <f t="shared" si="2"/>
        <v>159</v>
      </c>
      <c r="B160" s="3" t="s">
        <v>194</v>
      </c>
      <c r="C160" s="3" t="s">
        <v>422</v>
      </c>
      <c r="E160" s="10" t="e">
        <f>MATCH(#REF!,#REF!,0)</f>
        <v>#REF!</v>
      </c>
      <c r="F160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60" s="10" t="e">
        <f>IF(INDEX(#REF!,DatasheetTable56[[#This Row],[Űrlap kitöltve]])="Következő félévre jelentkeztem MSc képzésre","igen","nem")</f>
        <v>#REF!</v>
      </c>
      <c r="H160" s="10" t="e">
        <f>IF(INDEX(#REF!,DatasheetTable56[[#This Row],[Űrlap kitöltve]])="Szándékozom védeni","igen","nem")</f>
        <v>#REF!</v>
      </c>
      <c r="I160" s="10" t="e">
        <f>IF(INDEX(#REF!,DatasheetTable56[[#This Row],[Űrlap kitöltve]])="Január 5-én részt veszek a gazdaságinformatikus felvételin","igen","nem")</f>
        <v>#REF!</v>
      </c>
      <c r="J160" s="14" t="e">
        <f>IF(INDEX(#REF!,DatasheetTable56[[#This Row],[Űrlap kitöltve]])=0,"",INDEX(#REF!,DatasheetTable56[[#This Row],[Űrlap kitöltve]]))</f>
        <v>#REF!</v>
      </c>
      <c r="K160" s="13" t="e">
        <f>MATCH(#REF!,#REF!,0)</f>
        <v>#REF!</v>
      </c>
      <c r="L160" s="13" t="e">
        <f>INDEX(#REF!,DatasheetTable56[[#This Row],[Sharepoint]])</f>
        <v>#REF!</v>
      </c>
      <c r="M160" s="13" t="e">
        <f>INDEX(#REF!,DatasheetTable56[[#This Row],[Sharepoint]])</f>
        <v>#REF!</v>
      </c>
      <c r="N160" s="3">
        <v>1</v>
      </c>
      <c r="O160" s="3" t="s">
        <v>32</v>
      </c>
      <c r="P160" s="3" t="s">
        <v>23</v>
      </c>
      <c r="Q160" s="3" t="s">
        <v>34</v>
      </c>
      <c r="R160" s="3" t="s">
        <v>918</v>
      </c>
      <c r="S160" s="3" t="s">
        <v>919</v>
      </c>
      <c r="T160" s="3" t="s">
        <v>920</v>
      </c>
      <c r="U160" s="3" t="s">
        <v>266</v>
      </c>
      <c r="V160" s="3" t="s">
        <v>440</v>
      </c>
      <c r="W160" s="3" t="s">
        <v>441</v>
      </c>
      <c r="X160" s="6" t="s">
        <v>442</v>
      </c>
      <c r="Y160" s="3" t="s">
        <v>443</v>
      </c>
      <c r="Z160" s="3" t="s">
        <v>75</v>
      </c>
      <c r="AA160" s="3" t="s">
        <v>76</v>
      </c>
      <c r="AB160" s="3" t="s">
        <v>21</v>
      </c>
      <c r="AC160" s="3" t="s">
        <v>77</v>
      </c>
      <c r="AD160" s="3" t="s">
        <v>26</v>
      </c>
      <c r="AE160" s="3" t="s">
        <v>444</v>
      </c>
    </row>
    <row r="161" spans="1:31" x14ac:dyDescent="0.25">
      <c r="A161" s="8">
        <f t="shared" si="2"/>
        <v>160</v>
      </c>
      <c r="B161" s="3" t="s">
        <v>194</v>
      </c>
      <c r="C161" s="3" t="s">
        <v>256</v>
      </c>
      <c r="E161" s="10" t="e">
        <f>MATCH(#REF!,#REF!,0)</f>
        <v>#REF!</v>
      </c>
      <c r="F161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61" s="10" t="e">
        <f>IF(INDEX(#REF!,DatasheetTable56[[#This Row],[Űrlap kitöltve]])="Következő félévre jelentkeztem MSc képzésre","igen","nem")</f>
        <v>#REF!</v>
      </c>
      <c r="H161" s="10" t="e">
        <f>IF(INDEX(#REF!,DatasheetTable56[[#This Row],[Űrlap kitöltve]])="Szándékozom védeni","igen","nem")</f>
        <v>#REF!</v>
      </c>
      <c r="I161" s="10" t="e">
        <f>IF(INDEX(#REF!,DatasheetTable56[[#This Row],[Űrlap kitöltve]])="Január 5-én részt veszek a gazdaságinformatikus felvételin","igen","nem")</f>
        <v>#REF!</v>
      </c>
      <c r="J161" s="14" t="e">
        <f>IF(INDEX(#REF!,DatasheetTable56[[#This Row],[Űrlap kitöltve]])=0,"",INDEX(#REF!,DatasheetTable56[[#This Row],[Űrlap kitöltve]]))</f>
        <v>#REF!</v>
      </c>
      <c r="K161" s="13" t="e">
        <f>MATCH(#REF!,#REF!,0)</f>
        <v>#REF!</v>
      </c>
      <c r="L161" s="13" t="e">
        <f>INDEX(#REF!,DatasheetTable56[[#This Row],[Sharepoint]])</f>
        <v>#REF!</v>
      </c>
      <c r="M161" s="13" t="e">
        <f>INDEX(#REF!,DatasheetTable56[[#This Row],[Sharepoint]])</f>
        <v>#REF!</v>
      </c>
      <c r="N161" s="3">
        <v>1</v>
      </c>
      <c r="O161" s="3" t="s">
        <v>32</v>
      </c>
      <c r="P161" s="3" t="s">
        <v>33</v>
      </c>
      <c r="Q161" s="3" t="s">
        <v>34</v>
      </c>
      <c r="R161" s="3" t="s">
        <v>1031</v>
      </c>
      <c r="S161" s="3" t="s">
        <v>1032</v>
      </c>
      <c r="T161" s="3" t="s">
        <v>1033</v>
      </c>
      <c r="U161" s="3" t="s">
        <v>266</v>
      </c>
      <c r="V161" s="3" t="s">
        <v>440</v>
      </c>
      <c r="W161" s="3" t="s">
        <v>441</v>
      </c>
      <c r="X161" s="6" t="s">
        <v>442</v>
      </c>
      <c r="Y161" s="3" t="s">
        <v>443</v>
      </c>
      <c r="Z161" s="3" t="s">
        <v>67</v>
      </c>
      <c r="AA161" s="3" t="s">
        <v>68</v>
      </c>
      <c r="AB161" s="3" t="s">
        <v>21</v>
      </c>
      <c r="AC161" s="3" t="s">
        <v>41</v>
      </c>
      <c r="AD161" s="3" t="s">
        <v>26</v>
      </c>
      <c r="AE161" s="3" t="s">
        <v>444</v>
      </c>
    </row>
    <row r="162" spans="1:31" x14ac:dyDescent="0.25">
      <c r="A162" s="8">
        <f t="shared" si="2"/>
        <v>161</v>
      </c>
      <c r="B162" s="3" t="s">
        <v>181</v>
      </c>
      <c r="C162" s="3" t="s">
        <v>295</v>
      </c>
      <c r="E162" s="10" t="e">
        <f>MATCH(#REF!,#REF!,0)</f>
        <v>#REF!</v>
      </c>
      <c r="F162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62" s="10" t="e">
        <f>IF(INDEX(#REF!,DatasheetTable56[[#This Row],[Űrlap kitöltve]])="Következő félévre jelentkeztem MSc képzésre","igen","nem")</f>
        <v>#REF!</v>
      </c>
      <c r="H162" s="10" t="e">
        <f>IF(INDEX(#REF!,DatasheetTable56[[#This Row],[Űrlap kitöltve]])="Szándékozom védeni","igen","nem")</f>
        <v>#REF!</v>
      </c>
      <c r="I162" s="10" t="e">
        <f>IF(INDEX(#REF!,DatasheetTable56[[#This Row],[Űrlap kitöltve]])="Január 5-én részt veszek a gazdaságinformatikus felvételin","igen","nem")</f>
        <v>#REF!</v>
      </c>
      <c r="J162" s="14" t="e">
        <f>IF(INDEX(#REF!,DatasheetTable56[[#This Row],[Űrlap kitöltve]])=0,"",INDEX(#REF!,DatasheetTable56[[#This Row],[Űrlap kitöltve]]))</f>
        <v>#REF!</v>
      </c>
      <c r="K162" s="13" t="e">
        <f>MATCH(#REF!,#REF!,0)</f>
        <v>#REF!</v>
      </c>
      <c r="L162" s="13" t="e">
        <f>INDEX(#REF!,DatasheetTable56[[#This Row],[Sharepoint]])</f>
        <v>#REF!</v>
      </c>
      <c r="M162" s="13" t="e">
        <f>INDEX(#REF!,DatasheetTable56[[#This Row],[Sharepoint]])</f>
        <v>#REF!</v>
      </c>
      <c r="N162" s="3">
        <v>1</v>
      </c>
      <c r="O162" s="3" t="s">
        <v>32</v>
      </c>
      <c r="P162" s="3" t="s">
        <v>23</v>
      </c>
      <c r="Q162" s="3" t="s">
        <v>34</v>
      </c>
      <c r="R162" s="3" t="s">
        <v>1115</v>
      </c>
      <c r="S162" s="3" t="s">
        <v>1116</v>
      </c>
      <c r="T162" s="3" t="s">
        <v>1117</v>
      </c>
      <c r="U162" s="3" t="s">
        <v>266</v>
      </c>
      <c r="V162" s="3" t="s">
        <v>440</v>
      </c>
      <c r="W162" s="3" t="s">
        <v>441</v>
      </c>
      <c r="X162" s="6" t="s">
        <v>442</v>
      </c>
      <c r="Y162" s="3" t="s">
        <v>443</v>
      </c>
      <c r="Z162" s="3" t="s">
        <v>75</v>
      </c>
      <c r="AA162" s="3" t="s">
        <v>76</v>
      </c>
      <c r="AB162" s="3" t="s">
        <v>21</v>
      </c>
      <c r="AC162" s="3" t="s">
        <v>77</v>
      </c>
      <c r="AD162" s="3" t="s">
        <v>26</v>
      </c>
      <c r="AE162" s="3" t="s">
        <v>444</v>
      </c>
    </row>
    <row r="163" spans="1:31" x14ac:dyDescent="0.25">
      <c r="A163" s="8">
        <f t="shared" si="2"/>
        <v>162</v>
      </c>
      <c r="B163" s="3" t="s">
        <v>181</v>
      </c>
      <c r="C163" s="3" t="s">
        <v>301</v>
      </c>
      <c r="D163" s="16"/>
      <c r="E163" s="10" t="e">
        <f>MATCH(#REF!,#REF!,0)</f>
        <v>#REF!</v>
      </c>
      <c r="F163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63" s="10" t="e">
        <f>IF(INDEX(#REF!,DatasheetTable56[[#This Row],[Űrlap kitöltve]])="Következő félévre jelentkeztem MSc képzésre","igen","nem")</f>
        <v>#REF!</v>
      </c>
      <c r="H163" s="10" t="e">
        <f>IF(INDEX(#REF!,DatasheetTable56[[#This Row],[Űrlap kitöltve]])="Szándékozom védeni","igen","nem")</f>
        <v>#REF!</v>
      </c>
      <c r="I163" s="10" t="e">
        <f>IF(INDEX(#REF!,DatasheetTable56[[#This Row],[Űrlap kitöltve]])="Január 5-én részt veszek a gazdaságinformatikus felvételin","igen","nem")</f>
        <v>#REF!</v>
      </c>
      <c r="J163" s="14" t="e">
        <f>IF(INDEX(#REF!,DatasheetTable56[[#This Row],[Űrlap kitöltve]])=0,"",INDEX(#REF!,DatasheetTable56[[#This Row],[Űrlap kitöltve]]))</f>
        <v>#REF!</v>
      </c>
      <c r="K163" s="13" t="e">
        <f>MATCH(#REF!,#REF!,0)</f>
        <v>#REF!</v>
      </c>
      <c r="L163" s="13" t="e">
        <f>INDEX(#REF!,DatasheetTable56[[#This Row],[Sharepoint]])</f>
        <v>#REF!</v>
      </c>
      <c r="M163" s="13" t="e">
        <f>INDEX(#REF!,DatasheetTable56[[#This Row],[Sharepoint]])</f>
        <v>#REF!</v>
      </c>
      <c r="N163" s="3">
        <v>1</v>
      </c>
      <c r="O163" s="3" t="s">
        <v>32</v>
      </c>
      <c r="P163" s="3" t="s">
        <v>33</v>
      </c>
      <c r="Q163" s="3" t="s">
        <v>34</v>
      </c>
      <c r="R163" s="3" t="s">
        <v>549</v>
      </c>
      <c r="S163" s="3" t="s">
        <v>550</v>
      </c>
      <c r="T163" s="3" t="s">
        <v>551</v>
      </c>
      <c r="U163" s="3" t="s">
        <v>266</v>
      </c>
      <c r="V163" s="3" t="s">
        <v>440</v>
      </c>
      <c r="W163" s="3" t="s">
        <v>441</v>
      </c>
      <c r="X163" s="6" t="s">
        <v>442</v>
      </c>
      <c r="Y163" s="3" t="s">
        <v>443</v>
      </c>
      <c r="Z163" s="3" t="s">
        <v>67</v>
      </c>
      <c r="AA163" s="3" t="s">
        <v>68</v>
      </c>
      <c r="AB163" s="3" t="s">
        <v>21</v>
      </c>
      <c r="AC163" s="3" t="s">
        <v>41</v>
      </c>
      <c r="AD163" s="3" t="s">
        <v>26</v>
      </c>
      <c r="AE163" s="3" t="s">
        <v>444</v>
      </c>
    </row>
    <row r="164" spans="1:31" x14ac:dyDescent="0.25">
      <c r="A164" s="8">
        <f t="shared" si="2"/>
        <v>163</v>
      </c>
      <c r="B164" s="3" t="s">
        <v>181</v>
      </c>
      <c r="C164" s="3" t="s">
        <v>205</v>
      </c>
      <c r="E164" s="10" t="e">
        <f>MATCH(#REF!,#REF!,0)</f>
        <v>#REF!</v>
      </c>
      <c r="F164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64" s="10" t="e">
        <f>IF(INDEX(#REF!,DatasheetTable56[[#This Row],[Űrlap kitöltve]])="Következő félévre jelentkeztem MSc képzésre","igen","nem")</f>
        <v>#REF!</v>
      </c>
      <c r="H164" s="10" t="e">
        <f>IF(INDEX(#REF!,DatasheetTable56[[#This Row],[Űrlap kitöltve]])="Szándékozom védeni","igen","nem")</f>
        <v>#REF!</v>
      </c>
      <c r="I164" s="10" t="e">
        <f>IF(INDEX(#REF!,DatasheetTable56[[#This Row],[Űrlap kitöltve]])="Január 5-én részt veszek a gazdaságinformatikus felvételin","igen","nem")</f>
        <v>#REF!</v>
      </c>
      <c r="J164" s="14" t="e">
        <f>IF(INDEX(#REF!,DatasheetTable56[[#This Row],[Űrlap kitöltve]])=0,"",INDEX(#REF!,DatasheetTable56[[#This Row],[Űrlap kitöltve]]))</f>
        <v>#REF!</v>
      </c>
      <c r="K164" s="13" t="e">
        <f>MATCH(#REF!,#REF!,0)</f>
        <v>#REF!</v>
      </c>
      <c r="L164" s="13" t="e">
        <f>INDEX(#REF!,DatasheetTable56[[#This Row],[Sharepoint]])</f>
        <v>#REF!</v>
      </c>
      <c r="M164" s="13" t="e">
        <f>INDEX(#REF!,DatasheetTable56[[#This Row],[Sharepoint]])</f>
        <v>#REF!</v>
      </c>
      <c r="N164" s="3">
        <v>1</v>
      </c>
      <c r="O164" s="3" t="s">
        <v>32</v>
      </c>
      <c r="P164" s="3" t="s">
        <v>23</v>
      </c>
      <c r="Q164" s="3" t="s">
        <v>34</v>
      </c>
      <c r="R164" s="3" t="s">
        <v>530</v>
      </c>
      <c r="S164" s="3" t="s">
        <v>531</v>
      </c>
      <c r="T164" s="3" t="s">
        <v>532</v>
      </c>
      <c r="U164" s="3" t="s">
        <v>266</v>
      </c>
      <c r="V164" s="3" t="s">
        <v>440</v>
      </c>
      <c r="W164" s="3" t="s">
        <v>441</v>
      </c>
      <c r="X164" s="6" t="s">
        <v>442</v>
      </c>
      <c r="Y164" s="3" t="s">
        <v>443</v>
      </c>
      <c r="Z164" s="3" t="s">
        <v>75</v>
      </c>
      <c r="AA164" s="3" t="s">
        <v>76</v>
      </c>
      <c r="AB164" s="3" t="s">
        <v>21</v>
      </c>
      <c r="AC164" s="3" t="s">
        <v>77</v>
      </c>
      <c r="AD164" s="3" t="s">
        <v>26</v>
      </c>
      <c r="AE164" s="3" t="s">
        <v>444</v>
      </c>
    </row>
    <row r="165" spans="1:31" x14ac:dyDescent="0.25">
      <c r="A165" s="8">
        <f t="shared" si="2"/>
        <v>164</v>
      </c>
      <c r="B165" s="3" t="s">
        <v>181</v>
      </c>
      <c r="C165" s="3" t="s">
        <v>336</v>
      </c>
      <c r="E165" s="10" t="e">
        <f>MATCH(#REF!,#REF!,0)</f>
        <v>#REF!</v>
      </c>
      <c r="F165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65" s="10" t="e">
        <f>IF(INDEX(#REF!,DatasheetTable56[[#This Row],[Űrlap kitöltve]])="Következő félévre jelentkeztem MSc képzésre","igen","nem")</f>
        <v>#REF!</v>
      </c>
      <c r="H165" s="10" t="e">
        <f>IF(INDEX(#REF!,DatasheetTable56[[#This Row],[Űrlap kitöltve]])="Szándékozom védeni","igen","nem")</f>
        <v>#REF!</v>
      </c>
      <c r="I165" s="10" t="e">
        <f>IF(INDEX(#REF!,DatasheetTable56[[#This Row],[Űrlap kitöltve]])="Január 5-én részt veszek a gazdaságinformatikus felvételin","igen","nem")</f>
        <v>#REF!</v>
      </c>
      <c r="J165" s="14" t="e">
        <f>IF(INDEX(#REF!,DatasheetTable56[[#This Row],[Űrlap kitöltve]])=0,"",INDEX(#REF!,DatasheetTable56[[#This Row],[Űrlap kitöltve]]))</f>
        <v>#REF!</v>
      </c>
      <c r="K165" s="13" t="e">
        <f>MATCH(#REF!,#REF!,0)</f>
        <v>#REF!</v>
      </c>
      <c r="L165" s="13" t="e">
        <f>INDEX(#REF!,DatasheetTable56[[#This Row],[Sharepoint]])</f>
        <v>#REF!</v>
      </c>
      <c r="M165" s="13" t="e">
        <f>INDEX(#REF!,DatasheetTable56[[#This Row],[Sharepoint]])</f>
        <v>#REF!</v>
      </c>
      <c r="N165" s="3">
        <v>1</v>
      </c>
      <c r="O165" s="3" t="s">
        <v>32</v>
      </c>
      <c r="P165" s="3" t="s">
        <v>23</v>
      </c>
      <c r="Q165" s="3" t="s">
        <v>34</v>
      </c>
      <c r="R165" s="3" t="s">
        <v>668</v>
      </c>
      <c r="S165" s="3" t="s">
        <v>669</v>
      </c>
      <c r="T165" s="3" t="s">
        <v>670</v>
      </c>
      <c r="U165" s="3" t="s">
        <v>266</v>
      </c>
      <c r="V165" s="3" t="s">
        <v>440</v>
      </c>
      <c r="W165" s="3" t="s">
        <v>441</v>
      </c>
      <c r="X165" s="6" t="s">
        <v>442</v>
      </c>
      <c r="Y165" s="3" t="s">
        <v>443</v>
      </c>
      <c r="Z165" s="3" t="s">
        <v>671</v>
      </c>
      <c r="AA165" s="3" t="s">
        <v>672</v>
      </c>
      <c r="AB165" s="3" t="s">
        <v>667</v>
      </c>
      <c r="AC165" s="3" t="s">
        <v>673</v>
      </c>
      <c r="AD165" s="3" t="s">
        <v>26</v>
      </c>
      <c r="AE165" s="3" t="s">
        <v>444</v>
      </c>
    </row>
    <row r="166" spans="1:31" x14ac:dyDescent="0.25">
      <c r="A166" s="8">
        <f t="shared" si="2"/>
        <v>165</v>
      </c>
      <c r="B166" s="3" t="s">
        <v>181</v>
      </c>
      <c r="C166" s="3" t="s">
        <v>390</v>
      </c>
      <c r="E166" s="10" t="e">
        <f>MATCH(#REF!,#REF!,0)</f>
        <v>#REF!</v>
      </c>
      <c r="F166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66" s="10" t="e">
        <f>IF(INDEX(#REF!,DatasheetTable56[[#This Row],[Űrlap kitöltve]])="Következő félévre jelentkeztem MSc képzésre","igen","nem")</f>
        <v>#REF!</v>
      </c>
      <c r="H166" s="10" t="e">
        <f>IF(INDEX(#REF!,DatasheetTable56[[#This Row],[Űrlap kitöltve]])="Szándékozom védeni","igen","nem")</f>
        <v>#REF!</v>
      </c>
      <c r="I166" s="10" t="e">
        <f>IF(INDEX(#REF!,DatasheetTable56[[#This Row],[Űrlap kitöltve]])="Január 5-én részt veszek a gazdaságinformatikus felvételin","igen","nem")</f>
        <v>#REF!</v>
      </c>
      <c r="J166" s="14" t="e">
        <f>IF(INDEX(#REF!,DatasheetTable56[[#This Row],[Űrlap kitöltve]])=0,"",INDEX(#REF!,DatasheetTable56[[#This Row],[Űrlap kitöltve]]))</f>
        <v>#REF!</v>
      </c>
      <c r="K166" s="13" t="e">
        <f>MATCH(#REF!,#REF!,0)</f>
        <v>#REF!</v>
      </c>
      <c r="L166" s="13" t="e">
        <f>INDEX(#REF!,DatasheetTable56[[#This Row],[Sharepoint]])</f>
        <v>#REF!</v>
      </c>
      <c r="M166" s="13" t="e">
        <f>INDEX(#REF!,DatasheetTable56[[#This Row],[Sharepoint]])</f>
        <v>#REF!</v>
      </c>
      <c r="N166" s="3">
        <v>1</v>
      </c>
      <c r="O166" s="3" t="s">
        <v>32</v>
      </c>
      <c r="P166" s="3" t="s">
        <v>23</v>
      </c>
      <c r="Q166" s="3" t="s">
        <v>34</v>
      </c>
      <c r="R166" s="3" t="s">
        <v>773</v>
      </c>
      <c r="S166" s="3" t="s">
        <v>774</v>
      </c>
      <c r="T166" s="3" t="s">
        <v>775</v>
      </c>
      <c r="U166" s="3" t="s">
        <v>266</v>
      </c>
      <c r="V166" s="3" t="s">
        <v>440</v>
      </c>
      <c r="W166" s="3" t="s">
        <v>441</v>
      </c>
      <c r="X166" s="6" t="s">
        <v>442</v>
      </c>
      <c r="Y166" s="3" t="s">
        <v>443</v>
      </c>
      <c r="Z166" s="3" t="s">
        <v>618</v>
      </c>
      <c r="AA166" s="3" t="s">
        <v>619</v>
      </c>
      <c r="AB166" s="3" t="s">
        <v>87</v>
      </c>
      <c r="AC166" s="3" t="s">
        <v>620</v>
      </c>
      <c r="AD166" s="3" t="s">
        <v>26</v>
      </c>
      <c r="AE166" s="3" t="s">
        <v>444</v>
      </c>
    </row>
    <row r="167" spans="1:31" x14ac:dyDescent="0.25">
      <c r="A167" s="8">
        <f t="shared" si="2"/>
        <v>166</v>
      </c>
      <c r="B167" s="3" t="s">
        <v>111</v>
      </c>
      <c r="C167" s="3" t="s">
        <v>273</v>
      </c>
      <c r="D167" s="3"/>
      <c r="E167" s="10" t="e">
        <f>MATCH(#REF!,#REF!,0)</f>
        <v>#REF!</v>
      </c>
      <c r="F167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67" s="10" t="e">
        <f>IF(INDEX(#REF!,DatasheetTable56[[#This Row],[Űrlap kitöltve]])="Következő félévre jelentkeztem MSc képzésre","igen","nem")</f>
        <v>#REF!</v>
      </c>
      <c r="H167" s="10" t="e">
        <f>IF(INDEX(#REF!,DatasheetTable56[[#This Row],[Űrlap kitöltve]])="Szándékozom védeni","igen","nem")</f>
        <v>#REF!</v>
      </c>
      <c r="I167" s="10" t="e">
        <f>IF(INDEX(#REF!,DatasheetTable56[[#This Row],[Űrlap kitöltve]])="Január 5-én részt veszek a gazdaságinformatikus felvételin","igen","nem")</f>
        <v>#REF!</v>
      </c>
      <c r="J167" s="14" t="e">
        <f>IF(INDEX(#REF!,DatasheetTable56[[#This Row],[Űrlap kitöltve]])=0,"",INDEX(#REF!,DatasheetTable56[[#This Row],[Űrlap kitöltve]]))</f>
        <v>#REF!</v>
      </c>
      <c r="K167" s="13" t="e">
        <f>MATCH(#REF!,#REF!,0)</f>
        <v>#REF!</v>
      </c>
      <c r="L167" s="13" t="e">
        <f>INDEX(#REF!,DatasheetTable56[[#This Row],[Sharepoint]])</f>
        <v>#REF!</v>
      </c>
      <c r="M167" s="13" t="e">
        <f>INDEX(#REF!,DatasheetTable56[[#This Row],[Sharepoint]])</f>
        <v>#REF!</v>
      </c>
      <c r="N167" s="3">
        <v>1</v>
      </c>
      <c r="O167" s="3" t="s">
        <v>32</v>
      </c>
      <c r="P167" s="3" t="s">
        <v>23</v>
      </c>
      <c r="Q167" s="3" t="s">
        <v>34</v>
      </c>
      <c r="R167" s="3" t="s">
        <v>664</v>
      </c>
      <c r="S167" s="3" t="s">
        <v>665</v>
      </c>
      <c r="T167" s="3" t="s">
        <v>666</v>
      </c>
      <c r="U167" s="3" t="s">
        <v>266</v>
      </c>
      <c r="V167" s="3" t="s">
        <v>440</v>
      </c>
      <c r="W167" s="3" t="s">
        <v>441</v>
      </c>
      <c r="X167" s="6" t="s">
        <v>442</v>
      </c>
      <c r="Y167" s="3" t="s">
        <v>443</v>
      </c>
      <c r="Z167" s="3" t="s">
        <v>75</v>
      </c>
      <c r="AA167" s="3" t="s">
        <v>76</v>
      </c>
      <c r="AB167" s="3" t="s">
        <v>21</v>
      </c>
      <c r="AC167" s="3" t="s">
        <v>77</v>
      </c>
      <c r="AD167" s="3" t="s">
        <v>26</v>
      </c>
      <c r="AE167" s="3" t="s">
        <v>444</v>
      </c>
    </row>
    <row r="168" spans="1:31" x14ac:dyDescent="0.25">
      <c r="A168" s="8">
        <f t="shared" si="2"/>
        <v>167</v>
      </c>
      <c r="B168" s="3" t="s">
        <v>111</v>
      </c>
      <c r="C168" s="3" t="s">
        <v>439</v>
      </c>
      <c r="E168" s="10" t="e">
        <f>MATCH(#REF!,#REF!,0)</f>
        <v>#REF!</v>
      </c>
      <c r="F168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68" s="10" t="e">
        <f>IF(INDEX(#REF!,DatasheetTable56[[#This Row],[Űrlap kitöltve]])="Következő félévre jelentkeztem MSc képzésre","igen","nem")</f>
        <v>#REF!</v>
      </c>
      <c r="H168" s="10" t="e">
        <f>IF(INDEX(#REF!,DatasheetTable56[[#This Row],[Űrlap kitöltve]])="Szándékozom védeni","igen","nem")</f>
        <v>#REF!</v>
      </c>
      <c r="I168" s="10" t="e">
        <f>IF(INDEX(#REF!,DatasheetTable56[[#This Row],[Űrlap kitöltve]])="Január 5-én részt veszek a gazdaságinformatikus felvételin","igen","nem")</f>
        <v>#REF!</v>
      </c>
      <c r="J168" s="14" t="e">
        <f>IF(INDEX(#REF!,DatasheetTable56[[#This Row],[Űrlap kitöltve]])=0,"",INDEX(#REF!,DatasheetTable56[[#This Row],[Űrlap kitöltve]]))</f>
        <v>#REF!</v>
      </c>
      <c r="K168" s="13" t="e">
        <f>MATCH(#REF!,#REF!,0)</f>
        <v>#REF!</v>
      </c>
      <c r="L168" s="13" t="e">
        <f>INDEX(#REF!,DatasheetTable56[[#This Row],[Sharepoint]])</f>
        <v>#REF!</v>
      </c>
      <c r="M168" s="13" t="e">
        <f>INDEX(#REF!,DatasheetTable56[[#This Row],[Sharepoint]])</f>
        <v>#REF!</v>
      </c>
      <c r="N168" s="3">
        <v>1</v>
      </c>
      <c r="O168" s="3" t="s">
        <v>32</v>
      </c>
      <c r="P168" s="3" t="s">
        <v>23</v>
      </c>
      <c r="Q168" s="3" t="s">
        <v>34</v>
      </c>
      <c r="R168" s="3" t="s">
        <v>679</v>
      </c>
      <c r="S168" s="3" t="s">
        <v>680</v>
      </c>
      <c r="T168" s="3" t="s">
        <v>681</v>
      </c>
      <c r="U168" s="3" t="s">
        <v>266</v>
      </c>
      <c r="V168" s="3" t="s">
        <v>440</v>
      </c>
      <c r="W168" s="3" t="s">
        <v>441</v>
      </c>
      <c r="X168" s="6" t="s">
        <v>442</v>
      </c>
      <c r="Y168" s="3" t="s">
        <v>443</v>
      </c>
      <c r="Z168" s="3" t="s">
        <v>75</v>
      </c>
      <c r="AA168" s="3" t="s">
        <v>76</v>
      </c>
      <c r="AB168" s="3" t="s">
        <v>21</v>
      </c>
      <c r="AC168" s="3" t="s">
        <v>77</v>
      </c>
      <c r="AD168" s="3" t="s">
        <v>26</v>
      </c>
      <c r="AE168" s="3" t="s">
        <v>444</v>
      </c>
    </row>
    <row r="169" spans="1:31" x14ac:dyDescent="0.25">
      <c r="A169" s="8">
        <f t="shared" si="2"/>
        <v>168</v>
      </c>
      <c r="B169" s="3" t="s">
        <v>111</v>
      </c>
      <c r="C169" s="3" t="s">
        <v>261</v>
      </c>
      <c r="D169" s="16"/>
      <c r="E169" s="10" t="e">
        <f>MATCH(#REF!,#REF!,0)</f>
        <v>#REF!</v>
      </c>
      <c r="F169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69" s="10" t="e">
        <f>IF(INDEX(#REF!,DatasheetTable56[[#This Row],[Űrlap kitöltve]])="Következő félévre jelentkeztem MSc képzésre","igen","nem")</f>
        <v>#REF!</v>
      </c>
      <c r="H169" s="10" t="e">
        <f>IF(INDEX(#REF!,DatasheetTable56[[#This Row],[Űrlap kitöltve]])="Szándékozom védeni","igen","nem")</f>
        <v>#REF!</v>
      </c>
      <c r="I169" s="10" t="e">
        <f>IF(INDEX(#REF!,DatasheetTable56[[#This Row],[Űrlap kitöltve]])="Január 5-én részt veszek a gazdaságinformatikus felvételin","igen","nem")</f>
        <v>#REF!</v>
      </c>
      <c r="J169" s="14" t="e">
        <f>IF(INDEX(#REF!,DatasheetTable56[[#This Row],[Űrlap kitöltve]])=0,"",INDEX(#REF!,DatasheetTable56[[#This Row],[Űrlap kitöltve]]))</f>
        <v>#REF!</v>
      </c>
      <c r="K169" s="13" t="e">
        <f>MATCH(#REF!,#REF!,0)</f>
        <v>#REF!</v>
      </c>
      <c r="L169" s="13" t="e">
        <f>INDEX(#REF!,DatasheetTable56[[#This Row],[Sharepoint]])</f>
        <v>#REF!</v>
      </c>
      <c r="M169" s="13" t="e">
        <f>INDEX(#REF!,DatasheetTable56[[#This Row],[Sharepoint]])</f>
        <v>#REF!</v>
      </c>
      <c r="N169" s="3">
        <v>1</v>
      </c>
      <c r="O169" s="3" t="s">
        <v>32</v>
      </c>
      <c r="P169" s="3" t="s">
        <v>23</v>
      </c>
      <c r="Q169" s="3" t="s">
        <v>34</v>
      </c>
      <c r="R169" s="3" t="s">
        <v>633</v>
      </c>
      <c r="S169" s="3" t="s">
        <v>634</v>
      </c>
      <c r="T169" s="3" t="s">
        <v>635</v>
      </c>
      <c r="U169" s="3" t="s">
        <v>266</v>
      </c>
      <c r="V169" s="3" t="s">
        <v>440</v>
      </c>
      <c r="W169" s="3" t="s">
        <v>441</v>
      </c>
      <c r="X169" s="6" t="s">
        <v>442</v>
      </c>
      <c r="Y169" s="3" t="s">
        <v>443</v>
      </c>
      <c r="Z169" s="3" t="s">
        <v>618</v>
      </c>
      <c r="AA169" s="3" t="s">
        <v>619</v>
      </c>
      <c r="AB169" s="3" t="s">
        <v>87</v>
      </c>
      <c r="AC169" s="3" t="s">
        <v>620</v>
      </c>
      <c r="AD169" s="3" t="s">
        <v>26</v>
      </c>
      <c r="AE169" s="3" t="s">
        <v>444</v>
      </c>
    </row>
    <row r="170" spans="1:31" x14ac:dyDescent="0.25">
      <c r="A170" s="8">
        <f t="shared" si="2"/>
        <v>169</v>
      </c>
      <c r="B170" s="3" t="s">
        <v>111</v>
      </c>
      <c r="C170" s="3" t="s">
        <v>268</v>
      </c>
      <c r="E170" s="10" t="e">
        <f>MATCH(#REF!,#REF!,0)</f>
        <v>#REF!</v>
      </c>
      <c r="F170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70" s="10" t="e">
        <f>IF(INDEX(#REF!,DatasheetTable56[[#This Row],[Űrlap kitöltve]])="Következő félévre jelentkeztem MSc képzésre","igen","nem")</f>
        <v>#REF!</v>
      </c>
      <c r="H170" s="10" t="e">
        <f>IF(INDEX(#REF!,DatasheetTable56[[#This Row],[Űrlap kitöltve]])="Szándékozom védeni","igen","nem")</f>
        <v>#REF!</v>
      </c>
      <c r="I170" s="10" t="e">
        <f>IF(INDEX(#REF!,DatasheetTable56[[#This Row],[Űrlap kitöltve]])="Január 5-én részt veszek a gazdaságinformatikus felvételin","igen","nem")</f>
        <v>#REF!</v>
      </c>
      <c r="J170" s="14" t="e">
        <f>IF(INDEX(#REF!,DatasheetTable56[[#This Row],[Űrlap kitöltve]])=0,"",INDEX(#REF!,DatasheetTable56[[#This Row],[Űrlap kitöltve]]))</f>
        <v>#REF!</v>
      </c>
      <c r="K170" s="13" t="e">
        <f>MATCH(#REF!,#REF!,0)</f>
        <v>#REF!</v>
      </c>
      <c r="L170" s="13" t="e">
        <f>INDEX(#REF!,DatasheetTable56[[#This Row],[Sharepoint]])</f>
        <v>#REF!</v>
      </c>
      <c r="M170" s="13" t="e">
        <f>INDEX(#REF!,DatasheetTable56[[#This Row],[Sharepoint]])</f>
        <v>#REF!</v>
      </c>
      <c r="N170" s="3">
        <v>1</v>
      </c>
      <c r="O170" s="3" t="s">
        <v>32</v>
      </c>
      <c r="P170" s="3" t="s">
        <v>23</v>
      </c>
      <c r="Q170" s="3" t="s">
        <v>34</v>
      </c>
      <c r="R170" s="3" t="s">
        <v>954</v>
      </c>
      <c r="S170" s="3" t="s">
        <v>955</v>
      </c>
      <c r="T170" s="3" t="s">
        <v>956</v>
      </c>
      <c r="U170" s="3" t="s">
        <v>266</v>
      </c>
      <c r="V170" s="3" t="s">
        <v>440</v>
      </c>
      <c r="W170" s="3" t="s">
        <v>441</v>
      </c>
      <c r="X170" s="6" t="s">
        <v>442</v>
      </c>
      <c r="Y170" s="3" t="s">
        <v>443</v>
      </c>
      <c r="Z170" s="3" t="s">
        <v>618</v>
      </c>
      <c r="AA170" s="3" t="s">
        <v>619</v>
      </c>
      <c r="AB170" s="3" t="s">
        <v>87</v>
      </c>
      <c r="AC170" s="3" t="s">
        <v>620</v>
      </c>
      <c r="AD170" s="3" t="s">
        <v>26</v>
      </c>
      <c r="AE170" s="3" t="s">
        <v>444</v>
      </c>
    </row>
    <row r="171" spans="1:31" x14ac:dyDescent="0.25">
      <c r="A171" s="8">
        <f t="shared" si="2"/>
        <v>170</v>
      </c>
      <c r="B171" s="3" t="s">
        <v>111</v>
      </c>
      <c r="C171" s="3" t="s">
        <v>335</v>
      </c>
      <c r="E171" s="10" t="e">
        <f>MATCH(#REF!,#REF!,0)</f>
        <v>#REF!</v>
      </c>
      <c r="F171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71" s="10" t="e">
        <f>IF(INDEX(#REF!,DatasheetTable56[[#This Row],[Űrlap kitöltve]])="Következő félévre jelentkeztem MSc képzésre","igen","nem")</f>
        <v>#REF!</v>
      </c>
      <c r="H171" s="10" t="e">
        <f>IF(INDEX(#REF!,DatasheetTable56[[#This Row],[Űrlap kitöltve]])="Szándékozom védeni","igen","nem")</f>
        <v>#REF!</v>
      </c>
      <c r="I171" s="10" t="e">
        <f>IF(INDEX(#REF!,DatasheetTable56[[#This Row],[Űrlap kitöltve]])="Január 5-én részt veszek a gazdaságinformatikus felvételin","igen","nem")</f>
        <v>#REF!</v>
      </c>
      <c r="J171" s="14" t="e">
        <f>IF(INDEX(#REF!,DatasheetTable56[[#This Row],[Űrlap kitöltve]])=0,"",INDEX(#REF!,DatasheetTable56[[#This Row],[Űrlap kitöltve]]))</f>
        <v>#REF!</v>
      </c>
      <c r="K171" s="13" t="e">
        <f>MATCH(#REF!,#REF!,0)</f>
        <v>#REF!</v>
      </c>
      <c r="L171" s="13" t="e">
        <f>INDEX(#REF!,DatasheetTable56[[#This Row],[Sharepoint]])</f>
        <v>#REF!</v>
      </c>
      <c r="M171" s="13" t="e">
        <f>INDEX(#REF!,DatasheetTable56[[#This Row],[Sharepoint]])</f>
        <v>#REF!</v>
      </c>
      <c r="N171" s="3">
        <v>1</v>
      </c>
      <c r="O171" s="3" t="s">
        <v>32</v>
      </c>
      <c r="P171" s="3" t="s">
        <v>23</v>
      </c>
      <c r="Q171" s="3" t="s">
        <v>34</v>
      </c>
      <c r="R171" s="3" t="s">
        <v>854</v>
      </c>
      <c r="S171" s="3" t="s">
        <v>855</v>
      </c>
      <c r="T171" s="3" t="s">
        <v>856</v>
      </c>
      <c r="U171" s="3" t="s">
        <v>266</v>
      </c>
      <c r="V171" s="3" t="s">
        <v>440</v>
      </c>
      <c r="W171" s="3" t="s">
        <v>441</v>
      </c>
      <c r="X171" s="6" t="s">
        <v>442</v>
      </c>
      <c r="Y171" s="3" t="s">
        <v>443</v>
      </c>
      <c r="Z171" s="3" t="s">
        <v>618</v>
      </c>
      <c r="AA171" s="3" t="s">
        <v>619</v>
      </c>
      <c r="AB171" s="3" t="s">
        <v>87</v>
      </c>
      <c r="AC171" s="3" t="s">
        <v>620</v>
      </c>
      <c r="AD171" s="3" t="s">
        <v>26</v>
      </c>
      <c r="AE171" s="3" t="s">
        <v>444</v>
      </c>
    </row>
    <row r="172" spans="1:31" x14ac:dyDescent="0.25">
      <c r="A172" s="8">
        <f t="shared" si="2"/>
        <v>171</v>
      </c>
      <c r="B172" s="3" t="s">
        <v>111</v>
      </c>
      <c r="C172" s="3" t="s">
        <v>118</v>
      </c>
      <c r="D172" s="16"/>
      <c r="E172" s="10" t="e">
        <f>MATCH(#REF!,#REF!,0)</f>
        <v>#REF!</v>
      </c>
      <c r="F172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72" s="10" t="e">
        <f>IF(INDEX(#REF!,DatasheetTable56[[#This Row],[Űrlap kitöltve]])="Következő félévre jelentkeztem MSc képzésre","igen","nem")</f>
        <v>#REF!</v>
      </c>
      <c r="H172" s="10" t="e">
        <f>IF(INDEX(#REF!,DatasheetTable56[[#This Row],[Űrlap kitöltve]])="Szándékozom védeni","igen","nem")</f>
        <v>#REF!</v>
      </c>
      <c r="I172" s="10" t="e">
        <f>IF(INDEX(#REF!,DatasheetTable56[[#This Row],[Űrlap kitöltve]])="Január 5-én részt veszek a gazdaságinformatikus felvételin","igen","nem")</f>
        <v>#REF!</v>
      </c>
      <c r="J172" s="14" t="e">
        <f>IF(INDEX(#REF!,DatasheetTable56[[#This Row],[Űrlap kitöltve]])=0,"",INDEX(#REF!,DatasheetTable56[[#This Row],[Űrlap kitöltve]]))</f>
        <v>#REF!</v>
      </c>
      <c r="K172" s="13" t="e">
        <f>MATCH(#REF!,#REF!,0)</f>
        <v>#REF!</v>
      </c>
      <c r="L172" s="13" t="e">
        <f>INDEX(#REF!,DatasheetTable56[[#This Row],[Sharepoint]])</f>
        <v>#REF!</v>
      </c>
      <c r="M172" s="13" t="e">
        <f>INDEX(#REF!,DatasheetTable56[[#This Row],[Sharepoint]])</f>
        <v>#REF!</v>
      </c>
      <c r="N172" s="3">
        <v>1</v>
      </c>
      <c r="O172" s="3" t="s">
        <v>32</v>
      </c>
      <c r="P172" s="3" t="s">
        <v>33</v>
      </c>
      <c r="Q172" s="3" t="s">
        <v>34</v>
      </c>
      <c r="R172" s="3" t="s">
        <v>119</v>
      </c>
      <c r="S172" s="3" t="s">
        <v>120</v>
      </c>
      <c r="T172" s="3" t="s">
        <v>121</v>
      </c>
      <c r="U172" s="3" t="s">
        <v>266</v>
      </c>
      <c r="V172" s="3" t="s">
        <v>440</v>
      </c>
      <c r="W172" s="3" t="s">
        <v>441</v>
      </c>
      <c r="X172" s="6" t="s">
        <v>442</v>
      </c>
      <c r="Y172" s="3" t="s">
        <v>443</v>
      </c>
      <c r="Z172" s="3" t="s">
        <v>122</v>
      </c>
      <c r="AA172" s="3" t="s">
        <v>123</v>
      </c>
      <c r="AB172" s="3" t="s">
        <v>49</v>
      </c>
      <c r="AC172" s="3" t="s">
        <v>124</v>
      </c>
      <c r="AD172" s="3" t="s">
        <v>26</v>
      </c>
      <c r="AE172" s="3" t="s">
        <v>444</v>
      </c>
    </row>
    <row r="173" spans="1:31" x14ac:dyDescent="0.25">
      <c r="A173" s="8">
        <f t="shared" si="2"/>
        <v>172</v>
      </c>
      <c r="B173" s="3" t="s">
        <v>89</v>
      </c>
      <c r="C173" s="3" t="s">
        <v>323</v>
      </c>
      <c r="D173" s="3" t="s">
        <v>1170</v>
      </c>
      <c r="E173" s="10" t="e">
        <f>MATCH(#REF!,#REF!,0)</f>
        <v>#REF!</v>
      </c>
      <c r="F173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73" s="10" t="e">
        <f>IF(INDEX(#REF!,DatasheetTable56[[#This Row],[Űrlap kitöltve]])="Következő félévre jelentkeztem MSc képzésre","igen","nem")</f>
        <v>#REF!</v>
      </c>
      <c r="H173" s="10" t="e">
        <f>IF(INDEX(#REF!,DatasheetTable56[[#This Row],[Űrlap kitöltve]])="Szándékozom védeni","igen","nem")</f>
        <v>#REF!</v>
      </c>
      <c r="I173" s="10" t="e">
        <f>IF(INDEX(#REF!,DatasheetTable56[[#This Row],[Űrlap kitöltve]])="Január 5-én részt veszek a gazdaságinformatikus felvételin","igen","nem")</f>
        <v>#REF!</v>
      </c>
      <c r="J173" s="14" t="e">
        <f>IF(INDEX(#REF!,DatasheetTable56[[#This Row],[Űrlap kitöltve]])=0,"",INDEX(#REF!,DatasheetTable56[[#This Row],[Űrlap kitöltve]]))</f>
        <v>#REF!</v>
      </c>
      <c r="K173" s="13" t="e">
        <f>MATCH(#REF!,#REF!,0)</f>
        <v>#REF!</v>
      </c>
      <c r="L173" s="13" t="e">
        <f>INDEX(#REF!,DatasheetTable56[[#This Row],[Sharepoint]])</f>
        <v>#REF!</v>
      </c>
      <c r="M173" s="13" t="e">
        <f>INDEX(#REF!,DatasheetTable56[[#This Row],[Sharepoint]])</f>
        <v>#REF!</v>
      </c>
      <c r="N173" s="3">
        <v>1</v>
      </c>
      <c r="O173" s="3" t="s">
        <v>32</v>
      </c>
      <c r="P173" s="3" t="s">
        <v>33</v>
      </c>
      <c r="Q173" s="3" t="s">
        <v>34</v>
      </c>
      <c r="R173" s="3" t="s">
        <v>1024</v>
      </c>
      <c r="S173" s="3" t="s">
        <v>1025</v>
      </c>
      <c r="T173" s="3" t="s">
        <v>1026</v>
      </c>
      <c r="U173" s="3" t="s">
        <v>266</v>
      </c>
      <c r="V173" s="3" t="s">
        <v>440</v>
      </c>
      <c r="W173" s="3" t="s">
        <v>441</v>
      </c>
      <c r="X173" s="6" t="s">
        <v>442</v>
      </c>
      <c r="Y173" s="3" t="s">
        <v>443</v>
      </c>
      <c r="Z173" s="3" t="s">
        <v>67</v>
      </c>
      <c r="AA173" s="3" t="s">
        <v>68</v>
      </c>
      <c r="AB173" s="3" t="s">
        <v>21</v>
      </c>
      <c r="AC173" s="3" t="s">
        <v>41</v>
      </c>
      <c r="AD173" s="3" t="s">
        <v>26</v>
      </c>
      <c r="AE173" s="3" t="s">
        <v>444</v>
      </c>
    </row>
    <row r="174" spans="1:31" x14ac:dyDescent="0.25">
      <c r="A174" s="8">
        <f t="shared" si="2"/>
        <v>173</v>
      </c>
      <c r="B174" s="3" t="s">
        <v>96</v>
      </c>
      <c r="C174" s="3" t="s">
        <v>429</v>
      </c>
      <c r="E174" s="10" t="e">
        <f>MATCH(#REF!,#REF!,0)</f>
        <v>#REF!</v>
      </c>
      <c r="F174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74" s="10" t="e">
        <f>IF(INDEX(#REF!,DatasheetTable56[[#This Row],[Űrlap kitöltve]])="Következő félévre jelentkeztem MSc képzésre","igen","nem")</f>
        <v>#REF!</v>
      </c>
      <c r="H174" s="10" t="e">
        <f>IF(INDEX(#REF!,DatasheetTable56[[#This Row],[Űrlap kitöltve]])="Szándékozom védeni","igen","nem")</f>
        <v>#REF!</v>
      </c>
      <c r="I174" s="10" t="e">
        <f>IF(INDEX(#REF!,DatasheetTable56[[#This Row],[Űrlap kitöltve]])="Január 5-én részt veszek a gazdaságinformatikus felvételin","igen","nem")</f>
        <v>#REF!</v>
      </c>
      <c r="J174" s="14" t="e">
        <f>IF(INDEX(#REF!,DatasheetTable56[[#This Row],[Űrlap kitöltve]])=0,"",INDEX(#REF!,DatasheetTable56[[#This Row],[Űrlap kitöltve]]))</f>
        <v>#REF!</v>
      </c>
      <c r="K174" s="13" t="e">
        <f>MATCH(#REF!,#REF!,0)</f>
        <v>#REF!</v>
      </c>
      <c r="L174" s="13" t="e">
        <f>INDEX(#REF!,DatasheetTable56[[#This Row],[Sharepoint]])</f>
        <v>#REF!</v>
      </c>
      <c r="M174" s="13" t="e">
        <f>INDEX(#REF!,DatasheetTable56[[#This Row],[Sharepoint]])</f>
        <v>#REF!</v>
      </c>
      <c r="N174" s="3">
        <v>1</v>
      </c>
      <c r="O174" s="3" t="s">
        <v>32</v>
      </c>
      <c r="P174" s="3" t="s">
        <v>33</v>
      </c>
      <c r="Q174" s="3" t="s">
        <v>34</v>
      </c>
      <c r="R174" s="3" t="s">
        <v>578</v>
      </c>
      <c r="S174" s="3" t="s">
        <v>579</v>
      </c>
      <c r="T174" s="3" t="s">
        <v>580</v>
      </c>
      <c r="U174" s="3" t="s">
        <v>266</v>
      </c>
      <c r="V174" s="3" t="s">
        <v>440</v>
      </c>
      <c r="W174" s="3" t="s">
        <v>441</v>
      </c>
      <c r="X174" s="6" t="s">
        <v>442</v>
      </c>
      <c r="Y174" s="3" t="s">
        <v>443</v>
      </c>
      <c r="Z174" s="3" t="s">
        <v>67</v>
      </c>
      <c r="AA174" s="3" t="s">
        <v>68</v>
      </c>
      <c r="AB174" s="3" t="s">
        <v>21</v>
      </c>
      <c r="AC174" s="3" t="s">
        <v>41</v>
      </c>
      <c r="AD174" s="3" t="s">
        <v>26</v>
      </c>
      <c r="AE174" s="3" t="s">
        <v>444</v>
      </c>
    </row>
    <row r="175" spans="1:31" x14ac:dyDescent="0.25">
      <c r="A175" s="8">
        <f t="shared" si="2"/>
        <v>174</v>
      </c>
      <c r="B175" s="3" t="s">
        <v>333</v>
      </c>
      <c r="C175" s="3" t="s">
        <v>332</v>
      </c>
      <c r="D175" s="16"/>
      <c r="E175" s="10" t="e">
        <f>MATCH(#REF!,#REF!,0)</f>
        <v>#REF!</v>
      </c>
      <c r="F175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75" s="10" t="e">
        <f>IF(INDEX(#REF!,DatasheetTable56[[#This Row],[Űrlap kitöltve]])="Következő félévre jelentkeztem MSc képzésre","igen","nem")</f>
        <v>#REF!</v>
      </c>
      <c r="H175" s="10" t="e">
        <f>IF(INDEX(#REF!,DatasheetTable56[[#This Row],[Űrlap kitöltve]])="Szándékozom védeni","igen","nem")</f>
        <v>#REF!</v>
      </c>
      <c r="I175" s="10" t="e">
        <f>IF(INDEX(#REF!,DatasheetTable56[[#This Row],[Űrlap kitöltve]])="Január 5-én részt veszek a gazdaságinformatikus felvételin","igen","nem")</f>
        <v>#REF!</v>
      </c>
      <c r="J175" s="14" t="e">
        <f>IF(INDEX(#REF!,DatasheetTable56[[#This Row],[Űrlap kitöltve]])=0,"",INDEX(#REF!,DatasheetTable56[[#This Row],[Űrlap kitöltve]]))</f>
        <v>#REF!</v>
      </c>
      <c r="K175" s="13" t="e">
        <f>MATCH(#REF!,#REF!,0)</f>
        <v>#REF!</v>
      </c>
      <c r="L175" s="13" t="e">
        <f>INDEX(#REF!,DatasheetTable56[[#This Row],[Sharepoint]])</f>
        <v>#REF!</v>
      </c>
      <c r="M175" s="13" t="e">
        <f>INDEX(#REF!,DatasheetTable56[[#This Row],[Sharepoint]])</f>
        <v>#REF!</v>
      </c>
      <c r="N175" s="3">
        <v>1</v>
      </c>
      <c r="O175" s="3" t="s">
        <v>32</v>
      </c>
      <c r="P175" s="3" t="s">
        <v>23</v>
      </c>
      <c r="Q175" s="3" t="s">
        <v>34</v>
      </c>
      <c r="R175" s="3" t="s">
        <v>568</v>
      </c>
      <c r="S175" s="3" t="s">
        <v>569</v>
      </c>
      <c r="T175" s="3" t="s">
        <v>570</v>
      </c>
      <c r="U175" s="3" t="s">
        <v>246</v>
      </c>
      <c r="V175" s="3" t="s">
        <v>440</v>
      </c>
      <c r="W175" s="3" t="s">
        <v>441</v>
      </c>
      <c r="X175" s="6" t="s">
        <v>442</v>
      </c>
      <c r="Y175" s="3" t="s">
        <v>443</v>
      </c>
      <c r="Z175" s="3" t="s">
        <v>75</v>
      </c>
      <c r="AA175" s="3" t="s">
        <v>76</v>
      </c>
      <c r="AB175" s="3" t="s">
        <v>21</v>
      </c>
      <c r="AC175" s="3" t="s">
        <v>77</v>
      </c>
      <c r="AD175" s="3" t="s">
        <v>26</v>
      </c>
      <c r="AE175" s="3" t="s">
        <v>444</v>
      </c>
    </row>
    <row r="176" spans="1:31" x14ac:dyDescent="0.25">
      <c r="A176" s="8">
        <f t="shared" si="2"/>
        <v>175</v>
      </c>
      <c r="B176" s="3" t="s">
        <v>149</v>
      </c>
      <c r="C176" s="3" t="s">
        <v>270</v>
      </c>
      <c r="E176" s="10" t="e">
        <f>MATCH(#REF!,#REF!,0)</f>
        <v>#REF!</v>
      </c>
      <c r="F176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76" s="10" t="e">
        <f>IF(INDEX(#REF!,DatasheetTable56[[#This Row],[Űrlap kitöltve]])="Következő félévre jelentkeztem MSc képzésre","igen","nem")</f>
        <v>#REF!</v>
      </c>
      <c r="H176" s="10" t="e">
        <f>IF(INDEX(#REF!,DatasheetTable56[[#This Row],[Űrlap kitöltve]])="Szándékozom védeni","igen","nem")</f>
        <v>#REF!</v>
      </c>
      <c r="I176" s="10" t="e">
        <f>IF(INDEX(#REF!,DatasheetTable56[[#This Row],[Űrlap kitöltve]])="Január 5-én részt veszek a gazdaságinformatikus felvételin","igen","nem")</f>
        <v>#REF!</v>
      </c>
      <c r="J176" s="14" t="e">
        <f>IF(INDEX(#REF!,DatasheetTable56[[#This Row],[Űrlap kitöltve]])=0,"",INDEX(#REF!,DatasheetTable56[[#This Row],[Űrlap kitöltve]]))</f>
        <v>#REF!</v>
      </c>
      <c r="K176" s="13" t="e">
        <f>MATCH(#REF!,#REF!,0)</f>
        <v>#REF!</v>
      </c>
      <c r="L176" s="13" t="e">
        <f>INDEX(#REF!,DatasheetTable56[[#This Row],[Sharepoint]])</f>
        <v>#REF!</v>
      </c>
      <c r="M176" s="13" t="e">
        <f>INDEX(#REF!,DatasheetTable56[[#This Row],[Sharepoint]])</f>
        <v>#REF!</v>
      </c>
      <c r="N176" s="3">
        <v>1</v>
      </c>
      <c r="O176" s="3" t="s">
        <v>32</v>
      </c>
      <c r="P176" s="3" t="s">
        <v>23</v>
      </c>
      <c r="Q176" s="3" t="s">
        <v>34</v>
      </c>
      <c r="R176" s="3" t="s">
        <v>874</v>
      </c>
      <c r="S176" s="3" t="s">
        <v>875</v>
      </c>
      <c r="T176" s="3" t="s">
        <v>876</v>
      </c>
      <c r="U176" s="3" t="s">
        <v>266</v>
      </c>
      <c r="V176" s="3" t="s">
        <v>440</v>
      </c>
      <c r="W176" s="3" t="s">
        <v>441</v>
      </c>
      <c r="X176" s="6" t="s">
        <v>442</v>
      </c>
      <c r="Y176" s="3" t="s">
        <v>443</v>
      </c>
      <c r="Z176" s="3" t="s">
        <v>75</v>
      </c>
      <c r="AA176" s="3" t="s">
        <v>76</v>
      </c>
      <c r="AB176" s="3" t="s">
        <v>21</v>
      </c>
      <c r="AC176" s="3" t="s">
        <v>77</v>
      </c>
      <c r="AD176" s="3" t="s">
        <v>26</v>
      </c>
      <c r="AE176" s="3" t="s">
        <v>444</v>
      </c>
    </row>
    <row r="177" spans="1:31" x14ac:dyDescent="0.25">
      <c r="A177" s="8">
        <f t="shared" si="2"/>
        <v>176</v>
      </c>
      <c r="B177" s="3" t="s">
        <v>149</v>
      </c>
      <c r="C177" s="3" t="s">
        <v>289</v>
      </c>
      <c r="D177" s="3" t="s">
        <v>1167</v>
      </c>
      <c r="E177" s="10" t="e">
        <f>MATCH(#REF!,#REF!,0)</f>
        <v>#REF!</v>
      </c>
      <c r="F177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77" s="10" t="e">
        <f>IF(INDEX(#REF!,DatasheetTable56[[#This Row],[Űrlap kitöltve]])="Következő félévre jelentkeztem MSc képzésre","igen","nem")</f>
        <v>#REF!</v>
      </c>
      <c r="H177" s="10" t="e">
        <f>IF(INDEX(#REF!,DatasheetTable56[[#This Row],[Űrlap kitöltve]])="Szándékozom védeni","igen","nem")</f>
        <v>#REF!</v>
      </c>
      <c r="I177" s="10" t="e">
        <f>IF(INDEX(#REF!,DatasheetTable56[[#This Row],[Űrlap kitöltve]])="Január 5-én részt veszek a gazdaságinformatikus felvételin","igen","nem")</f>
        <v>#REF!</v>
      </c>
      <c r="J177" s="14" t="e">
        <f>IF(INDEX(#REF!,DatasheetTable56[[#This Row],[Űrlap kitöltve]])=0,"",INDEX(#REF!,DatasheetTable56[[#This Row],[Űrlap kitöltve]]))</f>
        <v>#REF!</v>
      </c>
      <c r="K177" s="13" t="e">
        <f>MATCH(#REF!,#REF!,0)</f>
        <v>#REF!</v>
      </c>
      <c r="L177" s="13" t="e">
        <f>INDEX(#REF!,DatasheetTable56[[#This Row],[Sharepoint]])</f>
        <v>#REF!</v>
      </c>
      <c r="M177" s="13" t="e">
        <f>INDEX(#REF!,DatasheetTable56[[#This Row],[Sharepoint]])</f>
        <v>#REF!</v>
      </c>
      <c r="N177" s="3">
        <v>1</v>
      </c>
      <c r="O177" s="3" t="s">
        <v>32</v>
      </c>
      <c r="P177" s="3" t="s">
        <v>23</v>
      </c>
      <c r="Q177" s="3" t="s">
        <v>34</v>
      </c>
      <c r="R177" s="3" t="s">
        <v>1053</v>
      </c>
      <c r="S177" s="3" t="s">
        <v>1054</v>
      </c>
      <c r="T177" s="3" t="s">
        <v>1055</v>
      </c>
      <c r="U177" s="3" t="s">
        <v>266</v>
      </c>
      <c r="V177" s="3" t="s">
        <v>440</v>
      </c>
      <c r="W177" s="3" t="s">
        <v>441</v>
      </c>
      <c r="X177" s="6" t="s">
        <v>442</v>
      </c>
      <c r="Y177" s="3" t="s">
        <v>443</v>
      </c>
      <c r="Z177" s="3" t="s">
        <v>75</v>
      </c>
      <c r="AA177" s="3" t="s">
        <v>76</v>
      </c>
      <c r="AB177" s="3" t="s">
        <v>21</v>
      </c>
      <c r="AC177" s="3" t="s">
        <v>77</v>
      </c>
      <c r="AD177" s="3" t="s">
        <v>26</v>
      </c>
      <c r="AE177" s="3" t="s">
        <v>444</v>
      </c>
    </row>
    <row r="178" spans="1:31" x14ac:dyDescent="0.25">
      <c r="A178" s="8">
        <f t="shared" si="2"/>
        <v>177</v>
      </c>
      <c r="B178" s="3" t="s">
        <v>20</v>
      </c>
      <c r="C178" s="3" t="s">
        <v>269</v>
      </c>
      <c r="D178" s="7" t="s">
        <v>1168</v>
      </c>
      <c r="E178" s="10" t="e">
        <f>MATCH(#REF!,#REF!,0)</f>
        <v>#REF!</v>
      </c>
      <c r="F178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78" s="10" t="e">
        <f>IF(INDEX(#REF!,DatasheetTable56[[#This Row],[Űrlap kitöltve]])="Következő félévre jelentkeztem MSc képzésre","igen","nem")</f>
        <v>#REF!</v>
      </c>
      <c r="H178" s="10" t="e">
        <f>IF(INDEX(#REF!,DatasheetTable56[[#This Row],[Űrlap kitöltve]])="Szándékozom védeni","igen","nem")</f>
        <v>#REF!</v>
      </c>
      <c r="I178" s="10" t="e">
        <f>IF(INDEX(#REF!,DatasheetTable56[[#This Row],[Űrlap kitöltve]])="Január 5-én részt veszek a gazdaságinformatikus felvételin","igen","nem")</f>
        <v>#REF!</v>
      </c>
      <c r="J178" s="14" t="e">
        <f>IF(INDEX(#REF!,DatasheetTable56[[#This Row],[Űrlap kitöltve]])=0,"",INDEX(#REF!,DatasheetTable56[[#This Row],[Űrlap kitöltve]]))</f>
        <v>#REF!</v>
      </c>
      <c r="K178" s="13" t="e">
        <f>MATCH(#REF!,#REF!,0)</f>
        <v>#REF!</v>
      </c>
      <c r="L178" s="13" t="e">
        <f>INDEX(#REF!,DatasheetTable56[[#This Row],[Sharepoint]])</f>
        <v>#REF!</v>
      </c>
      <c r="M178" s="13" t="e">
        <f>INDEX(#REF!,DatasheetTable56[[#This Row],[Sharepoint]])</f>
        <v>#REF!</v>
      </c>
      <c r="N178" s="3">
        <v>1</v>
      </c>
      <c r="O178" s="3" t="s">
        <v>22</v>
      </c>
      <c r="P178" s="3" t="s">
        <v>23</v>
      </c>
      <c r="Q178" s="3" t="s">
        <v>25</v>
      </c>
      <c r="R178" s="3" t="s">
        <v>594</v>
      </c>
      <c r="S178" s="3" t="s">
        <v>595</v>
      </c>
      <c r="T178" s="3" t="s">
        <v>1122</v>
      </c>
      <c r="U178" s="3" t="s">
        <v>266</v>
      </c>
      <c r="V178" s="3" t="s">
        <v>195</v>
      </c>
      <c r="W178" s="3" t="s">
        <v>196</v>
      </c>
      <c r="X178" s="6" t="s">
        <v>21</v>
      </c>
      <c r="Y178" s="3" t="s">
        <v>77</v>
      </c>
      <c r="Z178" s="3" t="s">
        <v>967</v>
      </c>
      <c r="AA178" s="3" t="s">
        <v>968</v>
      </c>
      <c r="AB178" s="3" t="s">
        <v>49</v>
      </c>
      <c r="AC178" s="3" t="s">
        <v>969</v>
      </c>
      <c r="AD178" s="3" t="s">
        <v>26</v>
      </c>
      <c r="AE178" s="3" t="s">
        <v>444</v>
      </c>
    </row>
    <row r="179" spans="1:31" x14ac:dyDescent="0.25">
      <c r="A179" s="8">
        <f t="shared" si="2"/>
        <v>178</v>
      </c>
      <c r="B179" s="3" t="s">
        <v>20</v>
      </c>
      <c r="C179" s="3" t="s">
        <v>302</v>
      </c>
      <c r="D179" s="16" t="s">
        <v>1168</v>
      </c>
      <c r="E179" s="10" t="e">
        <f>MATCH(#REF!,#REF!,0)</f>
        <v>#REF!</v>
      </c>
      <c r="F179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79" s="10" t="e">
        <f>IF(INDEX(#REF!,DatasheetTable56[[#This Row],[Űrlap kitöltve]])="Következő félévre jelentkeztem MSc képzésre","igen","nem")</f>
        <v>#REF!</v>
      </c>
      <c r="H179" s="10" t="e">
        <f>IF(INDEX(#REF!,DatasheetTable56[[#This Row],[Űrlap kitöltve]])="Szándékozom védeni","igen","nem")</f>
        <v>#REF!</v>
      </c>
      <c r="I179" s="10" t="e">
        <f>IF(INDEX(#REF!,DatasheetTable56[[#This Row],[Űrlap kitöltve]])="Január 5-én részt veszek a gazdaságinformatikus felvételin","igen","nem")</f>
        <v>#REF!</v>
      </c>
      <c r="J179" s="14" t="e">
        <f>IF(INDEX(#REF!,DatasheetTable56[[#This Row],[Űrlap kitöltve]])=0,"",INDEX(#REF!,DatasheetTable56[[#This Row],[Űrlap kitöltve]]))</f>
        <v>#REF!</v>
      </c>
      <c r="K179" s="13" t="e">
        <f>MATCH(#REF!,#REF!,0)</f>
        <v>#REF!</v>
      </c>
      <c r="L179" s="13" t="e">
        <f>INDEX(#REF!,DatasheetTable56[[#This Row],[Sharepoint]])</f>
        <v>#REF!</v>
      </c>
      <c r="M179" s="13" t="e">
        <f>INDEX(#REF!,DatasheetTable56[[#This Row],[Sharepoint]])</f>
        <v>#REF!</v>
      </c>
      <c r="N179" s="3">
        <v>1</v>
      </c>
      <c r="O179" s="3" t="s">
        <v>22</v>
      </c>
      <c r="P179" s="3" t="s">
        <v>23</v>
      </c>
      <c r="Q179" s="3" t="s">
        <v>25</v>
      </c>
      <c r="R179" s="3" t="s">
        <v>964</v>
      </c>
      <c r="S179" s="3" t="s">
        <v>965</v>
      </c>
      <c r="T179" s="3" t="s">
        <v>966</v>
      </c>
      <c r="U179" s="3" t="s">
        <v>266</v>
      </c>
      <c r="V179" s="3" t="s">
        <v>195</v>
      </c>
      <c r="W179" s="3" t="s">
        <v>196</v>
      </c>
      <c r="X179" s="6" t="s">
        <v>21</v>
      </c>
      <c r="Y179" s="3" t="s">
        <v>77</v>
      </c>
      <c r="Z179" s="3" t="s">
        <v>967</v>
      </c>
      <c r="AA179" s="3" t="s">
        <v>968</v>
      </c>
      <c r="AB179" s="3" t="s">
        <v>49</v>
      </c>
      <c r="AC179" s="3" t="s">
        <v>969</v>
      </c>
      <c r="AD179" s="3" t="s">
        <v>26</v>
      </c>
      <c r="AE179" s="3" t="s">
        <v>444</v>
      </c>
    </row>
    <row r="180" spans="1:31" x14ac:dyDescent="0.25">
      <c r="A180" s="8">
        <f t="shared" si="2"/>
        <v>179</v>
      </c>
      <c r="B180" s="3" t="s">
        <v>131</v>
      </c>
      <c r="C180" s="3" t="s">
        <v>395</v>
      </c>
      <c r="D180" s="3"/>
      <c r="E180" s="10" t="e">
        <f>MATCH(#REF!,#REF!,0)</f>
        <v>#REF!</v>
      </c>
      <c r="F180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80" s="10" t="e">
        <f>IF(INDEX(#REF!,DatasheetTable56[[#This Row],[Űrlap kitöltve]])="Következő félévre jelentkeztem MSc képzésre","igen","nem")</f>
        <v>#REF!</v>
      </c>
      <c r="H180" s="10" t="e">
        <f>IF(INDEX(#REF!,DatasheetTable56[[#This Row],[Űrlap kitöltve]])="Szándékozom védeni","igen","nem")</f>
        <v>#REF!</v>
      </c>
      <c r="I180" s="10" t="e">
        <f>IF(INDEX(#REF!,DatasheetTable56[[#This Row],[Űrlap kitöltve]])="Január 5-én részt veszek a gazdaságinformatikus felvételin","igen","nem")</f>
        <v>#REF!</v>
      </c>
      <c r="J180" s="14" t="e">
        <f>IF(INDEX(#REF!,DatasheetTable56[[#This Row],[Űrlap kitöltve]])=0,"",INDEX(#REF!,DatasheetTable56[[#This Row],[Űrlap kitöltve]]))</f>
        <v>#REF!</v>
      </c>
      <c r="K180" s="13" t="e">
        <f>MATCH(#REF!,#REF!,0)</f>
        <v>#REF!</v>
      </c>
      <c r="L180" s="13" t="e">
        <f>INDEX(#REF!,DatasheetTable56[[#This Row],[Sharepoint]])</f>
        <v>#REF!</v>
      </c>
      <c r="M180" s="13" t="e">
        <f>INDEX(#REF!,DatasheetTable56[[#This Row],[Sharepoint]])</f>
        <v>#REF!</v>
      </c>
      <c r="N180" s="3">
        <v>2</v>
      </c>
      <c r="O180" s="3" t="s">
        <v>32</v>
      </c>
      <c r="P180" s="3" t="s">
        <v>33</v>
      </c>
      <c r="Q180" s="3" t="s">
        <v>34</v>
      </c>
      <c r="R180" s="3" t="s">
        <v>731</v>
      </c>
      <c r="S180" s="3" t="s">
        <v>732</v>
      </c>
      <c r="T180" s="3" t="s">
        <v>733</v>
      </c>
      <c r="U180" s="3" t="s">
        <v>266</v>
      </c>
      <c r="V180" s="3" t="s">
        <v>440</v>
      </c>
      <c r="W180" s="3" t="s">
        <v>441</v>
      </c>
      <c r="X180" s="6" t="s">
        <v>442</v>
      </c>
      <c r="Y180" s="3" t="s">
        <v>443</v>
      </c>
      <c r="Z180" s="3" t="s">
        <v>35</v>
      </c>
      <c r="AA180" s="3" t="s">
        <v>36</v>
      </c>
      <c r="AB180" s="3" t="s">
        <v>24</v>
      </c>
      <c r="AC180" s="3" t="s">
        <v>37</v>
      </c>
      <c r="AD180" s="3" t="s">
        <v>26</v>
      </c>
      <c r="AE180" s="3" t="s">
        <v>444</v>
      </c>
    </row>
    <row r="181" spans="1:31" x14ac:dyDescent="0.25">
      <c r="A181" s="8">
        <f t="shared" si="2"/>
        <v>180</v>
      </c>
      <c r="B181" s="3" t="s">
        <v>115</v>
      </c>
      <c r="C181" s="3" t="s">
        <v>290</v>
      </c>
      <c r="D181" s="16"/>
      <c r="E181" s="10" t="e">
        <f>MATCH(#REF!,#REF!,0)</f>
        <v>#REF!</v>
      </c>
      <c r="F181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81" s="10" t="e">
        <f>IF(INDEX(#REF!,DatasheetTable56[[#This Row],[Űrlap kitöltve]])="Következő félévre jelentkeztem MSc képzésre","igen","nem")</f>
        <v>#REF!</v>
      </c>
      <c r="H181" s="10" t="e">
        <f>IF(INDEX(#REF!,DatasheetTable56[[#This Row],[Űrlap kitöltve]])="Szándékozom védeni","igen","nem")</f>
        <v>#REF!</v>
      </c>
      <c r="I181" s="10" t="e">
        <f>IF(INDEX(#REF!,DatasheetTable56[[#This Row],[Űrlap kitöltve]])="Január 5-én részt veszek a gazdaságinformatikus felvételin","igen","nem")</f>
        <v>#REF!</v>
      </c>
      <c r="J181" s="14" t="e">
        <f>IF(INDEX(#REF!,DatasheetTable56[[#This Row],[Űrlap kitöltve]])=0,"",INDEX(#REF!,DatasheetTable56[[#This Row],[Űrlap kitöltve]]))</f>
        <v>#REF!</v>
      </c>
      <c r="K181" s="13" t="e">
        <f>MATCH(#REF!,#REF!,0)</f>
        <v>#REF!</v>
      </c>
      <c r="L181" s="13" t="e">
        <f>INDEX(#REF!,DatasheetTable56[[#This Row],[Sharepoint]])</f>
        <v>#REF!</v>
      </c>
      <c r="M181" s="13" t="e">
        <f>INDEX(#REF!,DatasheetTable56[[#This Row],[Sharepoint]])</f>
        <v>#REF!</v>
      </c>
      <c r="N181" s="3">
        <v>2</v>
      </c>
      <c r="O181" s="3" t="s">
        <v>32</v>
      </c>
      <c r="P181" s="3" t="s">
        <v>33</v>
      </c>
      <c r="Q181" s="3" t="s">
        <v>34</v>
      </c>
      <c r="R181" s="3" t="s">
        <v>996</v>
      </c>
      <c r="S181" s="3" t="s">
        <v>997</v>
      </c>
      <c r="T181" s="3" t="s">
        <v>998</v>
      </c>
      <c r="U181" s="3" t="s">
        <v>266</v>
      </c>
      <c r="V181" s="3" t="s">
        <v>440</v>
      </c>
      <c r="W181" s="3" t="s">
        <v>441</v>
      </c>
      <c r="X181" s="6" t="s">
        <v>442</v>
      </c>
      <c r="Y181" s="3" t="s">
        <v>443</v>
      </c>
      <c r="Z181" s="3" t="s">
        <v>67</v>
      </c>
      <c r="AA181" s="3" t="s">
        <v>68</v>
      </c>
      <c r="AB181" s="3" t="s">
        <v>21</v>
      </c>
      <c r="AC181" s="3" t="s">
        <v>41</v>
      </c>
      <c r="AD181" s="3" t="s">
        <v>26</v>
      </c>
      <c r="AE181" s="3" t="s">
        <v>444</v>
      </c>
    </row>
    <row r="182" spans="1:31" x14ac:dyDescent="0.25">
      <c r="A182" s="8">
        <f t="shared" si="2"/>
        <v>181</v>
      </c>
      <c r="B182" s="3" t="s">
        <v>69</v>
      </c>
      <c r="C182" s="3" t="s">
        <v>400</v>
      </c>
      <c r="D182" s="16"/>
      <c r="E182" s="10" t="e">
        <f>MATCH(#REF!,#REF!,0)</f>
        <v>#REF!</v>
      </c>
      <c r="F182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82" s="10" t="e">
        <f>IF(INDEX(#REF!,DatasheetTable56[[#This Row],[Űrlap kitöltve]])="Következő félévre jelentkeztem MSc képzésre","igen","nem")</f>
        <v>#REF!</v>
      </c>
      <c r="H182" s="10" t="e">
        <f>IF(INDEX(#REF!,DatasheetTable56[[#This Row],[Űrlap kitöltve]])="Szándékozom védeni","igen","nem")</f>
        <v>#REF!</v>
      </c>
      <c r="I182" s="10" t="e">
        <f>IF(INDEX(#REF!,DatasheetTable56[[#This Row],[Űrlap kitöltve]])="Január 5-én részt veszek a gazdaságinformatikus felvételin","igen","nem")</f>
        <v>#REF!</v>
      </c>
      <c r="J182" s="14" t="e">
        <f>IF(INDEX(#REF!,DatasheetTable56[[#This Row],[Űrlap kitöltve]])=0,"",INDEX(#REF!,DatasheetTable56[[#This Row],[Űrlap kitöltve]]))</f>
        <v>#REF!</v>
      </c>
      <c r="K182" s="13" t="e">
        <f>MATCH(#REF!,#REF!,0)</f>
        <v>#REF!</v>
      </c>
      <c r="L182" s="13" t="e">
        <f>INDEX(#REF!,DatasheetTable56[[#This Row],[Sharepoint]])</f>
        <v>#REF!</v>
      </c>
      <c r="M182" s="13" t="e">
        <f>INDEX(#REF!,DatasheetTable56[[#This Row],[Sharepoint]])</f>
        <v>#REF!</v>
      </c>
      <c r="N182" s="3">
        <v>2</v>
      </c>
      <c r="O182" s="3" t="s">
        <v>22</v>
      </c>
      <c r="P182" s="3" t="s">
        <v>33</v>
      </c>
      <c r="Q182" s="3" t="s">
        <v>25</v>
      </c>
      <c r="R182" s="3" t="s">
        <v>626</v>
      </c>
      <c r="S182" s="3" t="s">
        <v>161</v>
      </c>
      <c r="T182" s="3" t="s">
        <v>627</v>
      </c>
      <c r="U182" s="3" t="s">
        <v>266</v>
      </c>
      <c r="V182" s="3" t="s">
        <v>628</v>
      </c>
      <c r="W182" s="3" t="s">
        <v>629</v>
      </c>
      <c r="X182" s="6" t="s">
        <v>87</v>
      </c>
      <c r="Y182" s="3" t="s">
        <v>630</v>
      </c>
      <c r="Z182" s="3" t="s">
        <v>486</v>
      </c>
      <c r="AA182" s="3" t="s">
        <v>487</v>
      </c>
      <c r="AB182" s="3" t="s">
        <v>21</v>
      </c>
      <c r="AC182" s="3" t="s">
        <v>66</v>
      </c>
      <c r="AD182" s="3" t="s">
        <v>26</v>
      </c>
      <c r="AE182" s="3" t="s">
        <v>444</v>
      </c>
    </row>
    <row r="183" spans="1:31" x14ac:dyDescent="0.25">
      <c r="A183" s="8">
        <f t="shared" si="2"/>
        <v>182</v>
      </c>
      <c r="B183" s="3" t="s">
        <v>102</v>
      </c>
      <c r="C183" s="3" t="s">
        <v>251</v>
      </c>
      <c r="E183" s="10" t="e">
        <f>MATCH(#REF!,#REF!,0)</f>
        <v>#REF!</v>
      </c>
      <c r="F183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83" s="10" t="e">
        <f>IF(INDEX(#REF!,DatasheetTable56[[#This Row],[Űrlap kitöltve]])="Következő félévre jelentkeztem MSc képzésre","igen","nem")</f>
        <v>#REF!</v>
      </c>
      <c r="H183" s="10" t="e">
        <f>IF(INDEX(#REF!,DatasheetTable56[[#This Row],[Űrlap kitöltve]])="Szándékozom védeni","igen","nem")</f>
        <v>#REF!</v>
      </c>
      <c r="I183" s="10" t="e">
        <f>IF(INDEX(#REF!,DatasheetTable56[[#This Row],[Űrlap kitöltve]])="Január 5-én részt veszek a gazdaságinformatikus felvételin","igen","nem")</f>
        <v>#REF!</v>
      </c>
      <c r="J183" s="14" t="e">
        <f>IF(INDEX(#REF!,DatasheetTable56[[#This Row],[Űrlap kitöltve]])=0,"",INDEX(#REF!,DatasheetTable56[[#This Row],[Űrlap kitöltve]]))</f>
        <v>#REF!</v>
      </c>
      <c r="K183" s="13" t="e">
        <f>MATCH(#REF!,#REF!,0)</f>
        <v>#REF!</v>
      </c>
      <c r="L183" s="13" t="e">
        <f>INDEX(#REF!,DatasheetTable56[[#This Row],[Sharepoint]])</f>
        <v>#REF!</v>
      </c>
      <c r="M183" s="13" t="e">
        <f>INDEX(#REF!,DatasheetTable56[[#This Row],[Sharepoint]])</f>
        <v>#REF!</v>
      </c>
      <c r="N183" s="3">
        <v>2</v>
      </c>
      <c r="O183" s="3" t="s">
        <v>22</v>
      </c>
      <c r="P183" s="3" t="s">
        <v>33</v>
      </c>
      <c r="Q183" s="3" t="s">
        <v>25</v>
      </c>
      <c r="R183" s="3" t="s">
        <v>813</v>
      </c>
      <c r="S183" s="3" t="s">
        <v>814</v>
      </c>
      <c r="T183" s="3" t="s">
        <v>815</v>
      </c>
      <c r="U183" s="3" t="s">
        <v>266</v>
      </c>
      <c r="V183" s="3" t="s">
        <v>170</v>
      </c>
      <c r="W183" s="3" t="s">
        <v>171</v>
      </c>
      <c r="X183" s="6" t="s">
        <v>21</v>
      </c>
      <c r="Y183" s="3" t="s">
        <v>41</v>
      </c>
      <c r="Z183" s="3" t="s">
        <v>486</v>
      </c>
      <c r="AA183" s="3" t="s">
        <v>487</v>
      </c>
      <c r="AB183" s="3" t="s">
        <v>21</v>
      </c>
      <c r="AC183" s="3" t="s">
        <v>66</v>
      </c>
      <c r="AD183" s="3" t="s">
        <v>26</v>
      </c>
      <c r="AE183" s="3" t="s">
        <v>444</v>
      </c>
    </row>
    <row r="184" spans="1:31" x14ac:dyDescent="0.25">
      <c r="A184" s="8">
        <f t="shared" si="2"/>
        <v>183</v>
      </c>
      <c r="B184" s="3" t="s">
        <v>405</v>
      </c>
      <c r="C184" s="3" t="s">
        <v>404</v>
      </c>
      <c r="E184" s="10" t="e">
        <f>MATCH(#REF!,#REF!,0)</f>
        <v>#REF!</v>
      </c>
      <c r="F184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84" s="10" t="e">
        <f>IF(INDEX(#REF!,DatasheetTable56[[#This Row],[Űrlap kitöltve]])="Következő félévre jelentkeztem MSc képzésre","igen","nem")</f>
        <v>#REF!</v>
      </c>
      <c r="H184" s="10" t="e">
        <f>IF(INDEX(#REF!,DatasheetTable56[[#This Row],[Űrlap kitöltve]])="Szándékozom védeni","igen","nem")</f>
        <v>#REF!</v>
      </c>
      <c r="I184" s="10" t="e">
        <f>IF(INDEX(#REF!,DatasheetTable56[[#This Row],[Űrlap kitöltve]])="Január 5-én részt veszek a gazdaságinformatikus felvételin","igen","nem")</f>
        <v>#REF!</v>
      </c>
      <c r="J184" s="14" t="e">
        <f>IF(INDEX(#REF!,DatasheetTable56[[#This Row],[Űrlap kitöltve]])=0,"",INDEX(#REF!,DatasheetTable56[[#This Row],[Űrlap kitöltve]]))</f>
        <v>#REF!</v>
      </c>
      <c r="K184" s="13" t="e">
        <f>MATCH(#REF!,#REF!,0)</f>
        <v>#REF!</v>
      </c>
      <c r="L184" s="13" t="e">
        <f>INDEX(#REF!,DatasheetTable56[[#This Row],[Sharepoint]])</f>
        <v>#REF!</v>
      </c>
      <c r="M184" s="13" t="e">
        <f>INDEX(#REF!,DatasheetTable56[[#This Row],[Sharepoint]])</f>
        <v>#REF!</v>
      </c>
      <c r="N184" s="3">
        <v>2</v>
      </c>
      <c r="O184" s="3" t="s">
        <v>22</v>
      </c>
      <c r="P184" s="3" t="s">
        <v>23</v>
      </c>
      <c r="Q184" s="3" t="s">
        <v>25</v>
      </c>
      <c r="R184" s="3" t="s">
        <v>1000</v>
      </c>
      <c r="S184" s="3" t="s">
        <v>1001</v>
      </c>
      <c r="T184" s="3" t="s">
        <v>1002</v>
      </c>
      <c r="U184" s="3" t="s">
        <v>246</v>
      </c>
      <c r="V184" s="3" t="s">
        <v>1003</v>
      </c>
      <c r="W184" s="3" t="s">
        <v>1004</v>
      </c>
      <c r="X184" s="6" t="s">
        <v>24</v>
      </c>
      <c r="Y184" s="3" t="s">
        <v>1005</v>
      </c>
      <c r="Z184" s="3" t="s">
        <v>176</v>
      </c>
      <c r="AA184" s="3" t="s">
        <v>177</v>
      </c>
      <c r="AB184" s="3" t="s">
        <v>21</v>
      </c>
      <c r="AC184" s="3" t="s">
        <v>405</v>
      </c>
      <c r="AD184" s="3" t="s">
        <v>26</v>
      </c>
      <c r="AE184" s="3" t="s">
        <v>444</v>
      </c>
    </row>
    <row r="185" spans="1:31" x14ac:dyDescent="0.25">
      <c r="A185" s="8">
        <f t="shared" si="2"/>
        <v>184</v>
      </c>
      <c r="B185" s="3" t="s">
        <v>90</v>
      </c>
      <c r="C185" s="3" t="s">
        <v>321</v>
      </c>
      <c r="E185" s="10" t="e">
        <f>MATCH(#REF!,#REF!,0)</f>
        <v>#REF!</v>
      </c>
      <c r="F185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85" s="10" t="e">
        <f>IF(INDEX(#REF!,DatasheetTable56[[#This Row],[Űrlap kitöltve]])="Következő félévre jelentkeztem MSc képzésre","igen","nem")</f>
        <v>#REF!</v>
      </c>
      <c r="H185" s="10" t="e">
        <f>IF(INDEX(#REF!,DatasheetTable56[[#This Row],[Űrlap kitöltve]])="Szándékozom védeni","igen","nem")</f>
        <v>#REF!</v>
      </c>
      <c r="I185" s="10" t="e">
        <f>IF(INDEX(#REF!,DatasheetTable56[[#This Row],[Űrlap kitöltve]])="Január 5-én részt veszek a gazdaságinformatikus felvételin","igen","nem")</f>
        <v>#REF!</v>
      </c>
      <c r="J185" s="14" t="e">
        <f>IF(INDEX(#REF!,DatasheetTable56[[#This Row],[Űrlap kitöltve]])=0,"",INDEX(#REF!,DatasheetTable56[[#This Row],[Űrlap kitöltve]]))</f>
        <v>#REF!</v>
      </c>
      <c r="K185" s="13" t="e">
        <f>MATCH(#REF!,#REF!,0)</f>
        <v>#REF!</v>
      </c>
      <c r="L185" s="13" t="e">
        <f>INDEX(#REF!,DatasheetTable56[[#This Row],[Sharepoint]])</f>
        <v>#REF!</v>
      </c>
      <c r="M185" s="13" t="e">
        <f>INDEX(#REF!,DatasheetTable56[[#This Row],[Sharepoint]])</f>
        <v>#REF!</v>
      </c>
      <c r="N185" s="3">
        <v>2</v>
      </c>
      <c r="O185" s="3" t="s">
        <v>22</v>
      </c>
      <c r="P185" s="3" t="s">
        <v>23</v>
      </c>
      <c r="Q185" s="3" t="s">
        <v>25</v>
      </c>
      <c r="R185" s="3" t="s">
        <v>946</v>
      </c>
      <c r="S185" s="3" t="s">
        <v>947</v>
      </c>
      <c r="T185" s="3" t="s">
        <v>948</v>
      </c>
      <c r="U185" s="3" t="s">
        <v>266</v>
      </c>
      <c r="V185" s="3" t="s">
        <v>702</v>
      </c>
      <c r="W185" s="3" t="s">
        <v>703</v>
      </c>
      <c r="X185" s="6" t="s">
        <v>21</v>
      </c>
      <c r="Y185" s="3" t="s">
        <v>100</v>
      </c>
      <c r="Z185" s="3" t="s">
        <v>176</v>
      </c>
      <c r="AA185" s="3" t="s">
        <v>177</v>
      </c>
      <c r="AB185" s="3" t="s">
        <v>21</v>
      </c>
      <c r="AC185" s="3" t="s">
        <v>405</v>
      </c>
      <c r="AD185" s="3" t="s">
        <v>26</v>
      </c>
      <c r="AE185" s="3" t="s">
        <v>444</v>
      </c>
    </row>
    <row r="186" spans="1:31" x14ac:dyDescent="0.25">
      <c r="A186" s="8">
        <f t="shared" si="2"/>
        <v>185</v>
      </c>
      <c r="B186" s="3" t="s">
        <v>90</v>
      </c>
      <c r="C186" s="3" t="s">
        <v>299</v>
      </c>
      <c r="E186" s="10" t="e">
        <f>MATCH(#REF!,#REF!,0)</f>
        <v>#REF!</v>
      </c>
      <c r="F186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86" s="10" t="e">
        <f>IF(INDEX(#REF!,DatasheetTable56[[#This Row],[Űrlap kitöltve]])="Következő félévre jelentkeztem MSc képzésre","igen","nem")</f>
        <v>#REF!</v>
      </c>
      <c r="H186" s="10" t="e">
        <f>IF(INDEX(#REF!,DatasheetTable56[[#This Row],[Űrlap kitöltve]])="Szándékozom védeni","igen","nem")</f>
        <v>#REF!</v>
      </c>
      <c r="I186" s="10" t="e">
        <f>IF(INDEX(#REF!,DatasheetTable56[[#This Row],[Űrlap kitöltve]])="Január 5-én részt veszek a gazdaságinformatikus felvételin","igen","nem")</f>
        <v>#REF!</v>
      </c>
      <c r="J186" s="14" t="e">
        <f>IF(INDEX(#REF!,DatasheetTable56[[#This Row],[Űrlap kitöltve]])=0,"",INDEX(#REF!,DatasheetTable56[[#This Row],[Űrlap kitöltve]]))</f>
        <v>#REF!</v>
      </c>
      <c r="K186" s="13" t="e">
        <f>MATCH(#REF!,#REF!,0)</f>
        <v>#REF!</v>
      </c>
      <c r="L186" s="13" t="e">
        <f>INDEX(#REF!,DatasheetTable56[[#This Row],[Sharepoint]])</f>
        <v>#REF!</v>
      </c>
      <c r="M186" s="13" t="e">
        <f>INDEX(#REF!,DatasheetTable56[[#This Row],[Sharepoint]])</f>
        <v>#REF!</v>
      </c>
      <c r="N186" s="3">
        <v>2</v>
      </c>
      <c r="O186" s="3" t="s">
        <v>22</v>
      </c>
      <c r="P186" s="3" t="s">
        <v>23</v>
      </c>
      <c r="Q186" s="3" t="s">
        <v>25</v>
      </c>
      <c r="R186" s="3" t="s">
        <v>915</v>
      </c>
      <c r="S186" s="3" t="s">
        <v>916</v>
      </c>
      <c r="T186" s="3" t="s">
        <v>917</v>
      </c>
      <c r="U186" s="3" t="s">
        <v>266</v>
      </c>
      <c r="V186" s="3" t="s">
        <v>176</v>
      </c>
      <c r="W186" s="3" t="s">
        <v>177</v>
      </c>
      <c r="X186" s="6" t="s">
        <v>21</v>
      </c>
      <c r="Y186" s="3" t="s">
        <v>405</v>
      </c>
      <c r="Z186" s="3" t="s">
        <v>62</v>
      </c>
      <c r="AA186" s="3" t="s">
        <v>63</v>
      </c>
      <c r="AB186" s="3" t="s">
        <v>21</v>
      </c>
      <c r="AC186" s="3" t="s">
        <v>64</v>
      </c>
      <c r="AD186" s="3" t="s">
        <v>26</v>
      </c>
      <c r="AE186" s="3" t="s">
        <v>444</v>
      </c>
    </row>
    <row r="187" spans="1:31" x14ac:dyDescent="0.25">
      <c r="A187" s="8">
        <f t="shared" si="2"/>
        <v>186</v>
      </c>
      <c r="B187" s="3" t="s">
        <v>146</v>
      </c>
      <c r="C187" s="3" t="s">
        <v>398</v>
      </c>
      <c r="E187" s="10" t="e">
        <f>MATCH(#REF!,#REF!,0)</f>
        <v>#REF!</v>
      </c>
      <c r="F187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87" s="10" t="e">
        <f>IF(INDEX(#REF!,DatasheetTable56[[#This Row],[Űrlap kitöltve]])="Következő félévre jelentkeztem MSc képzésre","igen","nem")</f>
        <v>#REF!</v>
      </c>
      <c r="H187" s="10" t="e">
        <f>IF(INDEX(#REF!,DatasheetTable56[[#This Row],[Űrlap kitöltve]])="Szándékozom védeni","igen","nem")</f>
        <v>#REF!</v>
      </c>
      <c r="I187" s="10" t="e">
        <f>IF(INDEX(#REF!,DatasheetTable56[[#This Row],[Űrlap kitöltve]])="Január 5-én részt veszek a gazdaságinformatikus felvételin","igen","nem")</f>
        <v>#REF!</v>
      </c>
      <c r="J187" s="14" t="e">
        <f>IF(INDEX(#REF!,DatasheetTable56[[#This Row],[Űrlap kitöltve]])=0,"",INDEX(#REF!,DatasheetTable56[[#This Row],[Űrlap kitöltve]]))</f>
        <v>#REF!</v>
      </c>
      <c r="K187" s="13" t="e">
        <f>MATCH(#REF!,#REF!,0)</f>
        <v>#REF!</v>
      </c>
      <c r="L187" s="13" t="e">
        <f>INDEX(#REF!,DatasheetTable56[[#This Row],[Sharepoint]])</f>
        <v>#REF!</v>
      </c>
      <c r="M187" s="13" t="e">
        <f>INDEX(#REF!,DatasheetTable56[[#This Row],[Sharepoint]])</f>
        <v>#REF!</v>
      </c>
      <c r="N187" s="3">
        <v>2</v>
      </c>
      <c r="O187" s="3" t="s">
        <v>22</v>
      </c>
      <c r="P187" s="3" t="s">
        <v>23</v>
      </c>
      <c r="Q187" s="3" t="s">
        <v>25</v>
      </c>
      <c r="R187" s="3" t="s">
        <v>653</v>
      </c>
      <c r="S187" s="3" t="s">
        <v>654</v>
      </c>
      <c r="T187" s="3" t="s">
        <v>655</v>
      </c>
      <c r="U187" s="3" t="s">
        <v>266</v>
      </c>
      <c r="V187" s="3" t="s">
        <v>176</v>
      </c>
      <c r="W187" s="3" t="s">
        <v>177</v>
      </c>
      <c r="X187" s="6" t="s">
        <v>21</v>
      </c>
      <c r="Y187" s="3" t="s">
        <v>405</v>
      </c>
      <c r="Z187" s="3" t="s">
        <v>62</v>
      </c>
      <c r="AA187" s="3" t="s">
        <v>63</v>
      </c>
      <c r="AB187" s="3" t="s">
        <v>21</v>
      </c>
      <c r="AC187" s="3" t="s">
        <v>64</v>
      </c>
      <c r="AD187" s="3" t="s">
        <v>26</v>
      </c>
      <c r="AE187" s="3" t="s">
        <v>444</v>
      </c>
    </row>
    <row r="188" spans="1:31" x14ac:dyDescent="0.25">
      <c r="A188" s="8">
        <f t="shared" si="2"/>
        <v>187</v>
      </c>
      <c r="B188" s="3" t="s">
        <v>111</v>
      </c>
      <c r="C188" s="3" t="s">
        <v>343</v>
      </c>
      <c r="D188" s="3"/>
      <c r="E188" s="10" t="e">
        <f>MATCH(#REF!,#REF!,0)</f>
        <v>#REF!</v>
      </c>
      <c r="F188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88" s="10" t="e">
        <f>IF(INDEX(#REF!,DatasheetTable56[[#This Row],[Űrlap kitöltve]])="Következő félévre jelentkeztem MSc képzésre","igen","nem")</f>
        <v>#REF!</v>
      </c>
      <c r="H188" s="10" t="e">
        <f>IF(INDEX(#REF!,DatasheetTable56[[#This Row],[Űrlap kitöltve]])="Szándékozom védeni","igen","nem")</f>
        <v>#REF!</v>
      </c>
      <c r="I188" s="10" t="e">
        <f>IF(INDEX(#REF!,DatasheetTable56[[#This Row],[Űrlap kitöltve]])="Január 5-én részt veszek a gazdaságinformatikus felvételin","igen","nem")</f>
        <v>#REF!</v>
      </c>
      <c r="J188" s="14" t="e">
        <f>IF(INDEX(#REF!,DatasheetTable56[[#This Row],[Űrlap kitöltve]])=0,"",INDEX(#REF!,DatasheetTable56[[#This Row],[Űrlap kitöltve]]))</f>
        <v>#REF!</v>
      </c>
      <c r="K188" s="13" t="e">
        <f>MATCH(#REF!,#REF!,0)</f>
        <v>#REF!</v>
      </c>
      <c r="L188" s="13" t="e">
        <f>INDEX(#REF!,DatasheetTable56[[#This Row],[Sharepoint]])</f>
        <v>#REF!</v>
      </c>
      <c r="M188" s="13" t="e">
        <f>INDEX(#REF!,DatasheetTable56[[#This Row],[Sharepoint]])</f>
        <v>#REF!</v>
      </c>
      <c r="N188" s="3">
        <v>2</v>
      </c>
      <c r="O188" s="3" t="s">
        <v>22</v>
      </c>
      <c r="P188" s="3" t="s">
        <v>23</v>
      </c>
      <c r="Q188" s="3" t="s">
        <v>25</v>
      </c>
      <c r="R188" s="3" t="s">
        <v>660</v>
      </c>
      <c r="S188" s="3" t="s">
        <v>661</v>
      </c>
      <c r="T188" s="3" t="s">
        <v>662</v>
      </c>
      <c r="U188" s="3" t="s">
        <v>266</v>
      </c>
      <c r="V188" s="3" t="s">
        <v>109</v>
      </c>
      <c r="W188" s="3" t="s">
        <v>545</v>
      </c>
      <c r="X188" s="6" t="s">
        <v>21</v>
      </c>
      <c r="Y188" s="3" t="s">
        <v>77</v>
      </c>
      <c r="Z188" s="3" t="s">
        <v>475</v>
      </c>
      <c r="AA188" s="3" t="s">
        <v>476</v>
      </c>
      <c r="AB188" s="3" t="s">
        <v>21</v>
      </c>
      <c r="AC188" s="3" t="s">
        <v>51</v>
      </c>
      <c r="AD188" s="3" t="s">
        <v>26</v>
      </c>
      <c r="AE188" s="3" t="s">
        <v>444</v>
      </c>
    </row>
    <row r="189" spans="1:31" x14ac:dyDescent="0.25">
      <c r="A189" s="8">
        <f t="shared" si="2"/>
        <v>188</v>
      </c>
      <c r="B189" s="3" t="s">
        <v>146</v>
      </c>
      <c r="C189" s="3" t="s">
        <v>312</v>
      </c>
      <c r="E189" s="10" t="e">
        <f>MATCH(#REF!,#REF!,0)</f>
        <v>#REF!</v>
      </c>
      <c r="F189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89" s="10" t="e">
        <f>IF(INDEX(#REF!,DatasheetTable56[[#This Row],[Űrlap kitöltve]])="Következő félévre jelentkeztem MSc képzésre","igen","nem")</f>
        <v>#REF!</v>
      </c>
      <c r="H189" s="10" t="e">
        <f>IF(INDEX(#REF!,DatasheetTable56[[#This Row],[Űrlap kitöltve]])="Szándékozom védeni","igen","nem")</f>
        <v>#REF!</v>
      </c>
      <c r="I189" s="10" t="e">
        <f>IF(INDEX(#REF!,DatasheetTable56[[#This Row],[Űrlap kitöltve]])="Január 5-én részt veszek a gazdaságinformatikus felvételin","igen","nem")</f>
        <v>#REF!</v>
      </c>
      <c r="J189" s="14" t="e">
        <f>IF(INDEX(#REF!,DatasheetTable56[[#This Row],[Űrlap kitöltve]])=0,"",INDEX(#REF!,DatasheetTable56[[#This Row],[Űrlap kitöltve]]))</f>
        <v>#REF!</v>
      </c>
      <c r="K189" s="13" t="e">
        <f>MATCH(#REF!,#REF!,0)</f>
        <v>#REF!</v>
      </c>
      <c r="L189" s="13" t="e">
        <f>INDEX(#REF!,DatasheetTable56[[#This Row],[Sharepoint]])</f>
        <v>#REF!</v>
      </c>
      <c r="M189" s="13" t="e">
        <f>INDEX(#REF!,DatasheetTable56[[#This Row],[Sharepoint]])</f>
        <v>#REF!</v>
      </c>
      <c r="N189" s="3">
        <v>2</v>
      </c>
      <c r="O189" s="3" t="s">
        <v>32</v>
      </c>
      <c r="P189" s="3" t="s">
        <v>33</v>
      </c>
      <c r="Q189" s="3" t="s">
        <v>34</v>
      </c>
      <c r="R189" s="3" t="s">
        <v>770</v>
      </c>
      <c r="S189" s="3" t="s">
        <v>771</v>
      </c>
      <c r="T189" s="3" t="s">
        <v>772</v>
      </c>
      <c r="U189" s="3" t="s">
        <v>266</v>
      </c>
      <c r="V189" s="3" t="s">
        <v>440</v>
      </c>
      <c r="W189" s="3" t="s">
        <v>441</v>
      </c>
      <c r="X189" s="6" t="s">
        <v>442</v>
      </c>
      <c r="Y189" s="3" t="s">
        <v>443</v>
      </c>
      <c r="Z189" s="3" t="s">
        <v>67</v>
      </c>
      <c r="AA189" s="3" t="s">
        <v>68</v>
      </c>
      <c r="AB189" s="3" t="s">
        <v>21</v>
      </c>
      <c r="AC189" s="3" t="s">
        <v>41</v>
      </c>
      <c r="AD189" s="3" t="s">
        <v>26</v>
      </c>
      <c r="AE189" s="3" t="s">
        <v>444</v>
      </c>
    </row>
    <row r="190" spans="1:31" x14ac:dyDescent="0.25">
      <c r="A190" s="8">
        <f t="shared" si="2"/>
        <v>189</v>
      </c>
      <c r="B190" s="3" t="s">
        <v>45</v>
      </c>
      <c r="C190" s="3" t="s">
        <v>278</v>
      </c>
      <c r="E190" s="10" t="e">
        <f>MATCH(#REF!,#REF!,0)</f>
        <v>#REF!</v>
      </c>
      <c r="F190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90" s="10" t="e">
        <f>IF(INDEX(#REF!,DatasheetTable56[[#This Row],[Űrlap kitöltve]])="Következő félévre jelentkeztem MSc képzésre","igen","nem")</f>
        <v>#REF!</v>
      </c>
      <c r="H190" s="10" t="e">
        <f>IF(INDEX(#REF!,DatasheetTable56[[#This Row],[Űrlap kitöltve]])="Szándékozom védeni","igen","nem")</f>
        <v>#REF!</v>
      </c>
      <c r="I190" s="10" t="e">
        <f>IF(INDEX(#REF!,DatasheetTable56[[#This Row],[Űrlap kitöltve]])="Január 5-én részt veszek a gazdaságinformatikus felvételin","igen","nem")</f>
        <v>#REF!</v>
      </c>
      <c r="J190" s="14" t="e">
        <f>IF(INDEX(#REF!,DatasheetTable56[[#This Row],[Űrlap kitöltve]])=0,"",INDEX(#REF!,DatasheetTable56[[#This Row],[Űrlap kitöltve]]))</f>
        <v>#REF!</v>
      </c>
      <c r="K190" s="13" t="e">
        <f>MATCH(#REF!,#REF!,0)</f>
        <v>#REF!</v>
      </c>
      <c r="L190" s="13" t="e">
        <f>INDEX(#REF!,DatasheetTable56[[#This Row],[Sharepoint]])</f>
        <v>#REF!</v>
      </c>
      <c r="M190" s="13" t="e">
        <f>INDEX(#REF!,DatasheetTable56[[#This Row],[Sharepoint]])</f>
        <v>#REF!</v>
      </c>
      <c r="N190" s="3">
        <v>2</v>
      </c>
      <c r="O190" s="3" t="s">
        <v>32</v>
      </c>
      <c r="P190" s="3" t="s">
        <v>33</v>
      </c>
      <c r="Q190" s="3" t="s">
        <v>34</v>
      </c>
      <c r="R190" s="3" t="s">
        <v>1046</v>
      </c>
      <c r="S190" s="3" t="s">
        <v>1047</v>
      </c>
      <c r="T190" s="3" t="s">
        <v>1048</v>
      </c>
      <c r="U190" s="3" t="s">
        <v>266</v>
      </c>
      <c r="V190" s="3" t="s">
        <v>440</v>
      </c>
      <c r="W190" s="3" t="s">
        <v>441</v>
      </c>
      <c r="X190" s="6" t="s">
        <v>442</v>
      </c>
      <c r="Y190" s="3" t="s">
        <v>443</v>
      </c>
      <c r="Z190" s="3" t="s">
        <v>92</v>
      </c>
      <c r="AA190" s="3" t="s">
        <v>93</v>
      </c>
      <c r="AB190" s="3" t="s">
        <v>24</v>
      </c>
      <c r="AC190" s="3" t="s">
        <v>94</v>
      </c>
      <c r="AD190" s="3" t="s">
        <v>26</v>
      </c>
      <c r="AE190" s="3" t="s">
        <v>444</v>
      </c>
    </row>
    <row r="191" spans="1:31" x14ac:dyDescent="0.25">
      <c r="A191" s="8">
        <f t="shared" si="2"/>
        <v>190</v>
      </c>
      <c r="B191" s="3" t="s">
        <v>51</v>
      </c>
      <c r="C191" s="3" t="s">
        <v>367</v>
      </c>
      <c r="E191" s="10" t="e">
        <f>MATCH(#REF!,#REF!,0)</f>
        <v>#REF!</v>
      </c>
      <c r="F191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91" s="10" t="e">
        <f>IF(INDEX(#REF!,DatasheetTable56[[#This Row],[Űrlap kitöltve]])="Következő félévre jelentkeztem MSc képzésre","igen","nem")</f>
        <v>#REF!</v>
      </c>
      <c r="H191" s="10" t="e">
        <f>IF(INDEX(#REF!,DatasheetTable56[[#This Row],[Űrlap kitöltve]])="Szándékozom védeni","igen","nem")</f>
        <v>#REF!</v>
      </c>
      <c r="I191" s="10" t="e">
        <f>IF(INDEX(#REF!,DatasheetTable56[[#This Row],[Űrlap kitöltve]])="Január 5-én részt veszek a gazdaságinformatikus felvételin","igen","nem")</f>
        <v>#REF!</v>
      </c>
      <c r="J191" s="14" t="e">
        <f>IF(INDEX(#REF!,DatasheetTable56[[#This Row],[Űrlap kitöltve]])=0,"",INDEX(#REF!,DatasheetTable56[[#This Row],[Űrlap kitöltve]]))</f>
        <v>#REF!</v>
      </c>
      <c r="K191" s="13" t="e">
        <f>MATCH(#REF!,#REF!,0)</f>
        <v>#REF!</v>
      </c>
      <c r="L191" s="13" t="e">
        <f>INDEX(#REF!,DatasheetTable56[[#This Row],[Sharepoint]])</f>
        <v>#REF!</v>
      </c>
      <c r="M191" s="13" t="e">
        <f>INDEX(#REF!,DatasheetTable56[[#This Row],[Sharepoint]])</f>
        <v>#REF!</v>
      </c>
      <c r="N191" s="3">
        <v>2</v>
      </c>
      <c r="O191" s="3" t="s">
        <v>22</v>
      </c>
      <c r="P191" s="3" t="s">
        <v>23</v>
      </c>
      <c r="Q191" s="3" t="s">
        <v>25</v>
      </c>
      <c r="R191" s="3" t="s">
        <v>909</v>
      </c>
      <c r="S191" s="3" t="s">
        <v>910</v>
      </c>
      <c r="T191" s="3" t="s">
        <v>911</v>
      </c>
      <c r="U191" s="3" t="s">
        <v>246</v>
      </c>
      <c r="V191" s="3" t="s">
        <v>109</v>
      </c>
      <c r="W191" s="3" t="s">
        <v>545</v>
      </c>
      <c r="X191" s="6" t="s">
        <v>21</v>
      </c>
      <c r="Y191" s="3" t="s">
        <v>77</v>
      </c>
      <c r="Z191" s="3" t="s">
        <v>475</v>
      </c>
      <c r="AA191" s="3" t="s">
        <v>476</v>
      </c>
      <c r="AB191" s="3" t="s">
        <v>21</v>
      </c>
      <c r="AC191" s="3" t="s">
        <v>51</v>
      </c>
      <c r="AD191" s="3" t="s">
        <v>26</v>
      </c>
      <c r="AE191" s="3" t="s">
        <v>444</v>
      </c>
    </row>
    <row r="192" spans="1:31" x14ac:dyDescent="0.25">
      <c r="A192" s="8">
        <f t="shared" si="2"/>
        <v>191</v>
      </c>
      <c r="B192" s="3" t="s">
        <v>66</v>
      </c>
      <c r="C192" s="3" t="s">
        <v>369</v>
      </c>
      <c r="E192" s="10" t="e">
        <f>MATCH(#REF!,#REF!,0)</f>
        <v>#REF!</v>
      </c>
      <c r="F192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92" s="10" t="e">
        <f>IF(INDEX(#REF!,DatasheetTable56[[#This Row],[Űrlap kitöltve]])="Következő félévre jelentkeztem MSc képzésre","igen","nem")</f>
        <v>#REF!</v>
      </c>
      <c r="H192" s="10" t="e">
        <f>IF(INDEX(#REF!,DatasheetTable56[[#This Row],[Űrlap kitöltve]])="Szándékozom védeni","igen","nem")</f>
        <v>#REF!</v>
      </c>
      <c r="I192" s="10" t="e">
        <f>IF(INDEX(#REF!,DatasheetTable56[[#This Row],[Űrlap kitöltve]])="Január 5-én részt veszek a gazdaságinformatikus felvételin","igen","nem")</f>
        <v>#REF!</v>
      </c>
      <c r="J192" s="14" t="e">
        <f>IF(INDEX(#REF!,DatasheetTable56[[#This Row],[Űrlap kitöltve]])=0,"",INDEX(#REF!,DatasheetTable56[[#This Row],[Űrlap kitöltve]]))</f>
        <v>#REF!</v>
      </c>
      <c r="K192" s="13" t="e">
        <f>MATCH(#REF!,#REF!,0)</f>
        <v>#REF!</v>
      </c>
      <c r="L192" s="13" t="e">
        <f>INDEX(#REF!,DatasheetTable56[[#This Row],[Sharepoint]])</f>
        <v>#REF!</v>
      </c>
      <c r="M192" s="13" t="e">
        <f>INDEX(#REF!,DatasheetTable56[[#This Row],[Sharepoint]])</f>
        <v>#REF!</v>
      </c>
      <c r="N192" s="3">
        <v>2</v>
      </c>
      <c r="O192" s="3" t="s">
        <v>22</v>
      </c>
      <c r="P192" s="3" t="s">
        <v>33</v>
      </c>
      <c r="Q192" s="3" t="s">
        <v>25</v>
      </c>
      <c r="R192" s="3" t="s">
        <v>816</v>
      </c>
      <c r="S192" s="3" t="s">
        <v>817</v>
      </c>
      <c r="T192" s="3" t="s">
        <v>818</v>
      </c>
      <c r="U192" s="3" t="s">
        <v>266</v>
      </c>
      <c r="V192" s="3" t="s">
        <v>555</v>
      </c>
      <c r="W192" s="3" t="s">
        <v>556</v>
      </c>
      <c r="X192" s="6" t="s">
        <v>21</v>
      </c>
      <c r="Y192" s="3" t="s">
        <v>54</v>
      </c>
      <c r="Z192" s="3" t="s">
        <v>486</v>
      </c>
      <c r="AA192" s="3" t="s">
        <v>487</v>
      </c>
      <c r="AB192" s="3" t="s">
        <v>21</v>
      </c>
      <c r="AC192" s="3" t="s">
        <v>66</v>
      </c>
      <c r="AD192" s="3" t="s">
        <v>26</v>
      </c>
      <c r="AE192" s="3" t="s">
        <v>444</v>
      </c>
    </row>
    <row r="193" spans="1:31" x14ac:dyDescent="0.25">
      <c r="A193" s="8">
        <f t="shared" si="2"/>
        <v>192</v>
      </c>
      <c r="B193" s="3" t="s">
        <v>140</v>
      </c>
      <c r="C193" s="3" t="s">
        <v>392</v>
      </c>
      <c r="D193" s="3"/>
      <c r="E193" s="10" t="e">
        <f>MATCH(#REF!,#REF!,0)</f>
        <v>#REF!</v>
      </c>
      <c r="F193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93" s="10" t="e">
        <f>IF(INDEX(#REF!,DatasheetTable56[[#This Row],[Űrlap kitöltve]])="Következő félévre jelentkeztem MSc képzésre","igen","nem")</f>
        <v>#REF!</v>
      </c>
      <c r="H193" s="10" t="e">
        <f>IF(INDEX(#REF!,DatasheetTable56[[#This Row],[Űrlap kitöltve]])="Szándékozom védeni","igen","nem")</f>
        <v>#REF!</v>
      </c>
      <c r="I193" s="10" t="e">
        <f>IF(INDEX(#REF!,DatasheetTable56[[#This Row],[Űrlap kitöltve]])="Január 5-én részt veszek a gazdaságinformatikus felvételin","igen","nem")</f>
        <v>#REF!</v>
      </c>
      <c r="J193" s="14" t="e">
        <f>IF(INDEX(#REF!,DatasheetTable56[[#This Row],[Űrlap kitöltve]])=0,"",INDEX(#REF!,DatasheetTable56[[#This Row],[Űrlap kitöltve]]))</f>
        <v>#REF!</v>
      </c>
      <c r="K193" s="13" t="e">
        <f>MATCH(#REF!,#REF!,0)</f>
        <v>#REF!</v>
      </c>
      <c r="L193" s="13" t="e">
        <f>INDEX(#REF!,DatasheetTable56[[#This Row],[Sharepoint]])</f>
        <v>#REF!</v>
      </c>
      <c r="M193" s="13" t="e">
        <f>INDEX(#REF!,DatasheetTable56[[#This Row],[Sharepoint]])</f>
        <v>#REF!</v>
      </c>
      <c r="N193" s="3">
        <v>2</v>
      </c>
      <c r="O193" s="3" t="s">
        <v>22</v>
      </c>
      <c r="P193" s="3" t="s">
        <v>33</v>
      </c>
      <c r="Q193" s="3" t="s">
        <v>25</v>
      </c>
      <c r="R193" s="3" t="s">
        <v>647</v>
      </c>
      <c r="S193" s="3" t="s">
        <v>648</v>
      </c>
      <c r="T193" s="3" t="s">
        <v>649</v>
      </c>
      <c r="U193" s="3" t="s">
        <v>266</v>
      </c>
      <c r="V193" s="3" t="s">
        <v>43</v>
      </c>
      <c r="W193" s="3" t="s">
        <v>184</v>
      </c>
      <c r="X193" s="6" t="s">
        <v>21</v>
      </c>
      <c r="Y193" s="3" t="s">
        <v>41</v>
      </c>
      <c r="Z193" s="3" t="s">
        <v>182</v>
      </c>
      <c r="AA193" s="3" t="s">
        <v>183</v>
      </c>
      <c r="AB193" s="3" t="s">
        <v>21</v>
      </c>
      <c r="AC193" s="3" t="s">
        <v>64</v>
      </c>
      <c r="AD193" s="3" t="s">
        <v>26</v>
      </c>
      <c r="AE193" s="3" t="s">
        <v>444</v>
      </c>
    </row>
    <row r="194" spans="1:31" x14ac:dyDescent="0.25">
      <c r="A194" s="8">
        <f t="shared" si="2"/>
        <v>193</v>
      </c>
      <c r="B194" s="3" t="s">
        <v>64</v>
      </c>
      <c r="C194" s="3" t="s">
        <v>403</v>
      </c>
      <c r="D194" s="3"/>
      <c r="E194" s="10" t="e">
        <f>MATCH(#REF!,#REF!,0)</f>
        <v>#REF!</v>
      </c>
      <c r="F194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94" s="10" t="e">
        <f>IF(INDEX(#REF!,DatasheetTable56[[#This Row],[Űrlap kitöltve]])="Következő félévre jelentkeztem MSc képzésre","igen","nem")</f>
        <v>#REF!</v>
      </c>
      <c r="H194" s="10" t="e">
        <f>IF(INDEX(#REF!,DatasheetTable56[[#This Row],[Űrlap kitöltve]])="Szándékozom védeni","igen","nem")</f>
        <v>#REF!</v>
      </c>
      <c r="I194" s="10" t="e">
        <f>IF(INDEX(#REF!,DatasheetTable56[[#This Row],[Űrlap kitöltve]])="Január 5-én részt veszek a gazdaságinformatikus felvételin","igen","nem")</f>
        <v>#REF!</v>
      </c>
      <c r="J194" s="14" t="e">
        <f>IF(INDEX(#REF!,DatasheetTable56[[#This Row],[Űrlap kitöltve]])=0,"",INDEX(#REF!,DatasheetTable56[[#This Row],[Űrlap kitöltve]]))</f>
        <v>#REF!</v>
      </c>
      <c r="K194" s="13" t="e">
        <f>MATCH(#REF!,#REF!,0)</f>
        <v>#REF!</v>
      </c>
      <c r="L194" s="13" t="e">
        <f>INDEX(#REF!,DatasheetTable56[[#This Row],[Sharepoint]])</f>
        <v>#REF!</v>
      </c>
      <c r="M194" s="13" t="e">
        <f>INDEX(#REF!,DatasheetTable56[[#This Row],[Sharepoint]])</f>
        <v>#REF!</v>
      </c>
      <c r="N194" s="3">
        <v>2</v>
      </c>
      <c r="O194" s="3" t="s">
        <v>22</v>
      </c>
      <c r="P194" s="3" t="s">
        <v>33</v>
      </c>
      <c r="Q194" s="3" t="s">
        <v>25</v>
      </c>
      <c r="R194" s="3" t="s">
        <v>609</v>
      </c>
      <c r="S194" s="3" t="s">
        <v>610</v>
      </c>
      <c r="T194" s="3" t="s">
        <v>611</v>
      </c>
      <c r="U194" s="3" t="s">
        <v>266</v>
      </c>
      <c r="V194" s="3" t="s">
        <v>182</v>
      </c>
      <c r="W194" s="3" t="s">
        <v>183</v>
      </c>
      <c r="X194" s="6" t="s">
        <v>21</v>
      </c>
      <c r="Y194" s="3" t="s">
        <v>64</v>
      </c>
      <c r="Z194" s="3" t="s">
        <v>555</v>
      </c>
      <c r="AA194" s="3" t="s">
        <v>556</v>
      </c>
      <c r="AB194" s="3" t="s">
        <v>21</v>
      </c>
      <c r="AC194" s="3" t="s">
        <v>54</v>
      </c>
      <c r="AD194" s="3" t="s">
        <v>26</v>
      </c>
      <c r="AE194" s="3" t="s">
        <v>444</v>
      </c>
    </row>
    <row r="195" spans="1:31" x14ac:dyDescent="0.25">
      <c r="A195" s="8">
        <f t="shared" si="2"/>
        <v>194</v>
      </c>
      <c r="B195" s="3" t="s">
        <v>146</v>
      </c>
      <c r="C195" s="3" t="s">
        <v>424</v>
      </c>
      <c r="D195" s="16"/>
      <c r="E195" s="10" t="e">
        <f>MATCH(#REF!,#REF!,0)</f>
        <v>#REF!</v>
      </c>
      <c r="F195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95" s="10" t="e">
        <f>IF(INDEX(#REF!,DatasheetTable56[[#This Row],[Űrlap kitöltve]])="Következő félévre jelentkeztem MSc képzésre","igen","nem")</f>
        <v>#REF!</v>
      </c>
      <c r="H195" s="10" t="e">
        <f>IF(INDEX(#REF!,DatasheetTable56[[#This Row],[Űrlap kitöltve]])="Szándékozom védeni","igen","nem")</f>
        <v>#REF!</v>
      </c>
      <c r="I195" s="10" t="e">
        <f>IF(INDEX(#REF!,DatasheetTable56[[#This Row],[Űrlap kitöltve]])="Január 5-én részt veszek a gazdaságinformatikus felvételin","igen","nem")</f>
        <v>#REF!</v>
      </c>
      <c r="J195" s="14" t="e">
        <f>IF(INDEX(#REF!,DatasheetTable56[[#This Row],[Űrlap kitöltve]])=0,"",INDEX(#REF!,DatasheetTable56[[#This Row],[Űrlap kitöltve]]))</f>
        <v>#REF!</v>
      </c>
      <c r="K195" s="13" t="e">
        <f>MATCH(#REF!,#REF!,0)</f>
        <v>#REF!</v>
      </c>
      <c r="L195" s="13" t="e">
        <f>INDEX(#REF!,DatasheetTable56[[#This Row],[Sharepoint]])</f>
        <v>#REF!</v>
      </c>
      <c r="M195" s="13" t="e">
        <f>INDEX(#REF!,DatasheetTable56[[#This Row],[Sharepoint]])</f>
        <v>#REF!</v>
      </c>
      <c r="N195" s="3">
        <v>2</v>
      </c>
      <c r="O195" s="3" t="s">
        <v>22</v>
      </c>
      <c r="P195" s="3" t="s">
        <v>33</v>
      </c>
      <c r="Q195" s="3" t="s">
        <v>25</v>
      </c>
      <c r="R195" s="3" t="s">
        <v>958</v>
      </c>
      <c r="S195" s="3" t="s">
        <v>959</v>
      </c>
      <c r="T195" s="3" t="s">
        <v>960</v>
      </c>
      <c r="U195" s="3" t="s">
        <v>266</v>
      </c>
      <c r="V195" s="3" t="s">
        <v>182</v>
      </c>
      <c r="W195" s="3" t="s">
        <v>183</v>
      </c>
      <c r="X195" s="6" t="s">
        <v>21</v>
      </c>
      <c r="Y195" s="3" t="s">
        <v>64</v>
      </c>
      <c r="Z195" s="3" t="s">
        <v>486</v>
      </c>
      <c r="AA195" s="3" t="s">
        <v>487</v>
      </c>
      <c r="AB195" s="3" t="s">
        <v>21</v>
      </c>
      <c r="AC195" s="3" t="s">
        <v>66</v>
      </c>
      <c r="AD195" s="3" t="s">
        <v>26</v>
      </c>
      <c r="AE195" s="3" t="s">
        <v>444</v>
      </c>
    </row>
    <row r="196" spans="1:31" x14ac:dyDescent="0.25">
      <c r="A196" s="8">
        <f t="shared" ref="A196:A205" si="3">A195+1</f>
        <v>195</v>
      </c>
      <c r="B196" s="3" t="s">
        <v>194</v>
      </c>
      <c r="C196" s="3" t="s">
        <v>228</v>
      </c>
      <c r="D196" s="3"/>
      <c r="E196" s="10" t="e">
        <f>MATCH(#REF!,#REF!,0)</f>
        <v>#REF!</v>
      </c>
      <c r="F196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96" s="10" t="e">
        <f>IF(INDEX(#REF!,DatasheetTable56[[#This Row],[Űrlap kitöltve]])="Következő félévre jelentkeztem MSc képzésre","igen","nem")</f>
        <v>#REF!</v>
      </c>
      <c r="H196" s="10" t="e">
        <f>IF(INDEX(#REF!,DatasheetTable56[[#This Row],[Űrlap kitöltve]])="Szándékozom védeni","igen","nem")</f>
        <v>#REF!</v>
      </c>
      <c r="I196" s="10" t="e">
        <f>IF(INDEX(#REF!,DatasheetTable56[[#This Row],[Űrlap kitöltve]])="Január 5-én részt veszek a gazdaságinformatikus felvételin","igen","nem")</f>
        <v>#REF!</v>
      </c>
      <c r="J196" s="14" t="e">
        <f>IF(INDEX(#REF!,DatasheetTable56[[#This Row],[Űrlap kitöltve]])=0,"",INDEX(#REF!,DatasheetTable56[[#This Row],[Űrlap kitöltve]]))</f>
        <v>#REF!</v>
      </c>
      <c r="K196" s="13" t="e">
        <f>MATCH(#REF!,#REF!,0)</f>
        <v>#REF!</v>
      </c>
      <c r="L196" s="13" t="e">
        <f>INDEX(#REF!,DatasheetTable56[[#This Row],[Sharepoint]])</f>
        <v>#REF!</v>
      </c>
      <c r="M196" s="13" t="e">
        <f>INDEX(#REF!,DatasheetTable56[[#This Row],[Sharepoint]])</f>
        <v>#REF!</v>
      </c>
      <c r="N196" s="3">
        <v>2</v>
      </c>
      <c r="O196" s="3" t="s">
        <v>22</v>
      </c>
      <c r="P196" s="3" t="s">
        <v>33</v>
      </c>
      <c r="Q196" s="3" t="s">
        <v>25</v>
      </c>
      <c r="R196" s="3" t="s">
        <v>229</v>
      </c>
      <c r="S196" s="3" t="s">
        <v>230</v>
      </c>
      <c r="T196" s="3" t="s">
        <v>231</v>
      </c>
      <c r="U196" s="3" t="s">
        <v>266</v>
      </c>
      <c r="V196" s="3" t="s">
        <v>43</v>
      </c>
      <c r="W196" s="3" t="s">
        <v>44</v>
      </c>
      <c r="X196" s="6" t="s">
        <v>21</v>
      </c>
      <c r="Y196" s="3" t="s">
        <v>41</v>
      </c>
      <c r="Z196" s="3" t="s">
        <v>170</v>
      </c>
      <c r="AA196" s="3" t="s">
        <v>171</v>
      </c>
      <c r="AB196" s="3" t="s">
        <v>21</v>
      </c>
      <c r="AC196" s="3" t="s">
        <v>41</v>
      </c>
      <c r="AD196" s="3" t="s">
        <v>26</v>
      </c>
      <c r="AE196" s="3" t="s">
        <v>78</v>
      </c>
    </row>
    <row r="197" spans="1:31" x14ac:dyDescent="0.25">
      <c r="A197" s="8">
        <f t="shared" si="3"/>
        <v>196</v>
      </c>
      <c r="B197" s="3" t="s">
        <v>181</v>
      </c>
      <c r="C197" s="3" t="s">
        <v>399</v>
      </c>
      <c r="D197" s="3"/>
      <c r="E197" s="10" t="e">
        <f>MATCH(#REF!,#REF!,0)</f>
        <v>#REF!</v>
      </c>
      <c r="F197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97" s="10" t="e">
        <f>IF(INDEX(#REF!,DatasheetTable56[[#This Row],[Űrlap kitöltve]])="Következő félévre jelentkeztem MSc képzésre","igen","nem")</f>
        <v>#REF!</v>
      </c>
      <c r="H197" s="10" t="e">
        <f>IF(INDEX(#REF!,DatasheetTable56[[#This Row],[Űrlap kitöltve]])="Szándékozom védeni","igen","nem")</f>
        <v>#REF!</v>
      </c>
      <c r="I197" s="10" t="e">
        <f>IF(INDEX(#REF!,DatasheetTable56[[#This Row],[Űrlap kitöltve]])="Január 5-én részt veszek a gazdaságinformatikus felvételin","igen","nem")</f>
        <v>#REF!</v>
      </c>
      <c r="J197" s="14" t="e">
        <f>IF(INDEX(#REF!,DatasheetTable56[[#This Row],[Űrlap kitöltve]])=0,"",INDEX(#REF!,DatasheetTable56[[#This Row],[Űrlap kitöltve]]))</f>
        <v>#REF!</v>
      </c>
      <c r="K197" s="13" t="e">
        <f>MATCH(#REF!,#REF!,0)</f>
        <v>#REF!</v>
      </c>
      <c r="L197" s="13" t="e">
        <f>INDEX(#REF!,DatasheetTable56[[#This Row],[Sharepoint]])</f>
        <v>#REF!</v>
      </c>
      <c r="M197" s="13" t="e">
        <f>INDEX(#REF!,DatasheetTable56[[#This Row],[Sharepoint]])</f>
        <v>#REF!</v>
      </c>
      <c r="N197" s="3">
        <v>2</v>
      </c>
      <c r="O197" s="3" t="s">
        <v>22</v>
      </c>
      <c r="P197" s="3" t="s">
        <v>23</v>
      </c>
      <c r="Q197" s="3" t="s">
        <v>25</v>
      </c>
      <c r="R197" s="3" t="s">
        <v>711</v>
      </c>
      <c r="S197" s="3" t="s">
        <v>712</v>
      </c>
      <c r="T197" s="3" t="s">
        <v>713</v>
      </c>
      <c r="U197" s="3" t="s">
        <v>266</v>
      </c>
      <c r="V197" s="3" t="s">
        <v>475</v>
      </c>
      <c r="W197" s="3" t="s">
        <v>476</v>
      </c>
      <c r="X197" s="6" t="s">
        <v>21</v>
      </c>
      <c r="Y197" s="3" t="s">
        <v>51</v>
      </c>
      <c r="Z197" s="3" t="s">
        <v>714</v>
      </c>
      <c r="AA197" s="3" t="s">
        <v>715</v>
      </c>
      <c r="AB197" s="3" t="s">
        <v>716</v>
      </c>
      <c r="AC197" s="3" t="s">
        <v>717</v>
      </c>
      <c r="AD197" s="3" t="s">
        <v>26</v>
      </c>
      <c r="AE197" s="3" t="s">
        <v>444</v>
      </c>
    </row>
    <row r="198" spans="1:31" x14ac:dyDescent="0.25">
      <c r="A198" s="8">
        <f t="shared" si="3"/>
        <v>197</v>
      </c>
      <c r="B198" s="3" t="s">
        <v>111</v>
      </c>
      <c r="C198" s="3" t="s">
        <v>294</v>
      </c>
      <c r="D198" s="3"/>
      <c r="E198" s="10" t="e">
        <f>MATCH(#REF!,#REF!,0)</f>
        <v>#REF!</v>
      </c>
      <c r="F198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98" s="10" t="e">
        <f>IF(INDEX(#REF!,DatasheetTable56[[#This Row],[Űrlap kitöltve]])="Következő félévre jelentkeztem MSc képzésre","igen","nem")</f>
        <v>#REF!</v>
      </c>
      <c r="H198" s="10" t="e">
        <f>IF(INDEX(#REF!,DatasheetTable56[[#This Row],[Űrlap kitöltve]])="Szándékozom védeni","igen","nem")</f>
        <v>#REF!</v>
      </c>
      <c r="I198" s="10" t="e">
        <f>IF(INDEX(#REF!,DatasheetTable56[[#This Row],[Űrlap kitöltve]])="Január 5-én részt veszek a gazdaságinformatikus felvételin","igen","nem")</f>
        <v>#REF!</v>
      </c>
      <c r="J198" s="14" t="e">
        <f>IF(INDEX(#REF!,DatasheetTable56[[#This Row],[Űrlap kitöltve]])=0,"",INDEX(#REF!,DatasheetTable56[[#This Row],[Űrlap kitöltve]]))</f>
        <v>#REF!</v>
      </c>
      <c r="K198" s="13" t="e">
        <f>MATCH(#REF!,#REF!,0)</f>
        <v>#REF!</v>
      </c>
      <c r="L198" s="13" t="e">
        <f>INDEX(#REF!,DatasheetTable56[[#This Row],[Sharepoint]])</f>
        <v>#REF!</v>
      </c>
      <c r="M198" s="13" t="e">
        <f>INDEX(#REF!,DatasheetTable56[[#This Row],[Sharepoint]])</f>
        <v>#REF!</v>
      </c>
      <c r="N198" s="3">
        <v>2</v>
      </c>
      <c r="O198" s="3" t="s">
        <v>22</v>
      </c>
      <c r="P198" s="3" t="s">
        <v>23</v>
      </c>
      <c r="Q198" s="3" t="s">
        <v>25</v>
      </c>
      <c r="R198" s="3" t="s">
        <v>902</v>
      </c>
      <c r="S198" s="3" t="s">
        <v>903</v>
      </c>
      <c r="T198" s="3" t="s">
        <v>904</v>
      </c>
      <c r="U198" s="3" t="s">
        <v>266</v>
      </c>
      <c r="V198" s="3" t="s">
        <v>106</v>
      </c>
      <c r="W198" s="3" t="s">
        <v>107</v>
      </c>
      <c r="X198" s="6" t="s">
        <v>21</v>
      </c>
      <c r="Y198" s="3" t="s">
        <v>405</v>
      </c>
      <c r="Z198" s="3" t="s">
        <v>62</v>
      </c>
      <c r="AA198" s="3" t="s">
        <v>63</v>
      </c>
      <c r="AB198" s="3" t="s">
        <v>21</v>
      </c>
      <c r="AC198" s="3" t="s">
        <v>64</v>
      </c>
      <c r="AD198" s="3" t="s">
        <v>26</v>
      </c>
      <c r="AE198" s="3" t="s">
        <v>444</v>
      </c>
    </row>
    <row r="199" spans="1:31" x14ac:dyDescent="0.25">
      <c r="A199" s="8">
        <f t="shared" si="3"/>
        <v>198</v>
      </c>
      <c r="B199" s="3" t="s">
        <v>111</v>
      </c>
      <c r="C199" s="3" t="s">
        <v>155</v>
      </c>
      <c r="E199" s="10" t="e">
        <f>MATCH(#REF!,#REF!,0)</f>
        <v>#REF!</v>
      </c>
      <c r="F199" s="10" t="e">
        <f>IF(OR(INDEX(#REF!,DatasheetTable56[[#This Row],[Űrlap kitöltve]])="Várhatóan be fogom adni",INDEX(#REF!,DatasheetTable56[[#This Row],[Űrlap kitöltve]])="Korábbi félévben beadtam"),"igen","nem")</f>
        <v>#REF!</v>
      </c>
      <c r="G199" s="10" t="e">
        <f>IF(INDEX(#REF!,DatasheetTable56[[#This Row],[Űrlap kitöltve]])="Következő félévre jelentkeztem MSc képzésre","igen","nem")</f>
        <v>#REF!</v>
      </c>
      <c r="H199" s="10" t="e">
        <f>IF(INDEX(#REF!,DatasheetTable56[[#This Row],[Űrlap kitöltve]])="Szándékozom védeni","igen","nem")</f>
        <v>#REF!</v>
      </c>
      <c r="I199" s="10" t="e">
        <f>IF(INDEX(#REF!,DatasheetTable56[[#This Row],[Űrlap kitöltve]])="Január 5-én részt veszek a gazdaságinformatikus felvételin","igen","nem")</f>
        <v>#REF!</v>
      </c>
      <c r="J199" s="14" t="e">
        <f>IF(INDEX(#REF!,DatasheetTable56[[#This Row],[Űrlap kitöltve]])=0,"",INDEX(#REF!,DatasheetTable56[[#This Row],[Űrlap kitöltve]]))</f>
        <v>#REF!</v>
      </c>
      <c r="K199" s="13" t="e">
        <f>MATCH(#REF!,#REF!,0)</f>
        <v>#REF!</v>
      </c>
      <c r="L199" s="13" t="e">
        <f>INDEX(#REF!,DatasheetTable56[[#This Row],[Sharepoint]])</f>
        <v>#REF!</v>
      </c>
      <c r="M199" s="13" t="e">
        <f>INDEX(#REF!,DatasheetTable56[[#This Row],[Sharepoint]])</f>
        <v>#REF!</v>
      </c>
      <c r="N199" s="3">
        <v>2</v>
      </c>
      <c r="O199" s="3" t="s">
        <v>22</v>
      </c>
      <c r="P199" s="3" t="s">
        <v>23</v>
      </c>
      <c r="Q199" s="3" t="s">
        <v>25</v>
      </c>
      <c r="R199" s="3" t="s">
        <v>156</v>
      </c>
      <c r="S199" s="3" t="s">
        <v>157</v>
      </c>
      <c r="T199" s="3" t="s">
        <v>158</v>
      </c>
      <c r="U199" s="3" t="s">
        <v>266</v>
      </c>
      <c r="V199" s="3" t="s">
        <v>159</v>
      </c>
      <c r="W199" s="3" t="s">
        <v>160</v>
      </c>
      <c r="X199" s="6" t="s">
        <v>21</v>
      </c>
      <c r="Y199" s="3" t="s">
        <v>61</v>
      </c>
      <c r="Z199" s="3" t="s">
        <v>62</v>
      </c>
      <c r="AA199" s="3" t="s">
        <v>63</v>
      </c>
      <c r="AB199" s="3" t="s">
        <v>21</v>
      </c>
      <c r="AC199" s="3" t="s">
        <v>64</v>
      </c>
      <c r="AD199" s="3" t="s">
        <v>26</v>
      </c>
      <c r="AE199" s="3" t="s">
        <v>444</v>
      </c>
    </row>
    <row r="200" spans="1:31" x14ac:dyDescent="0.25">
      <c r="A200" s="8">
        <f t="shared" si="3"/>
        <v>199</v>
      </c>
      <c r="B200" s="3" t="s">
        <v>102</v>
      </c>
      <c r="C200" s="3" t="s">
        <v>274</v>
      </c>
      <c r="E200" s="10" t="e">
        <f>MATCH(#REF!,#REF!,0)</f>
        <v>#REF!</v>
      </c>
      <c r="F200" s="10" t="e">
        <f>IF(OR(INDEX(#REF!,DatasheetTable56[[#This Row],[Űrlap kitöltve]])="Várhatóan be fogom adni",INDEX(#REF!,DatasheetTable56[[#This Row],[Űrlap kitöltve]])="Korábbi félévben beadtam"),"igen","nem")</f>
        <v>#REF!</v>
      </c>
      <c r="G200" s="10" t="e">
        <f>IF(INDEX(#REF!,DatasheetTable56[[#This Row],[Űrlap kitöltve]])="Következő félévre jelentkeztem MSc képzésre","igen","nem")</f>
        <v>#REF!</v>
      </c>
      <c r="H200" s="10" t="e">
        <f>IF(INDEX(#REF!,DatasheetTable56[[#This Row],[Űrlap kitöltve]])="Szándékozom védeni","igen","nem")</f>
        <v>#REF!</v>
      </c>
      <c r="I200" s="10" t="e">
        <f>IF(INDEX(#REF!,DatasheetTable56[[#This Row],[Űrlap kitöltve]])="Január 5-én részt veszek a gazdaságinformatikus felvételin","igen","nem")</f>
        <v>#REF!</v>
      </c>
      <c r="J200" s="14" t="e">
        <f>IF(INDEX(#REF!,DatasheetTable56[[#This Row],[Űrlap kitöltve]])=0,"",INDEX(#REF!,DatasheetTable56[[#This Row],[Űrlap kitöltve]]))</f>
        <v>#REF!</v>
      </c>
      <c r="K200" s="13" t="e">
        <f>MATCH(#REF!,#REF!,0)</f>
        <v>#REF!</v>
      </c>
      <c r="L200" s="13" t="e">
        <f>INDEX(#REF!,DatasheetTable56[[#This Row],[Sharepoint]])</f>
        <v>#REF!</v>
      </c>
      <c r="M200" s="13" t="e">
        <f>INDEX(#REF!,DatasheetTable56[[#This Row],[Sharepoint]])</f>
        <v>#REF!</v>
      </c>
      <c r="N200" s="3">
        <v>2</v>
      </c>
      <c r="O200" s="3" t="s">
        <v>22</v>
      </c>
      <c r="P200" s="3" t="s">
        <v>33</v>
      </c>
      <c r="Q200" s="3" t="s">
        <v>25</v>
      </c>
      <c r="R200" s="3" t="s">
        <v>1096</v>
      </c>
      <c r="S200" s="3" t="s">
        <v>1097</v>
      </c>
      <c r="T200" s="3" t="s">
        <v>1098</v>
      </c>
      <c r="U200" s="3" t="s">
        <v>266</v>
      </c>
      <c r="V200" s="3" t="s">
        <v>43</v>
      </c>
      <c r="W200" s="3" t="s">
        <v>184</v>
      </c>
      <c r="X200" s="6" t="s">
        <v>21</v>
      </c>
      <c r="Y200" s="3" t="s">
        <v>41</v>
      </c>
      <c r="Z200" s="3" t="s">
        <v>182</v>
      </c>
      <c r="AA200" s="3" t="s">
        <v>183</v>
      </c>
      <c r="AB200" s="3" t="s">
        <v>21</v>
      </c>
      <c r="AC200" s="3" t="s">
        <v>64</v>
      </c>
      <c r="AD200" s="3" t="s">
        <v>26</v>
      </c>
      <c r="AE200" s="3" t="s">
        <v>444</v>
      </c>
    </row>
    <row r="201" spans="1:31" x14ac:dyDescent="0.25">
      <c r="A201" s="8">
        <f t="shared" si="3"/>
        <v>200</v>
      </c>
      <c r="B201" s="3" t="s">
        <v>149</v>
      </c>
      <c r="C201" s="3" t="s">
        <v>150</v>
      </c>
      <c r="E201" s="10" t="e">
        <f>MATCH(#REF!,#REF!,0)</f>
        <v>#REF!</v>
      </c>
      <c r="F201" s="10" t="e">
        <f>IF(OR(INDEX(#REF!,DatasheetTable56[[#This Row],[Űrlap kitöltve]])="Várhatóan be fogom adni",INDEX(#REF!,DatasheetTable56[[#This Row],[Űrlap kitöltve]])="Korábbi félévben beadtam"),"igen","nem")</f>
        <v>#REF!</v>
      </c>
      <c r="G201" s="10" t="e">
        <f>IF(INDEX(#REF!,DatasheetTable56[[#This Row],[Űrlap kitöltve]])="Következő félévre jelentkeztem MSc képzésre","igen","nem")</f>
        <v>#REF!</v>
      </c>
      <c r="H201" s="10" t="e">
        <f>IF(INDEX(#REF!,DatasheetTable56[[#This Row],[Űrlap kitöltve]])="Szándékozom védeni","igen","nem")</f>
        <v>#REF!</v>
      </c>
      <c r="I201" s="10" t="e">
        <f>IF(INDEX(#REF!,DatasheetTable56[[#This Row],[Űrlap kitöltve]])="Január 5-én részt veszek a gazdaságinformatikus felvételin","igen","nem")</f>
        <v>#REF!</v>
      </c>
      <c r="J201" s="14" t="e">
        <f>IF(INDEX(#REF!,DatasheetTable56[[#This Row],[Űrlap kitöltve]])=0,"",INDEX(#REF!,DatasheetTable56[[#This Row],[Űrlap kitöltve]]))</f>
        <v>#REF!</v>
      </c>
      <c r="K201" s="13" t="e">
        <f>MATCH(#REF!,#REF!,0)</f>
        <v>#REF!</v>
      </c>
      <c r="L201" s="13" t="e">
        <f>INDEX(#REF!,DatasheetTable56[[#This Row],[Sharepoint]])</f>
        <v>#REF!</v>
      </c>
      <c r="M201" s="13" t="e">
        <f>INDEX(#REF!,DatasheetTable56[[#This Row],[Sharepoint]])</f>
        <v>#REF!</v>
      </c>
      <c r="N201" s="3">
        <v>2</v>
      </c>
      <c r="O201" s="3" t="s">
        <v>22</v>
      </c>
      <c r="P201" s="3" t="s">
        <v>23</v>
      </c>
      <c r="Q201" s="3" t="s">
        <v>25</v>
      </c>
      <c r="R201" s="3" t="s">
        <v>151</v>
      </c>
      <c r="S201" s="3" t="s">
        <v>152</v>
      </c>
      <c r="T201" s="3" t="s">
        <v>153</v>
      </c>
      <c r="U201" s="3" t="s">
        <v>266</v>
      </c>
      <c r="V201" s="3" t="s">
        <v>62</v>
      </c>
      <c r="W201" s="3" t="s">
        <v>63</v>
      </c>
      <c r="X201" s="6" t="s">
        <v>21</v>
      </c>
      <c r="Y201" s="3" t="s">
        <v>64</v>
      </c>
      <c r="Z201" s="3" t="s">
        <v>59</v>
      </c>
      <c r="AA201" s="3" t="s">
        <v>60</v>
      </c>
      <c r="AB201" s="3" t="s">
        <v>21</v>
      </c>
      <c r="AC201" s="3" t="s">
        <v>61</v>
      </c>
      <c r="AD201" s="3" t="s">
        <v>26</v>
      </c>
      <c r="AE201" s="3" t="s">
        <v>444</v>
      </c>
    </row>
    <row r="202" spans="1:31" x14ac:dyDescent="0.25">
      <c r="A202" s="8">
        <f t="shared" si="3"/>
        <v>201</v>
      </c>
      <c r="B202" s="3" t="s">
        <v>54</v>
      </c>
      <c r="C202" s="3" t="s">
        <v>206</v>
      </c>
      <c r="D202" s="60" t="s">
        <v>1274</v>
      </c>
      <c r="E202" s="10" t="e">
        <f>MATCH(#REF!,#REF!,0)</f>
        <v>#REF!</v>
      </c>
      <c r="F202" s="10" t="e">
        <f>IF(OR(INDEX(#REF!,DatasheetTable56[[#This Row],[Űrlap kitöltve]])="Várhatóan be fogom adni",INDEX(#REF!,DatasheetTable56[[#This Row],[Űrlap kitöltve]])="Korábbi félévben beadtam"),"igen","nem")</f>
        <v>#REF!</v>
      </c>
      <c r="G202" s="10" t="e">
        <f>IF(INDEX(#REF!,DatasheetTable56[[#This Row],[Űrlap kitöltve]])="Következő félévre jelentkeztem MSc képzésre","igen","nem")</f>
        <v>#REF!</v>
      </c>
      <c r="H202" s="10" t="e">
        <f>IF(INDEX(#REF!,DatasheetTable56[[#This Row],[Űrlap kitöltve]])="Szándékozom védeni","igen","nem")</f>
        <v>#REF!</v>
      </c>
      <c r="I202" s="10" t="e">
        <f>IF(INDEX(#REF!,DatasheetTable56[[#This Row],[Űrlap kitöltve]])="Január 5-én részt veszek a gazdaságinformatikus felvételin","igen","nem")</f>
        <v>#REF!</v>
      </c>
      <c r="J202" s="14" t="e">
        <f>IF(INDEX(#REF!,DatasheetTable56[[#This Row],[Űrlap kitöltve]])=0,"",INDEX(#REF!,DatasheetTable56[[#This Row],[Űrlap kitöltve]]))</f>
        <v>#REF!</v>
      </c>
      <c r="K202" s="13" t="e">
        <f>MATCH(#REF!,#REF!,0)</f>
        <v>#REF!</v>
      </c>
      <c r="L202" s="13" t="e">
        <f>INDEX(#REF!,DatasheetTable56[[#This Row],[Sharepoint]])</f>
        <v>#REF!</v>
      </c>
      <c r="M202" s="13" t="e">
        <f>INDEX(#REF!,DatasheetTable56[[#This Row],[Sharepoint]])</f>
        <v>#REF!</v>
      </c>
      <c r="N202" s="3">
        <v>2</v>
      </c>
      <c r="O202" s="3" t="s">
        <v>22</v>
      </c>
      <c r="P202" s="3" t="s">
        <v>33</v>
      </c>
      <c r="Q202" s="3" t="s">
        <v>25</v>
      </c>
      <c r="R202" s="3" t="s">
        <v>207</v>
      </c>
      <c r="S202" s="3" t="s">
        <v>208</v>
      </c>
      <c r="T202" s="3" t="s">
        <v>209</v>
      </c>
      <c r="U202" s="3" t="s">
        <v>266</v>
      </c>
      <c r="V202" s="3" t="s">
        <v>182</v>
      </c>
      <c r="W202" s="3" t="s">
        <v>183</v>
      </c>
      <c r="X202" s="6" t="s">
        <v>21</v>
      </c>
      <c r="Y202" s="3" t="s">
        <v>64</v>
      </c>
      <c r="Z202" s="3" t="s">
        <v>179</v>
      </c>
      <c r="AA202" s="3" t="s">
        <v>180</v>
      </c>
      <c r="AB202" s="3" t="s">
        <v>21</v>
      </c>
      <c r="AC202" s="3" t="s">
        <v>39</v>
      </c>
      <c r="AD202" s="3" t="s">
        <v>26</v>
      </c>
      <c r="AE202" s="3" t="s">
        <v>444</v>
      </c>
    </row>
    <row r="203" spans="1:31" x14ac:dyDescent="0.25">
      <c r="A203" s="8">
        <f t="shared" si="3"/>
        <v>202</v>
      </c>
      <c r="B203" s="3" t="s">
        <v>54</v>
      </c>
      <c r="C203" s="3" t="s">
        <v>339</v>
      </c>
      <c r="D203" s="60"/>
      <c r="E203" s="10" t="e">
        <f>MATCH(#REF!,#REF!,0)</f>
        <v>#REF!</v>
      </c>
      <c r="F203" s="10" t="e">
        <f>IF(OR(INDEX(#REF!,DatasheetTable56[[#This Row],[Űrlap kitöltve]])="Várhatóan be fogom adni",INDEX(#REF!,DatasheetTable56[[#This Row],[Űrlap kitöltve]])="Korábbi félévben beadtam"),"igen","nem")</f>
        <v>#REF!</v>
      </c>
      <c r="G203" s="10" t="e">
        <f>IF(INDEX(#REF!,DatasheetTable56[[#This Row],[Űrlap kitöltve]])="Következő félévre jelentkeztem MSc képzésre","igen","nem")</f>
        <v>#REF!</v>
      </c>
      <c r="H203" s="10" t="e">
        <f>IF(INDEX(#REF!,DatasheetTable56[[#This Row],[Űrlap kitöltve]])="Szándékozom védeni","igen","nem")</f>
        <v>#REF!</v>
      </c>
      <c r="I203" s="10" t="e">
        <f>IF(INDEX(#REF!,DatasheetTable56[[#This Row],[Űrlap kitöltve]])="Január 5-én részt veszek a gazdaságinformatikus felvételin","igen","nem")</f>
        <v>#REF!</v>
      </c>
      <c r="J203" s="14" t="e">
        <f>IF(INDEX(#REF!,DatasheetTable56[[#This Row],[Űrlap kitöltve]])=0,"",INDEX(#REF!,DatasheetTable56[[#This Row],[Űrlap kitöltve]]))</f>
        <v>#REF!</v>
      </c>
      <c r="K203" s="13" t="e">
        <f>MATCH(#REF!,#REF!,0)</f>
        <v>#REF!</v>
      </c>
      <c r="L203" s="13" t="e">
        <f>INDEX(#REF!,DatasheetTable56[[#This Row],[Sharepoint]])</f>
        <v>#REF!</v>
      </c>
      <c r="M203" s="13" t="e">
        <f>INDEX(#REF!,DatasheetTable56[[#This Row],[Sharepoint]])</f>
        <v>#REF!</v>
      </c>
      <c r="N203" s="3">
        <v>2</v>
      </c>
      <c r="O203" s="3" t="s">
        <v>22</v>
      </c>
      <c r="P203" s="3" t="s">
        <v>33</v>
      </c>
      <c r="Q203" s="3" t="s">
        <v>25</v>
      </c>
      <c r="R203" s="3" t="s">
        <v>575</v>
      </c>
      <c r="S203" s="3" t="s">
        <v>576</v>
      </c>
      <c r="T203" s="3" t="s">
        <v>577</v>
      </c>
      <c r="U203" s="3" t="s">
        <v>266</v>
      </c>
      <c r="V203" s="3" t="s">
        <v>179</v>
      </c>
      <c r="W203" s="3" t="s">
        <v>180</v>
      </c>
      <c r="X203" s="6" t="s">
        <v>21</v>
      </c>
      <c r="Y203" s="3" t="s">
        <v>39</v>
      </c>
      <c r="Z203" s="3" t="s">
        <v>236</v>
      </c>
      <c r="AA203" s="3" t="s">
        <v>506</v>
      </c>
      <c r="AB203" s="3" t="s">
        <v>238</v>
      </c>
      <c r="AC203" s="3" t="s">
        <v>239</v>
      </c>
      <c r="AD203" s="3" t="s">
        <v>26</v>
      </c>
      <c r="AE203" s="3" t="s">
        <v>444</v>
      </c>
    </row>
    <row r="204" spans="1:31" x14ac:dyDescent="0.25">
      <c r="A204" s="8">
        <f t="shared" si="3"/>
        <v>203</v>
      </c>
      <c r="B204" s="3" t="s">
        <v>102</v>
      </c>
      <c r="C204" s="3" t="s">
        <v>361</v>
      </c>
      <c r="D204" s="60"/>
      <c r="E204" s="10" t="e">
        <f>MATCH(#REF!,#REF!,0)</f>
        <v>#REF!</v>
      </c>
      <c r="F204" s="10" t="e">
        <f>IF(OR(INDEX(#REF!,DatasheetTable56[[#This Row],[Űrlap kitöltve]])="Várhatóan be fogom adni",INDEX(#REF!,DatasheetTable56[[#This Row],[Űrlap kitöltve]])="Korábbi félévben beadtam"),"igen","nem")</f>
        <v>#REF!</v>
      </c>
      <c r="G204" s="10" t="e">
        <f>IF(INDEX(#REF!,DatasheetTable56[[#This Row],[Űrlap kitöltve]])="Következő félévre jelentkeztem MSc képzésre","igen","nem")</f>
        <v>#REF!</v>
      </c>
      <c r="H204" s="10" t="e">
        <f>IF(INDEX(#REF!,DatasheetTable56[[#This Row],[Űrlap kitöltve]])="Szándékozom védeni","igen","nem")</f>
        <v>#REF!</v>
      </c>
      <c r="I204" s="10" t="e">
        <f>IF(INDEX(#REF!,DatasheetTable56[[#This Row],[Űrlap kitöltve]])="Január 5-én részt veszek a gazdaságinformatikus felvételin","igen","nem")</f>
        <v>#REF!</v>
      </c>
      <c r="J204" s="14" t="e">
        <f>IF(INDEX(#REF!,DatasheetTable56[[#This Row],[Űrlap kitöltve]])=0,"",INDEX(#REF!,DatasheetTable56[[#This Row],[Űrlap kitöltve]]))</f>
        <v>#REF!</v>
      </c>
      <c r="K204" s="13" t="e">
        <f>MATCH(#REF!,#REF!,0)</f>
        <v>#REF!</v>
      </c>
      <c r="L204" s="13" t="e">
        <f>INDEX(#REF!,DatasheetTable56[[#This Row],[Sharepoint]])</f>
        <v>#REF!</v>
      </c>
      <c r="M204" s="13" t="e">
        <f>INDEX(#REF!,DatasheetTable56[[#This Row],[Sharepoint]])</f>
        <v>#REF!</v>
      </c>
      <c r="N204" s="3">
        <v>2</v>
      </c>
      <c r="O204" s="3" t="s">
        <v>22</v>
      </c>
      <c r="P204" s="3" t="s">
        <v>33</v>
      </c>
      <c r="Q204" s="3" t="s">
        <v>25</v>
      </c>
      <c r="R204" s="3" t="s">
        <v>990</v>
      </c>
      <c r="S204" s="3" t="s">
        <v>991</v>
      </c>
      <c r="T204" s="3" t="s">
        <v>992</v>
      </c>
      <c r="U204" s="3" t="s">
        <v>266</v>
      </c>
      <c r="V204" s="3" t="s">
        <v>43</v>
      </c>
      <c r="W204" s="3" t="s">
        <v>44</v>
      </c>
      <c r="X204" s="6" t="s">
        <v>21</v>
      </c>
      <c r="Y204" s="3" t="s">
        <v>41</v>
      </c>
      <c r="Z204" s="3" t="s">
        <v>52</v>
      </c>
      <c r="AA204" s="3" t="s">
        <v>53</v>
      </c>
      <c r="AB204" s="3" t="s">
        <v>21</v>
      </c>
      <c r="AC204" s="3" t="s">
        <v>54</v>
      </c>
      <c r="AD204" s="3" t="s">
        <v>26</v>
      </c>
      <c r="AE204" s="3" t="s">
        <v>444</v>
      </c>
    </row>
    <row r="205" spans="1:31" x14ac:dyDescent="0.25">
      <c r="A205" s="8">
        <f t="shared" si="3"/>
        <v>204</v>
      </c>
      <c r="B205" s="3" t="s">
        <v>146</v>
      </c>
      <c r="C205" s="3" t="s">
        <v>388</v>
      </c>
      <c r="D205" s="60"/>
      <c r="E205" s="10" t="e">
        <f>MATCH(#REF!,#REF!,0)</f>
        <v>#REF!</v>
      </c>
      <c r="F205" s="10" t="e">
        <f>IF(OR(INDEX(#REF!,DatasheetTable56[[#This Row],[Űrlap kitöltve]])="Várhatóan be fogom adni",INDEX(#REF!,DatasheetTable56[[#This Row],[Űrlap kitöltve]])="Korábbi félévben beadtam"),"igen","nem")</f>
        <v>#REF!</v>
      </c>
      <c r="G205" s="10" t="e">
        <f>IF(INDEX(#REF!,DatasheetTable56[[#This Row],[Űrlap kitöltve]])="Következő félévre jelentkeztem MSc képzésre","igen","nem")</f>
        <v>#REF!</v>
      </c>
      <c r="H205" s="10" t="e">
        <f>IF(INDEX(#REF!,DatasheetTable56[[#This Row],[Űrlap kitöltve]])="Szándékozom védeni","igen","nem")</f>
        <v>#REF!</v>
      </c>
      <c r="I205" s="10" t="e">
        <f>IF(INDEX(#REF!,DatasheetTable56[[#This Row],[Űrlap kitöltve]])="Január 5-én részt veszek a gazdaságinformatikus felvételin","igen","nem")</f>
        <v>#REF!</v>
      </c>
      <c r="J205" s="14" t="e">
        <f>IF(INDEX(#REF!,DatasheetTable56[[#This Row],[Űrlap kitöltve]])=0,"",INDEX(#REF!,DatasheetTable56[[#This Row],[Űrlap kitöltve]]))</f>
        <v>#REF!</v>
      </c>
      <c r="K205" s="13" t="e">
        <f>MATCH(#REF!,#REF!,0)</f>
        <v>#REF!</v>
      </c>
      <c r="L205" s="13" t="e">
        <f>INDEX(#REF!,DatasheetTable56[[#This Row],[Sharepoint]])</f>
        <v>#REF!</v>
      </c>
      <c r="M205" s="13" t="e">
        <f>INDEX(#REF!,DatasheetTable56[[#This Row],[Sharepoint]])</f>
        <v>#REF!</v>
      </c>
      <c r="N205" s="3">
        <v>2</v>
      </c>
      <c r="O205" s="3" t="s">
        <v>22</v>
      </c>
      <c r="P205" s="3" t="s">
        <v>33</v>
      </c>
      <c r="Q205" s="3" t="s">
        <v>25</v>
      </c>
      <c r="R205" s="3" t="s">
        <v>1093</v>
      </c>
      <c r="S205" s="3" t="s">
        <v>1094</v>
      </c>
      <c r="T205" s="3" t="s">
        <v>1095</v>
      </c>
      <c r="U205" s="3" t="s">
        <v>266</v>
      </c>
      <c r="V205" s="3" t="s">
        <v>43</v>
      </c>
      <c r="W205" s="3" t="s">
        <v>44</v>
      </c>
      <c r="X205" s="6" t="s">
        <v>21</v>
      </c>
      <c r="Y205" s="3" t="s">
        <v>41</v>
      </c>
      <c r="Z205" s="3" t="s">
        <v>182</v>
      </c>
      <c r="AA205" s="3" t="s">
        <v>183</v>
      </c>
      <c r="AB205" s="3" t="s">
        <v>21</v>
      </c>
      <c r="AC205" s="3" t="s">
        <v>64</v>
      </c>
      <c r="AD205" s="3" t="s">
        <v>26</v>
      </c>
      <c r="AE205" s="3" t="s">
        <v>444</v>
      </c>
    </row>
  </sheetData>
  <autoFilter ref="A1" xr:uid="{00000000-0009-0000-0000-000000000000}"/>
  <hyperlinks>
    <hyperlink ref="T11" r:id="rId1" xr:uid="{00000000-0004-0000-0000-000000000000}"/>
    <hyperlink ref="T199" r:id="rId2" xr:uid="{00000000-0004-0000-0000-000001000000}"/>
    <hyperlink ref="T208" r:id="rId3" display="https://diplomaterv.vik.bme.hu/hu/Go/Theses/Kornyezeti-adatgyujto-halozat-keszitese/SupervisorEdit" xr:uid="{00000000-0004-0000-0000-000002000000}"/>
    <hyperlink ref="T202" r:id="rId4" xr:uid="{00000000-0004-0000-0000-000003000000}"/>
    <hyperlink ref="T196" r:id="rId5" xr:uid="{00000000-0004-0000-0000-000004000000}"/>
    <hyperlink ref="T48" r:id="rId6" xr:uid="{00000000-0004-0000-0000-000005000000}"/>
    <hyperlink ref="T164" r:id="rId7" xr:uid="{00000000-0004-0000-0000-000006000000}"/>
    <hyperlink ref="T139" r:id="rId8" xr:uid="{00000000-0004-0000-0000-000007000000}"/>
    <hyperlink ref="T74" r:id="rId9" xr:uid="{00000000-0004-0000-0000-000008000000}"/>
    <hyperlink ref="T7" r:id="rId10" xr:uid="{00000000-0004-0000-0000-000009000000}"/>
    <hyperlink ref="T3" r:id="rId11" xr:uid="{00000000-0004-0000-0000-00000A000000}"/>
    <hyperlink ref="T62" r:id="rId12" xr:uid="{00000000-0004-0000-0000-00000B000000}"/>
    <hyperlink ref="T57" r:id="rId13" xr:uid="{00000000-0004-0000-0000-00000C000000}"/>
    <hyperlink ref="T26" r:id="rId14" xr:uid="{00000000-0004-0000-0000-00000D000000}"/>
    <hyperlink ref="T180" r:id="rId15" xr:uid="{00000000-0004-0000-0000-00000E000000}"/>
    <hyperlink ref="T171" r:id="rId16" xr:uid="{00000000-0004-0000-0000-00000F000000}"/>
    <hyperlink ref="T73" r:id="rId17" xr:uid="{00000000-0004-0000-0000-000010000000}"/>
    <hyperlink ref="T42" r:id="rId18" xr:uid="{00000000-0004-0000-0000-000011000000}"/>
    <hyperlink ref="T145" r:id="rId19" xr:uid="{00000000-0004-0000-0000-000012000000}"/>
    <hyperlink ref="T105" r:id="rId20" xr:uid="{00000000-0004-0000-0000-000013000000}"/>
    <hyperlink ref="T67" r:id="rId21" xr:uid="{00000000-0004-0000-0000-000014000000}"/>
    <hyperlink ref="T97" r:id="rId22" xr:uid="{00000000-0004-0000-0000-000015000000}"/>
    <hyperlink ref="T29" r:id="rId23" xr:uid="{00000000-0004-0000-0000-000016000000}"/>
    <hyperlink ref="T140" r:id="rId24" xr:uid="{00000000-0004-0000-0000-000017000000}"/>
    <hyperlink ref="T124" r:id="rId25" xr:uid="{00000000-0004-0000-0000-000018000000}"/>
    <hyperlink ref="T119" r:id="rId26" xr:uid="{00000000-0004-0000-0000-000019000000}"/>
    <hyperlink ref="T89" r:id="rId27" xr:uid="{00000000-0004-0000-0000-00001A000000}"/>
    <hyperlink ref="T88" r:id="rId28" xr:uid="{00000000-0004-0000-0000-00001B000000}"/>
    <hyperlink ref="T198" r:id="rId29" xr:uid="{00000000-0004-0000-0000-00001C000000}"/>
    <hyperlink ref="T186" r:id="rId30" xr:uid="{00000000-0004-0000-0000-00001D000000}"/>
    <hyperlink ref="T138" r:id="rId31" xr:uid="{00000000-0004-0000-0000-00001E000000}"/>
    <hyperlink ref="T13" r:id="rId32" xr:uid="{00000000-0004-0000-0000-00001F000000}"/>
    <hyperlink ref="T191" r:id="rId33" xr:uid="{00000000-0004-0000-0000-000020000000}"/>
    <hyperlink ref="T204" r:id="rId34" xr:uid="{00000000-0004-0000-0000-000021000000}"/>
    <hyperlink ref="T58" r:id="rId35" xr:uid="{00000000-0004-0000-0000-000022000000}"/>
    <hyperlink ref="T34" r:id="rId36" xr:uid="{00000000-0004-0000-0000-000023000000}"/>
    <hyperlink ref="T193" r:id="rId37" xr:uid="{00000000-0004-0000-0000-000024000000}"/>
    <hyperlink ref="T96" r:id="rId38" xr:uid="{00000000-0004-0000-0000-000025000000}"/>
    <hyperlink ref="T27" r:id="rId39" xr:uid="{00000000-0004-0000-0000-000026000000}"/>
    <hyperlink ref="T192" r:id="rId40" xr:uid="{00000000-0004-0000-0000-000027000000}"/>
    <hyperlink ref="T41" r:id="rId41" xr:uid="{00000000-0004-0000-0000-000028000000}"/>
    <hyperlink ref="T130" r:id="rId42" xr:uid="{00000000-0004-0000-0000-000029000000}"/>
    <hyperlink ref="T178" r:id="rId43" xr:uid="{00000000-0004-0000-0000-00002A000000}"/>
    <hyperlink ref="T162" r:id="rId44" xr:uid="{00000000-0004-0000-0000-00002B000000}"/>
    <hyperlink ref="T200" r:id="rId45" xr:uid="{00000000-0004-0000-0000-00002C000000}"/>
    <hyperlink ref="T205" r:id="rId46" xr:uid="{00000000-0004-0000-0000-00002D000000}"/>
    <hyperlink ref="T51" r:id="rId47" xr:uid="{00000000-0004-0000-0000-00002E000000}"/>
    <hyperlink ref="T18" r:id="rId48" xr:uid="{00000000-0004-0000-0000-00002F000000}"/>
    <hyperlink ref="T20" r:id="rId49" xr:uid="{00000000-0004-0000-0000-000030000000}"/>
    <hyperlink ref="T150" r:id="rId50" xr:uid="{00000000-0004-0000-0000-000031000000}"/>
    <hyperlink ref="T136" r:id="rId51" xr:uid="{00000000-0004-0000-0000-000032000000}"/>
    <hyperlink ref="T158" r:id="rId52" xr:uid="{00000000-0004-0000-0000-000033000000}"/>
    <hyperlink ref="T177" r:id="rId53" xr:uid="{00000000-0004-0000-0000-000034000000}"/>
    <hyperlink ref="T9" r:id="rId54" xr:uid="{00000000-0004-0000-0000-000035000000}"/>
    <hyperlink ref="T190" r:id="rId55" xr:uid="{00000000-0004-0000-0000-000036000000}"/>
    <hyperlink ref="T39" r:id="rId56" xr:uid="{00000000-0004-0000-0000-000037000000}"/>
    <hyperlink ref="T33" r:id="rId57" xr:uid="{00000000-0004-0000-0000-000038000000}"/>
    <hyperlink ref="T63" r:id="rId58" xr:uid="{00000000-0004-0000-0000-000039000000}"/>
    <hyperlink ref="T161" r:id="rId59" xr:uid="{00000000-0004-0000-0000-00003A000000}"/>
    <hyperlink ref="T173" r:id="rId60" xr:uid="{00000000-0004-0000-0000-00003B000000}"/>
    <hyperlink ref="T76" r:id="rId61" xr:uid="{00000000-0004-0000-0000-00003C000000}"/>
    <hyperlink ref="T104" r:id="rId62" xr:uid="{00000000-0004-0000-0000-00003D000000}"/>
    <hyperlink ref="T101" r:id="rId63" xr:uid="{00000000-0004-0000-0000-00003E000000}"/>
    <hyperlink ref="T60" r:id="rId64" xr:uid="{00000000-0004-0000-0000-00003F000000}"/>
    <hyperlink ref="T181" r:id="rId65" xr:uid="{00000000-0004-0000-0000-000040000000}"/>
    <hyperlink ref="T24" r:id="rId66" xr:uid="{00000000-0004-0000-0000-000041000000}"/>
    <hyperlink ref="T155" r:id="rId67" xr:uid="{00000000-0004-0000-0000-000042000000}"/>
    <hyperlink ref="T148" r:id="rId68" xr:uid="{00000000-0004-0000-0000-000043000000}"/>
    <hyperlink ref="T135" r:id="rId69" xr:uid="{00000000-0004-0000-0000-000044000000}"/>
    <hyperlink ref="T112" r:id="rId70" xr:uid="{00000000-0004-0000-0000-000045000000}"/>
    <hyperlink ref="T179" r:id="rId71" xr:uid="{00000000-0004-0000-0000-000046000000}"/>
    <hyperlink ref="T122" r:id="rId72" xr:uid="{00000000-0004-0000-0000-000047000000}"/>
    <hyperlink ref="T195" r:id="rId73" xr:uid="{00000000-0004-0000-0000-000048000000}"/>
    <hyperlink ref="T170" r:id="rId74" xr:uid="{00000000-0004-0000-0000-000049000000}"/>
    <hyperlink ref="T132" r:id="rId75" xr:uid="{00000000-0004-0000-0000-00004A000000}"/>
    <hyperlink ref="T49" r:id="rId76" xr:uid="{00000000-0004-0000-0000-00004B000000}"/>
    <hyperlink ref="T137" r:id="rId77" xr:uid="{00000000-0004-0000-0000-00004C000000}"/>
    <hyperlink ref="T102" r:id="rId78" xr:uid="{00000000-0004-0000-0000-00004D000000}"/>
    <hyperlink ref="T12" r:id="rId79" xr:uid="{00000000-0004-0000-0000-00004E000000}"/>
    <hyperlink ref="T126" r:id="rId80" xr:uid="{00000000-0004-0000-0000-00004F000000}"/>
    <hyperlink ref="T64" r:id="rId81" xr:uid="{00000000-0004-0000-0000-000050000000}"/>
    <hyperlink ref="T103" r:id="rId82" xr:uid="{00000000-0004-0000-0000-000051000000}"/>
    <hyperlink ref="T123" r:id="rId83" xr:uid="{00000000-0004-0000-0000-000052000000}"/>
    <hyperlink ref="T111" r:id="rId84" xr:uid="{00000000-0004-0000-0000-000053000000}"/>
    <hyperlink ref="T176" r:id="rId85" xr:uid="{00000000-0004-0000-0000-000054000000}"/>
    <hyperlink ref="T152" r:id="rId86" xr:uid="{00000000-0004-0000-0000-000055000000}"/>
    <hyperlink ref="T157" r:id="rId87" xr:uid="{00000000-0004-0000-0000-000056000000}"/>
    <hyperlink ref="T36" r:id="rId88" xr:uid="{00000000-0004-0000-0000-000057000000}"/>
    <hyperlink ref="T128" r:id="rId89" xr:uid="{00000000-0004-0000-0000-000058000000}"/>
    <hyperlink ref="T142" r:id="rId90" xr:uid="{00000000-0004-0000-0000-000059000000}"/>
    <hyperlink ref="T46" r:id="rId91" xr:uid="{00000000-0004-0000-0000-00005A000000}"/>
    <hyperlink ref="T8" r:id="rId92" xr:uid="{00000000-0004-0000-0000-00005B000000}"/>
    <hyperlink ref="T52" r:id="rId93" xr:uid="{00000000-0004-0000-0000-00005C000000}"/>
    <hyperlink ref="T68" r:id="rId94" xr:uid="{00000000-0004-0000-0000-00005D000000}"/>
    <hyperlink ref="T144" r:id="rId95" xr:uid="{00000000-0004-0000-0000-00005E000000}"/>
    <hyperlink ref="T25" r:id="rId96" xr:uid="{00000000-0004-0000-0000-00005F000000}"/>
    <hyperlink ref="T109" r:id="rId97" xr:uid="{00000000-0004-0000-0000-000060000000}"/>
    <hyperlink ref="T118" r:id="rId98" xr:uid="{00000000-0004-0000-0000-000061000000}"/>
    <hyperlink ref="T183" r:id="rId99" xr:uid="{00000000-0004-0000-0000-000062000000}"/>
    <hyperlink ref="T87" r:id="rId100" xr:uid="{00000000-0004-0000-0000-000063000000}"/>
    <hyperlink ref="T116" r:id="rId101" xr:uid="{00000000-0004-0000-0000-000064000000}"/>
    <hyperlink ref="T114" r:id="rId102" xr:uid="{00000000-0004-0000-0000-000065000000}"/>
    <hyperlink ref="T108" r:id="rId103" xr:uid="{00000000-0004-0000-0000-000066000000}"/>
    <hyperlink ref="T6" r:id="rId104" xr:uid="{00000000-0004-0000-0000-000067000000}"/>
    <hyperlink ref="T35" r:id="rId105" xr:uid="{00000000-0004-0000-0000-000068000000}"/>
    <hyperlink ref="T166" r:id="rId106" xr:uid="{00000000-0004-0000-0000-000069000000}"/>
    <hyperlink ref="T189" r:id="rId107" xr:uid="{00000000-0004-0000-0000-00006A000000}"/>
    <hyperlink ref="T113" r:id="rId108" xr:uid="{00000000-0004-0000-0000-00006B000000}"/>
    <hyperlink ref="T65" r:id="rId109" xr:uid="{00000000-0004-0000-0000-00006C000000}"/>
    <hyperlink ref="T151" r:id="rId110" xr:uid="{00000000-0004-0000-0000-00006D000000}"/>
    <hyperlink ref="T115" r:id="rId111" xr:uid="{00000000-0004-0000-0000-00006E000000}"/>
    <hyperlink ref="T81" r:id="rId112" xr:uid="{00000000-0004-0000-0000-00006F000000}"/>
    <hyperlink ref="T16" r:id="rId113" xr:uid="{00000000-0004-0000-0000-000070000000}"/>
    <hyperlink ref="T50" r:id="rId114" xr:uid="{00000000-0004-0000-0000-000071000000}"/>
    <hyperlink ref="T5" r:id="rId115" xr:uid="{00000000-0004-0000-0000-000072000000}"/>
    <hyperlink ref="T197" r:id="rId116" xr:uid="{00000000-0004-0000-0000-000073000000}"/>
    <hyperlink ref="T134" r:id="rId117" xr:uid="{00000000-0004-0000-0000-000074000000}"/>
    <hyperlink ref="T110" r:id="rId118" xr:uid="{00000000-0004-0000-0000-000075000000}"/>
    <hyperlink ref="T66" r:id="rId119" xr:uid="{00000000-0004-0000-0000-000076000000}"/>
    <hyperlink ref="T95" r:id="rId120" xr:uid="{00000000-0004-0000-0000-000077000000}"/>
    <hyperlink ref="T40" r:id="rId121" xr:uid="{00000000-0004-0000-0000-000078000000}"/>
    <hyperlink ref="T82" r:id="rId122" xr:uid="{00000000-0004-0000-0000-000079000000}"/>
    <hyperlink ref="T168" r:id="rId123" xr:uid="{00000000-0004-0000-0000-00007A000000}"/>
    <hyperlink ref="T165" r:id="rId124" xr:uid="{00000000-0004-0000-0000-00007B000000}"/>
    <hyperlink ref="T167" r:id="rId125" xr:uid="{00000000-0004-0000-0000-00007C000000}"/>
    <hyperlink ref="T188" r:id="rId126" xr:uid="{00000000-0004-0000-0000-00007D000000}"/>
    <hyperlink ref="T55" r:id="rId127" xr:uid="{00000000-0004-0000-0000-00007E000000}"/>
    <hyperlink ref="T187" r:id="rId128" xr:uid="{00000000-0004-0000-0000-00007F000000}"/>
    <hyperlink ref="T92" r:id="rId129" xr:uid="{00000000-0004-0000-0000-000080000000}"/>
    <hyperlink ref="T156" r:id="rId130" xr:uid="{00000000-0004-0000-0000-000081000000}"/>
    <hyperlink ref="T59" r:id="rId131" xr:uid="{00000000-0004-0000-0000-000082000000}"/>
    <hyperlink ref="T143" r:id="rId132" xr:uid="{00000000-0004-0000-0000-000083000000}"/>
    <hyperlink ref="T169" r:id="rId133" xr:uid="{00000000-0004-0000-0000-000084000000}"/>
    <hyperlink ref="T182" r:id="rId134" xr:uid="{00000000-0004-0000-0000-000085000000}"/>
    <hyperlink ref="T17" r:id="rId135" xr:uid="{00000000-0004-0000-0000-000086000000}"/>
    <hyperlink ref="T129" r:id="rId136" xr:uid="{00000000-0004-0000-0000-000087000000}"/>
    <hyperlink ref="T194" r:id="rId137" xr:uid="{00000000-0004-0000-0000-000088000000}"/>
    <hyperlink ref="T71" r:id="rId138" xr:uid="{00000000-0004-0000-0000-000089000000}"/>
    <hyperlink ref="T127" r:id="rId139" xr:uid="{00000000-0004-0000-0000-00008A000000}"/>
    <hyperlink ref="T125" r:id="rId140" xr:uid="{00000000-0004-0000-0000-00008B000000}"/>
    <hyperlink ref="T84" r:id="rId141" xr:uid="{00000000-0004-0000-0000-00008C000000}"/>
    <hyperlink ref="T72" r:id="rId142" xr:uid="{00000000-0004-0000-0000-00008D000000}"/>
    <hyperlink ref="T174" r:id="rId143" xr:uid="{00000000-0004-0000-0000-00008E000000}"/>
    <hyperlink ref="T203" r:id="rId144" xr:uid="{00000000-0004-0000-0000-00008F000000}"/>
    <hyperlink ref="T31" r:id="rId145" xr:uid="{00000000-0004-0000-0000-000090000000}"/>
    <hyperlink ref="T175" r:id="rId146" xr:uid="{00000000-0004-0000-0000-000091000000}"/>
    <hyperlink ref="T28" r:id="rId147" xr:uid="{00000000-0004-0000-0000-000092000000}"/>
    <hyperlink ref="T117" r:id="rId148" xr:uid="{00000000-0004-0000-0000-000093000000}"/>
    <hyperlink ref="T163" r:id="rId149" xr:uid="{00000000-0004-0000-0000-000094000000}"/>
    <hyperlink ref="T147" r:id="rId150" xr:uid="{00000000-0004-0000-0000-000095000000}"/>
    <hyperlink ref="T21" r:id="rId151" xr:uid="{00000000-0004-0000-0000-000096000000}"/>
    <hyperlink ref="T159" r:id="rId152" xr:uid="{00000000-0004-0000-0000-000097000000}"/>
    <hyperlink ref="T100" r:id="rId153" xr:uid="{00000000-0004-0000-0000-000098000000}"/>
    <hyperlink ref="T133" r:id="rId154" xr:uid="{00000000-0004-0000-0000-000099000000}"/>
    <hyperlink ref="T79" r:id="rId155" xr:uid="{00000000-0004-0000-0000-00009A000000}"/>
    <hyperlink ref="T47" r:id="rId156" xr:uid="{00000000-0004-0000-0000-00009B000000}"/>
    <hyperlink ref="T61" r:id="rId157" xr:uid="{00000000-0004-0000-0000-00009C000000}"/>
    <hyperlink ref="T54" r:id="rId158" xr:uid="{00000000-0004-0000-0000-00009D000000}"/>
    <hyperlink ref="T78" r:id="rId159" xr:uid="{00000000-0004-0000-0000-00009E000000}"/>
    <hyperlink ref="T121" r:id="rId160" xr:uid="{00000000-0004-0000-0000-00009F000000}"/>
    <hyperlink ref="T75" r:id="rId161" xr:uid="{00000000-0004-0000-0000-0000A0000000}"/>
    <hyperlink ref="T32" r:id="rId162" xr:uid="{00000000-0004-0000-0000-0000A1000000}"/>
    <hyperlink ref="T94" r:id="rId163" xr:uid="{00000000-0004-0000-0000-0000A2000000}"/>
    <hyperlink ref="T93" r:id="rId164" xr:uid="{00000000-0004-0000-0000-0000A3000000}"/>
    <hyperlink ref="T19" r:id="rId165" xr:uid="{00000000-0004-0000-0000-0000A4000000}"/>
    <hyperlink ref="T22" r:id="rId166" xr:uid="{00000000-0004-0000-0000-0000A5000000}"/>
    <hyperlink ref="T14" r:id="rId167" xr:uid="{00000000-0004-0000-0000-0000A6000000}"/>
    <hyperlink ref="T80" r:id="rId168" xr:uid="{00000000-0004-0000-0000-0000A7000000}"/>
    <hyperlink ref="T4" r:id="rId169" xr:uid="{00000000-0004-0000-0000-0000A8000000}"/>
    <hyperlink ref="T56" r:id="rId170" xr:uid="{00000000-0004-0000-0000-0000A9000000}"/>
    <hyperlink ref="T2" r:id="rId171" xr:uid="{00000000-0004-0000-0000-0000AA000000}"/>
    <hyperlink ref="T201" r:id="rId172" xr:uid="{00000000-0004-0000-0000-0000AB000000}"/>
    <hyperlink ref="T120" r:id="rId173" xr:uid="{00000000-0004-0000-0000-0000AC000000}"/>
    <hyperlink ref="T153" r:id="rId174" xr:uid="{00000000-0004-0000-0000-0000AD000000}"/>
    <hyperlink ref="T172" r:id="rId175" xr:uid="{00000000-0004-0000-0000-0000AE000000}"/>
  </hyperlinks>
  <pageMargins left="0.7" right="0.7" top="0.75" bottom="0.75" header="0.3" footer="0.3"/>
  <pageSetup paperSize="9" orientation="portrait" r:id="rId176"/>
  <tableParts count="1">
    <tablePart r:id="rId17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pageSetUpPr fitToPage="1"/>
  </sheetPr>
  <dimension ref="B2:DT16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J6" sqref="J6"/>
    </sheetView>
  </sheetViews>
  <sheetFormatPr defaultRowHeight="15" x14ac:dyDescent="0.25"/>
  <cols>
    <col min="2" max="2" width="17.28515625" customWidth="1"/>
    <col min="14" max="14" width="12" hidden="1" customWidth="1"/>
    <col min="15" max="22" width="2" style="17" hidden="1" customWidth="1"/>
    <col min="23" max="23" width="2" style="18" hidden="1" customWidth="1"/>
    <col min="24" max="24" width="2" style="21" hidden="1" customWidth="1"/>
    <col min="25" max="31" width="2" style="17" hidden="1" customWidth="1"/>
    <col min="32" max="32" width="2" style="18" hidden="1" customWidth="1"/>
    <col min="33" max="33" width="2" style="21" hidden="1" customWidth="1"/>
    <col min="34" max="40" width="2" style="17" hidden="1" customWidth="1"/>
    <col min="41" max="41" width="2" style="18" hidden="1" customWidth="1"/>
    <col min="42" max="42" width="2" style="21" hidden="1" customWidth="1"/>
    <col min="43" max="49" width="2" style="17" hidden="1" customWidth="1"/>
    <col min="50" max="50" width="2" style="18" hidden="1" customWidth="1"/>
    <col min="51" max="51" width="2" style="21" customWidth="1"/>
    <col min="52" max="58" width="2" style="17" customWidth="1"/>
    <col min="59" max="59" width="2" style="18" customWidth="1"/>
    <col min="60" max="60" width="2" style="21" customWidth="1"/>
    <col min="61" max="67" width="2" style="17" customWidth="1"/>
    <col min="68" max="68" width="2" style="18" customWidth="1"/>
    <col min="69" max="69" width="2" style="21" customWidth="1"/>
    <col min="70" max="76" width="2" style="17" customWidth="1"/>
    <col min="77" max="77" width="2" style="18" customWidth="1"/>
    <col min="78" max="78" width="2" style="21" customWidth="1"/>
    <col min="79" max="85" width="2" style="17" customWidth="1"/>
    <col min="86" max="86" width="2" style="18" customWidth="1"/>
    <col min="87" max="87" width="2" style="21" customWidth="1"/>
    <col min="88" max="94" width="2" style="17" customWidth="1"/>
    <col min="95" max="95" width="2" style="18" customWidth="1"/>
    <col min="96" max="96" width="2" style="21" customWidth="1"/>
    <col min="97" max="103" width="2" style="17" customWidth="1"/>
    <col min="104" max="104" width="2" style="18" customWidth="1"/>
    <col min="105" max="105" width="2" style="21" customWidth="1"/>
    <col min="106" max="112" width="2" style="17" customWidth="1"/>
    <col min="113" max="113" width="2" style="18" customWidth="1"/>
  </cols>
  <sheetData>
    <row r="2" spans="2:124" x14ac:dyDescent="0.25">
      <c r="O2" s="64">
        <v>3</v>
      </c>
      <c r="P2" s="64"/>
      <c r="Q2" s="64"/>
      <c r="R2" s="64"/>
      <c r="S2" s="64"/>
      <c r="T2" s="64"/>
      <c r="U2" s="64"/>
      <c r="V2" s="64"/>
      <c r="W2" s="65"/>
      <c r="X2" s="63">
        <v>4</v>
      </c>
      <c r="Y2" s="64"/>
      <c r="Z2" s="64"/>
      <c r="AA2" s="64"/>
      <c r="AB2" s="64"/>
      <c r="AC2" s="64"/>
      <c r="AD2" s="64"/>
      <c r="AE2" s="64"/>
      <c r="AF2" s="65"/>
      <c r="AG2" s="63">
        <v>5</v>
      </c>
      <c r="AH2" s="64"/>
      <c r="AI2" s="64"/>
      <c r="AJ2" s="64"/>
      <c r="AK2" s="64"/>
      <c r="AL2" s="64"/>
      <c r="AM2" s="64"/>
      <c r="AN2" s="64"/>
      <c r="AO2" s="65"/>
      <c r="AP2" s="63">
        <v>6</v>
      </c>
      <c r="AQ2" s="64"/>
      <c r="AR2" s="64"/>
      <c r="AS2" s="64"/>
      <c r="AT2" s="64"/>
      <c r="AU2" s="64"/>
      <c r="AV2" s="64"/>
      <c r="AW2" s="64"/>
      <c r="AX2" s="65"/>
      <c r="AY2" s="63">
        <v>12</v>
      </c>
      <c r="AZ2" s="64"/>
      <c r="BA2" s="64"/>
      <c r="BB2" s="64"/>
      <c r="BC2" s="64"/>
      <c r="BD2" s="64"/>
      <c r="BE2" s="64"/>
      <c r="BF2" s="64"/>
      <c r="BG2" s="65"/>
      <c r="BH2" s="63">
        <v>13</v>
      </c>
      <c r="BI2" s="64"/>
      <c r="BJ2" s="64"/>
      <c r="BK2" s="64"/>
      <c r="BL2" s="64"/>
      <c r="BM2" s="64"/>
      <c r="BN2" s="64"/>
      <c r="BO2" s="64"/>
      <c r="BP2" s="65"/>
      <c r="BQ2" s="63">
        <v>16</v>
      </c>
      <c r="BR2" s="64"/>
      <c r="BS2" s="64"/>
      <c r="BT2" s="64"/>
      <c r="BU2" s="64"/>
      <c r="BV2" s="64"/>
      <c r="BW2" s="64"/>
      <c r="BX2" s="64"/>
      <c r="BY2" s="65"/>
      <c r="BZ2" s="63">
        <v>17</v>
      </c>
      <c r="CA2" s="64"/>
      <c r="CB2" s="64"/>
      <c r="CC2" s="64"/>
      <c r="CD2" s="64"/>
      <c r="CE2" s="64"/>
      <c r="CF2" s="64"/>
      <c r="CG2" s="64"/>
      <c r="CH2" s="65"/>
      <c r="CI2" s="63">
        <v>18</v>
      </c>
      <c r="CJ2" s="64"/>
      <c r="CK2" s="64"/>
      <c r="CL2" s="64"/>
      <c r="CM2" s="64"/>
      <c r="CN2" s="64"/>
      <c r="CO2" s="64"/>
      <c r="CP2" s="64"/>
      <c r="CQ2" s="65"/>
      <c r="CR2" s="63">
        <v>19</v>
      </c>
      <c r="CS2" s="64"/>
      <c r="CT2" s="64"/>
      <c r="CU2" s="64"/>
      <c r="CV2" s="64"/>
      <c r="CW2" s="64"/>
      <c r="CX2" s="64"/>
      <c r="CY2" s="64"/>
      <c r="CZ2" s="65"/>
      <c r="DA2" s="63">
        <v>20</v>
      </c>
      <c r="DB2" s="64"/>
      <c r="DC2" s="64"/>
      <c r="DD2" s="64"/>
      <c r="DE2" s="64"/>
      <c r="DF2" s="64"/>
      <c r="DG2" s="64"/>
      <c r="DH2" s="64"/>
      <c r="DI2" s="65"/>
    </row>
    <row r="3" spans="2:124" x14ac:dyDescent="0.25">
      <c r="S3" s="17" t="s">
        <v>1175</v>
      </c>
      <c r="AB3" s="17" t="s">
        <v>1176</v>
      </c>
      <c r="AK3" s="17" t="s">
        <v>1177</v>
      </c>
      <c r="AT3" s="17" t="s">
        <v>1178</v>
      </c>
      <c r="BC3" s="17" t="s">
        <v>1177</v>
      </c>
      <c r="BL3" s="17" t="s">
        <v>1178</v>
      </c>
      <c r="BU3" s="17" t="s">
        <v>1206</v>
      </c>
      <c r="CD3" s="17" t="s">
        <v>1175</v>
      </c>
      <c r="CM3" s="17" t="s">
        <v>1176</v>
      </c>
      <c r="CV3" s="17" t="s">
        <v>1177</v>
      </c>
      <c r="DE3" s="17" t="s">
        <v>1178</v>
      </c>
    </row>
    <row r="4" spans="2:124" ht="13.5" customHeight="1" x14ac:dyDescent="0.25"/>
    <row r="5" spans="2:124" ht="15" hidden="1" customHeight="1" x14ac:dyDescent="0.25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</row>
    <row r="6" spans="2:124" ht="93" customHeight="1" x14ac:dyDescent="0.25">
      <c r="B6" t="s">
        <v>1147</v>
      </c>
      <c r="C6" t="s">
        <v>1148</v>
      </c>
      <c r="D6" t="s">
        <v>1156</v>
      </c>
      <c r="E6" t="s">
        <v>1157</v>
      </c>
      <c r="F6" t="s">
        <v>1158</v>
      </c>
      <c r="G6" t="s">
        <v>1149</v>
      </c>
      <c r="H6" t="s">
        <v>1159</v>
      </c>
      <c r="I6" t="s">
        <v>1160</v>
      </c>
      <c r="J6" t="s">
        <v>1161</v>
      </c>
      <c r="K6" t="s">
        <v>1150</v>
      </c>
      <c r="L6" t="s">
        <v>1151</v>
      </c>
      <c r="M6" t="s">
        <v>1162</v>
      </c>
      <c r="N6" t="s">
        <v>1152</v>
      </c>
      <c r="O6" s="19">
        <v>42738.333333333336</v>
      </c>
      <c r="P6" s="19">
        <v>42738.375</v>
      </c>
      <c r="Q6" s="19">
        <v>42738.416666666664</v>
      </c>
      <c r="R6" s="19">
        <v>42738.458333333336</v>
      </c>
      <c r="S6" s="19">
        <v>42738.5</v>
      </c>
      <c r="T6" s="19">
        <v>42738.541666666664</v>
      </c>
      <c r="U6" s="19">
        <v>42738.583333333336</v>
      </c>
      <c r="V6" s="19">
        <v>42738.625</v>
      </c>
      <c r="W6" s="20">
        <v>42738.666666666664</v>
      </c>
      <c r="X6" s="22">
        <v>42739.333333333336</v>
      </c>
      <c r="Y6" s="19">
        <v>42739.375</v>
      </c>
      <c r="Z6" s="19">
        <v>42739.416666666664</v>
      </c>
      <c r="AA6" s="19">
        <v>42739.458333333336</v>
      </c>
      <c r="AB6" s="19">
        <v>42739.5</v>
      </c>
      <c r="AC6" s="19">
        <v>42739.541666666664</v>
      </c>
      <c r="AD6" s="19">
        <v>42739.583333333336</v>
      </c>
      <c r="AE6" s="19">
        <v>42739.625</v>
      </c>
      <c r="AF6" s="20">
        <v>42739.666666666664</v>
      </c>
      <c r="AG6" s="22">
        <v>42740.333333333336</v>
      </c>
      <c r="AH6" s="19">
        <v>42740.375</v>
      </c>
      <c r="AI6" s="19">
        <v>42740.416666666664</v>
      </c>
      <c r="AJ6" s="19">
        <v>42740.458333333336</v>
      </c>
      <c r="AK6" s="19">
        <v>42740.5</v>
      </c>
      <c r="AL6" s="19">
        <v>42740.541666666664</v>
      </c>
      <c r="AM6" s="19">
        <v>42740.583333333336</v>
      </c>
      <c r="AN6" s="19">
        <v>42740.625</v>
      </c>
      <c r="AO6" s="20">
        <v>42740.666666666664</v>
      </c>
      <c r="AP6" s="22">
        <v>42741.333333333336</v>
      </c>
      <c r="AQ6" s="19">
        <v>42741.375</v>
      </c>
      <c r="AR6" s="19">
        <v>42741.416666666664</v>
      </c>
      <c r="AS6" s="19">
        <v>42741.458333333336</v>
      </c>
      <c r="AT6" s="19">
        <v>42741.5</v>
      </c>
      <c r="AU6" s="19">
        <v>42741.541666666664</v>
      </c>
      <c r="AV6" s="19">
        <v>42741.583333333336</v>
      </c>
      <c r="AW6" s="19">
        <v>42741.625</v>
      </c>
      <c r="AX6" s="20">
        <v>42741.666666666664</v>
      </c>
      <c r="AY6" s="22">
        <v>42747.333333333336</v>
      </c>
      <c r="AZ6" s="19">
        <v>42747.375</v>
      </c>
      <c r="BA6" s="19">
        <v>42747.416666666664</v>
      </c>
      <c r="BB6" s="19">
        <v>42747.458333333336</v>
      </c>
      <c r="BC6" s="19">
        <v>42747.5</v>
      </c>
      <c r="BD6" s="19">
        <v>42747.541666666664</v>
      </c>
      <c r="BE6" s="19">
        <v>42747.583333333336</v>
      </c>
      <c r="BF6" s="19">
        <v>42747.625</v>
      </c>
      <c r="BG6" s="20">
        <v>42747.666666666664</v>
      </c>
      <c r="BH6" s="22">
        <v>42748.333333333336</v>
      </c>
      <c r="BI6" s="19">
        <v>42748.375</v>
      </c>
      <c r="BJ6" s="19">
        <v>42748.416666666664</v>
      </c>
      <c r="BK6" s="19">
        <v>42748.458333333336</v>
      </c>
      <c r="BL6" s="19">
        <v>42748.5</v>
      </c>
      <c r="BM6" s="19">
        <v>42748.541666666664</v>
      </c>
      <c r="BN6" s="19">
        <v>42748.583333333336</v>
      </c>
      <c r="BO6" s="19">
        <v>42748.625</v>
      </c>
      <c r="BP6" s="20">
        <v>42748.666666666664</v>
      </c>
      <c r="BQ6" s="22">
        <v>42752.333333333336</v>
      </c>
      <c r="BR6" s="19">
        <v>42752.375</v>
      </c>
      <c r="BS6" s="19">
        <v>42752.416666666664</v>
      </c>
      <c r="BT6" s="19">
        <v>42752.458333333336</v>
      </c>
      <c r="BU6" s="19">
        <v>42752.5</v>
      </c>
      <c r="BV6" s="19">
        <v>42752.541666666664</v>
      </c>
      <c r="BW6" s="19">
        <v>42752.583333333336</v>
      </c>
      <c r="BX6" s="19">
        <v>42752.625</v>
      </c>
      <c r="BY6" s="20">
        <v>42752.666666666664</v>
      </c>
      <c r="BZ6" s="22">
        <v>42753.333333333336</v>
      </c>
      <c r="CA6" s="19">
        <v>42753.375</v>
      </c>
      <c r="CB6" s="19">
        <v>42753.416666666664</v>
      </c>
      <c r="CC6" s="19">
        <v>42753.458333333336</v>
      </c>
      <c r="CD6" s="19">
        <v>42753.5</v>
      </c>
      <c r="CE6" s="19">
        <v>42753.541666666664</v>
      </c>
      <c r="CF6" s="19">
        <v>42753.583333333336</v>
      </c>
      <c r="CG6" s="19">
        <v>42753.625</v>
      </c>
      <c r="CH6" s="20">
        <v>42753.666666666664</v>
      </c>
      <c r="CI6" s="22">
        <v>42754.333333333336</v>
      </c>
      <c r="CJ6" s="19">
        <v>42754.375</v>
      </c>
      <c r="CK6" s="19">
        <v>42754.416666666664</v>
      </c>
      <c r="CL6" s="19">
        <v>42754.458333333336</v>
      </c>
      <c r="CM6" s="19">
        <v>42754.5</v>
      </c>
      <c r="CN6" s="19">
        <v>42754.541666666664</v>
      </c>
      <c r="CO6" s="19">
        <v>42754.583333333336</v>
      </c>
      <c r="CP6" s="19">
        <v>42754.625</v>
      </c>
      <c r="CQ6" s="20">
        <v>42754.666666666664</v>
      </c>
      <c r="CR6" s="22">
        <v>42755.333333333336</v>
      </c>
      <c r="CS6" s="19">
        <v>42755.375</v>
      </c>
      <c r="CT6" s="19">
        <v>42755.416666666664</v>
      </c>
      <c r="CU6" s="19">
        <v>42755.458333333336</v>
      </c>
      <c r="CV6" s="19">
        <v>42755.5</v>
      </c>
      <c r="CW6" s="19">
        <v>42755.541666666664</v>
      </c>
      <c r="CX6" s="19">
        <v>42755.583333333336</v>
      </c>
      <c r="CY6" s="19">
        <v>42755.625</v>
      </c>
      <c r="CZ6" s="20">
        <v>42755.666666666664</v>
      </c>
      <c r="DA6" s="22">
        <v>42751.333333333336</v>
      </c>
      <c r="DB6" s="19">
        <v>42751.375</v>
      </c>
      <c r="DC6" s="19">
        <v>42751.416666666664</v>
      </c>
      <c r="DD6" s="19">
        <v>42751.458333333336</v>
      </c>
      <c r="DE6" s="19">
        <v>42751.5</v>
      </c>
      <c r="DF6" s="19">
        <v>42751.541666666664</v>
      </c>
      <c r="DG6" s="19">
        <v>42751.583333333336</v>
      </c>
      <c r="DH6" s="19">
        <v>42751.625</v>
      </c>
      <c r="DI6" s="20">
        <v>42751.666666666664</v>
      </c>
      <c r="DL6" s="22"/>
      <c r="DM6" s="19"/>
      <c r="DN6" s="19"/>
      <c r="DO6" s="19"/>
      <c r="DP6" s="19"/>
      <c r="DQ6" s="19"/>
      <c r="DR6" s="19"/>
      <c r="DS6" s="19"/>
      <c r="DT6" s="20"/>
    </row>
    <row r="7" spans="2:124" x14ac:dyDescent="0.25">
      <c r="B7" s="23" t="s">
        <v>178</v>
      </c>
      <c r="C7" s="23">
        <v>1086</v>
      </c>
      <c r="D7" s="23">
        <v>0</v>
      </c>
      <c r="E7" s="23">
        <v>0</v>
      </c>
      <c r="F7" s="23">
        <v>1</v>
      </c>
      <c r="G7" s="23">
        <v>3910</v>
      </c>
      <c r="H7" s="23">
        <v>1</v>
      </c>
      <c r="I7" s="23">
        <v>0</v>
      </c>
      <c r="J7" s="23">
        <v>0</v>
      </c>
      <c r="K7" s="23">
        <v>112</v>
      </c>
      <c r="L7" s="16">
        <v>1</v>
      </c>
      <c r="M7" s="16">
        <v>1</v>
      </c>
      <c r="N7" s="16" t="s">
        <v>266</v>
      </c>
      <c r="O7" s="33"/>
      <c r="P7" s="33"/>
      <c r="Q7" s="33"/>
      <c r="R7" s="33"/>
      <c r="S7" s="33"/>
      <c r="T7" s="33"/>
      <c r="U7" s="33"/>
      <c r="V7" s="33"/>
      <c r="W7" s="34"/>
      <c r="X7" s="35"/>
      <c r="Y7" s="33"/>
      <c r="Z7" s="33"/>
      <c r="AA7" s="33"/>
      <c r="AB7" s="33"/>
      <c r="AC7" s="33"/>
      <c r="AD7" s="33"/>
      <c r="AE7" s="33"/>
      <c r="AF7" s="34"/>
      <c r="AG7" s="35"/>
      <c r="AH7" s="33"/>
      <c r="AI7" s="33"/>
      <c r="AJ7" s="33"/>
      <c r="AK7" s="33"/>
      <c r="AL7" s="33"/>
      <c r="AM7" s="33"/>
      <c r="AN7" s="33"/>
      <c r="AO7" s="34"/>
      <c r="AP7" s="35"/>
      <c r="AQ7" s="33"/>
      <c r="AR7" s="33"/>
      <c r="AS7" s="33"/>
      <c r="AT7" s="33"/>
      <c r="AU7" s="33"/>
      <c r="AV7" s="33"/>
      <c r="AW7" s="33"/>
      <c r="AX7" s="34"/>
      <c r="AY7" s="35" t="s">
        <v>1153</v>
      </c>
      <c r="AZ7" s="33" t="s">
        <v>1153</v>
      </c>
      <c r="BA7" s="33" t="s">
        <v>1153</v>
      </c>
      <c r="BB7" s="33" t="s">
        <v>1153</v>
      </c>
      <c r="BC7" s="33" t="s">
        <v>1153</v>
      </c>
      <c r="BD7" s="33" t="s">
        <v>1153</v>
      </c>
      <c r="BE7" s="33" t="s">
        <v>1153</v>
      </c>
      <c r="BF7" s="33" t="s">
        <v>1153</v>
      </c>
      <c r="BG7" s="34" t="s">
        <v>1153</v>
      </c>
      <c r="BH7" s="35" t="s">
        <v>1153</v>
      </c>
      <c r="BI7" s="33" t="s">
        <v>1153</v>
      </c>
      <c r="BJ7" s="33" t="s">
        <v>1153</v>
      </c>
      <c r="BK7" s="33" t="s">
        <v>1153</v>
      </c>
      <c r="BL7" s="33" t="s">
        <v>1153</v>
      </c>
      <c r="BM7" s="33" t="s">
        <v>1153</v>
      </c>
      <c r="BN7" s="33" t="s">
        <v>1153</v>
      </c>
      <c r="BO7" s="33" t="s">
        <v>1153</v>
      </c>
      <c r="BP7" s="34" t="s">
        <v>1153</v>
      </c>
      <c r="BQ7" s="35" t="s">
        <v>1153</v>
      </c>
      <c r="BR7" s="33" t="s">
        <v>1153</v>
      </c>
      <c r="BS7" s="33" t="s">
        <v>1153</v>
      </c>
      <c r="BT7" s="33" t="s">
        <v>1153</v>
      </c>
      <c r="BU7" s="33" t="s">
        <v>1153</v>
      </c>
      <c r="BV7" s="33" t="s">
        <v>1153</v>
      </c>
      <c r="BW7" s="33" t="s">
        <v>1153</v>
      </c>
      <c r="BX7" s="33" t="s">
        <v>1153</v>
      </c>
      <c r="BY7" s="34" t="s">
        <v>1153</v>
      </c>
      <c r="BZ7" s="35" t="s">
        <v>1153</v>
      </c>
      <c r="CA7" s="33" t="s">
        <v>1153</v>
      </c>
      <c r="CB7" s="33" t="s">
        <v>1153</v>
      </c>
      <c r="CC7" s="33" t="s">
        <v>1153</v>
      </c>
      <c r="CD7" s="33" t="s">
        <v>1153</v>
      </c>
      <c r="CE7" s="33" t="s">
        <v>1153</v>
      </c>
      <c r="CF7" s="33" t="s">
        <v>1153</v>
      </c>
      <c r="CG7" s="33" t="s">
        <v>1153</v>
      </c>
      <c r="CH7" s="34" t="s">
        <v>1153</v>
      </c>
      <c r="CI7" s="35" t="s">
        <v>1153</v>
      </c>
      <c r="CJ7" s="33" t="s">
        <v>1153</v>
      </c>
      <c r="CK7" s="33" t="s">
        <v>1153</v>
      </c>
      <c r="CL7" s="33" t="s">
        <v>1153</v>
      </c>
      <c r="CM7" s="33" t="s">
        <v>1153</v>
      </c>
      <c r="CN7" s="33" t="s">
        <v>1153</v>
      </c>
      <c r="CO7" s="33" t="s">
        <v>1153</v>
      </c>
      <c r="CP7" s="33" t="s">
        <v>1153</v>
      </c>
      <c r="CQ7" s="34" t="s">
        <v>1153</v>
      </c>
      <c r="CR7" s="35" t="s">
        <v>1153</v>
      </c>
      <c r="CS7" s="33" t="s">
        <v>1153</v>
      </c>
      <c r="CT7" s="33" t="s">
        <v>1153</v>
      </c>
      <c r="CU7" s="33" t="s">
        <v>1153</v>
      </c>
      <c r="CV7" s="33" t="s">
        <v>1153</v>
      </c>
      <c r="CW7" s="33" t="s">
        <v>1153</v>
      </c>
      <c r="CX7" s="33" t="s">
        <v>1153</v>
      </c>
      <c r="CY7" s="33" t="s">
        <v>1153</v>
      </c>
      <c r="CZ7" s="34" t="s">
        <v>1153</v>
      </c>
      <c r="DA7" s="35" t="s">
        <v>1153</v>
      </c>
      <c r="DB7" s="33" t="s">
        <v>1153</v>
      </c>
      <c r="DC7" s="33" t="s">
        <v>1153</v>
      </c>
      <c r="DD7" s="33" t="s">
        <v>1153</v>
      </c>
      <c r="DE7" s="33" t="s">
        <v>1153</v>
      </c>
      <c r="DF7" s="33" t="s">
        <v>1153</v>
      </c>
      <c r="DG7" s="33" t="s">
        <v>1153</v>
      </c>
      <c r="DH7" s="33" t="s">
        <v>1153</v>
      </c>
      <c r="DI7" s="34" t="s">
        <v>1153</v>
      </c>
    </row>
    <row r="8" spans="2:124" x14ac:dyDescent="0.25">
      <c r="B8" s="23" t="s">
        <v>154</v>
      </c>
      <c r="C8" s="23">
        <v>1118</v>
      </c>
      <c r="D8" s="23">
        <v>0</v>
      </c>
      <c r="E8" s="23">
        <v>0</v>
      </c>
      <c r="F8" s="23">
        <v>0</v>
      </c>
      <c r="G8" s="23">
        <v>3730</v>
      </c>
      <c r="H8" s="23">
        <v>0</v>
      </c>
      <c r="I8" s="23">
        <v>0</v>
      </c>
      <c r="J8" s="23">
        <v>0</v>
      </c>
      <c r="K8" s="23">
        <v>112</v>
      </c>
      <c r="L8" s="16">
        <v>1</v>
      </c>
      <c r="M8" s="16">
        <v>1</v>
      </c>
      <c r="N8" s="16" t="s">
        <v>266</v>
      </c>
      <c r="O8" s="33"/>
      <c r="P8" s="33"/>
      <c r="Q8" s="33" t="s">
        <v>1153</v>
      </c>
      <c r="R8" s="33" t="s">
        <v>1153</v>
      </c>
      <c r="S8" s="33" t="s">
        <v>1153</v>
      </c>
      <c r="T8" s="33" t="s">
        <v>1153</v>
      </c>
      <c r="U8" s="33" t="s">
        <v>1153</v>
      </c>
      <c r="V8" s="33" t="s">
        <v>1153</v>
      </c>
      <c r="W8" s="34" t="s">
        <v>1153</v>
      </c>
      <c r="X8" s="35"/>
      <c r="Y8" s="33"/>
      <c r="Z8" s="33"/>
      <c r="AA8" s="33"/>
      <c r="AB8" s="33"/>
      <c r="AC8" s="33"/>
      <c r="AD8" s="33"/>
      <c r="AE8" s="33"/>
      <c r="AF8" s="34"/>
      <c r="AG8" s="35"/>
      <c r="AH8" s="33"/>
      <c r="AI8" s="33"/>
      <c r="AJ8" s="33"/>
      <c r="AK8" s="33"/>
      <c r="AL8" s="33"/>
      <c r="AM8" s="33"/>
      <c r="AN8" s="33"/>
      <c r="AO8" s="34"/>
      <c r="AP8" s="35"/>
      <c r="AQ8" s="33"/>
      <c r="AR8" s="33"/>
      <c r="AS8" s="33"/>
      <c r="AT8" s="33"/>
      <c r="AU8" s="33"/>
      <c r="AV8" s="33"/>
      <c r="AW8" s="33"/>
      <c r="AX8" s="34"/>
      <c r="AY8" s="35" t="s">
        <v>1153</v>
      </c>
      <c r="AZ8" s="33" t="s">
        <v>1153</v>
      </c>
      <c r="BA8" s="33" t="s">
        <v>1153</v>
      </c>
      <c r="BB8" s="33" t="s">
        <v>1153</v>
      </c>
      <c r="BC8" s="33" t="s">
        <v>1153</v>
      </c>
      <c r="BD8" s="33" t="s">
        <v>1153</v>
      </c>
      <c r="BE8" s="33" t="s">
        <v>1153</v>
      </c>
      <c r="BF8" s="33" t="s">
        <v>1153</v>
      </c>
      <c r="BG8" s="34" t="s">
        <v>1153</v>
      </c>
      <c r="BH8" s="35" t="s">
        <v>1153</v>
      </c>
      <c r="BI8" s="33" t="s">
        <v>1153</v>
      </c>
      <c r="BJ8" s="33" t="s">
        <v>1153</v>
      </c>
      <c r="BK8" s="33" t="s">
        <v>1153</v>
      </c>
      <c r="BL8" s="33" t="s">
        <v>1153</v>
      </c>
      <c r="BM8" s="33" t="s">
        <v>1153</v>
      </c>
      <c r="BN8" s="33" t="s">
        <v>1153</v>
      </c>
      <c r="BO8" s="33" t="s">
        <v>1153</v>
      </c>
      <c r="BP8" s="34" t="s">
        <v>1153</v>
      </c>
      <c r="BQ8" s="35" t="s">
        <v>1153</v>
      </c>
      <c r="BR8" s="33" t="s">
        <v>1153</v>
      </c>
      <c r="BS8" s="33" t="s">
        <v>1153</v>
      </c>
      <c r="BT8" s="33" t="s">
        <v>1153</v>
      </c>
      <c r="BU8" s="33" t="s">
        <v>1153</v>
      </c>
      <c r="BV8" s="33" t="s">
        <v>1153</v>
      </c>
      <c r="BW8" s="33" t="s">
        <v>1153</v>
      </c>
      <c r="BX8" s="33" t="s">
        <v>1153</v>
      </c>
      <c r="BY8" s="34"/>
      <c r="BZ8" s="35" t="s">
        <v>1153</v>
      </c>
      <c r="CA8" s="33" t="s">
        <v>1153</v>
      </c>
      <c r="CB8" s="33" t="s">
        <v>1153</v>
      </c>
      <c r="CC8" s="33" t="s">
        <v>1153</v>
      </c>
      <c r="CD8" s="33"/>
      <c r="CE8" s="33"/>
      <c r="CF8" s="33" t="s">
        <v>1153</v>
      </c>
      <c r="CG8" s="33" t="s">
        <v>1153</v>
      </c>
      <c r="CH8" s="34" t="s">
        <v>1153</v>
      </c>
      <c r="CI8" s="35"/>
      <c r="CJ8" s="33"/>
      <c r="CK8" s="33"/>
      <c r="CL8" s="33"/>
      <c r="CM8" s="33"/>
      <c r="CN8" s="33"/>
      <c r="CO8" s="33" t="s">
        <v>1153</v>
      </c>
      <c r="CP8" s="33" t="s">
        <v>1153</v>
      </c>
      <c r="CQ8" s="34" t="s">
        <v>1153</v>
      </c>
      <c r="CR8" s="35" t="s">
        <v>1153</v>
      </c>
      <c r="CS8" s="33" t="s">
        <v>1153</v>
      </c>
      <c r="CT8" s="33" t="s">
        <v>1153</v>
      </c>
      <c r="CU8" s="33" t="s">
        <v>1153</v>
      </c>
      <c r="CV8" s="33" t="s">
        <v>1153</v>
      </c>
      <c r="CW8" s="33" t="s">
        <v>1153</v>
      </c>
      <c r="CX8" s="33" t="s">
        <v>1153</v>
      </c>
      <c r="CY8" s="33" t="s">
        <v>1153</v>
      </c>
      <c r="CZ8" s="34" t="s">
        <v>1153</v>
      </c>
      <c r="DA8" s="35" t="s">
        <v>1153</v>
      </c>
      <c r="DB8" s="33" t="s">
        <v>1153</v>
      </c>
      <c r="DC8" s="33" t="s">
        <v>1153</v>
      </c>
      <c r="DD8" s="33" t="s">
        <v>1153</v>
      </c>
      <c r="DE8" s="33" t="s">
        <v>1153</v>
      </c>
      <c r="DF8" s="33" t="s">
        <v>1153</v>
      </c>
      <c r="DG8" s="33" t="s">
        <v>1153</v>
      </c>
      <c r="DH8" s="33" t="s">
        <v>1153</v>
      </c>
      <c r="DI8" s="34"/>
    </row>
    <row r="9" spans="2:124" x14ac:dyDescent="0.25">
      <c r="B9" s="23" t="s">
        <v>1203</v>
      </c>
      <c r="C9" s="23">
        <v>1156</v>
      </c>
      <c r="D9" s="23">
        <v>0</v>
      </c>
      <c r="E9" s="23">
        <v>1</v>
      </c>
      <c r="F9" s="23">
        <v>0</v>
      </c>
      <c r="G9" s="23">
        <v>3736</v>
      </c>
      <c r="H9" s="23">
        <v>1</v>
      </c>
      <c r="I9" s="23">
        <v>0</v>
      </c>
      <c r="J9" s="23">
        <v>0</v>
      </c>
      <c r="K9" s="23">
        <v>112</v>
      </c>
      <c r="L9" s="16">
        <v>1</v>
      </c>
      <c r="M9" s="16">
        <v>1</v>
      </c>
      <c r="N9" s="16" t="s">
        <v>266</v>
      </c>
      <c r="O9" s="33" t="s">
        <v>1153</v>
      </c>
      <c r="P9" s="33" t="s">
        <v>1153</v>
      </c>
      <c r="Q9" s="33" t="s">
        <v>1153</v>
      </c>
      <c r="R9" s="33" t="s">
        <v>1153</v>
      </c>
      <c r="S9" s="33" t="s">
        <v>1153</v>
      </c>
      <c r="T9" s="33" t="s">
        <v>1153</v>
      </c>
      <c r="U9" s="33" t="s">
        <v>1153</v>
      </c>
      <c r="V9" s="33" t="s">
        <v>1153</v>
      </c>
      <c r="W9" s="34" t="s">
        <v>1153</v>
      </c>
      <c r="X9" s="35" t="s">
        <v>1153</v>
      </c>
      <c r="Y9" s="33" t="s">
        <v>1153</v>
      </c>
      <c r="Z9" s="33" t="s">
        <v>1153</v>
      </c>
      <c r="AA9" s="33" t="s">
        <v>1153</v>
      </c>
      <c r="AB9" s="33" t="s">
        <v>1153</v>
      </c>
      <c r="AC9" s="33" t="s">
        <v>1153</v>
      </c>
      <c r="AD9" s="33" t="s">
        <v>1153</v>
      </c>
      <c r="AE9" s="33" t="s">
        <v>1153</v>
      </c>
      <c r="AF9" s="34" t="s">
        <v>1153</v>
      </c>
      <c r="AG9" s="35" t="s">
        <v>1153</v>
      </c>
      <c r="AH9" s="33" t="s">
        <v>1153</v>
      </c>
      <c r="AI9" s="33" t="s">
        <v>1153</v>
      </c>
      <c r="AJ9" s="33" t="s">
        <v>1153</v>
      </c>
      <c r="AK9" s="33" t="s">
        <v>1153</v>
      </c>
      <c r="AL9" s="33" t="s">
        <v>1153</v>
      </c>
      <c r="AM9" s="33"/>
      <c r="AN9" s="33"/>
      <c r="AO9" s="34"/>
      <c r="AP9" s="35" t="s">
        <v>1153</v>
      </c>
      <c r="AQ9" s="33" t="s">
        <v>1153</v>
      </c>
      <c r="AR9" s="33" t="s">
        <v>1153</v>
      </c>
      <c r="AS9" s="33" t="s">
        <v>1153</v>
      </c>
      <c r="AT9" s="33" t="s">
        <v>1153</v>
      </c>
      <c r="AU9" s="33" t="s">
        <v>1153</v>
      </c>
      <c r="AV9" s="33" t="s">
        <v>1153</v>
      </c>
      <c r="AW9" s="33" t="s">
        <v>1153</v>
      </c>
      <c r="AX9" s="34" t="s">
        <v>1153</v>
      </c>
      <c r="AY9" s="35" t="s">
        <v>1153</v>
      </c>
      <c r="AZ9" s="33" t="s">
        <v>1153</v>
      </c>
      <c r="BA9" s="33" t="s">
        <v>1153</v>
      </c>
      <c r="BB9" s="33" t="s">
        <v>1153</v>
      </c>
      <c r="BC9" s="33" t="s">
        <v>1153</v>
      </c>
      <c r="BD9" s="33" t="s">
        <v>1153</v>
      </c>
      <c r="BE9" s="33"/>
      <c r="BF9" s="33"/>
      <c r="BG9" s="34"/>
      <c r="BH9" s="35" t="s">
        <v>1153</v>
      </c>
      <c r="BI9" s="33" t="s">
        <v>1153</v>
      </c>
      <c r="BJ9" s="33" t="s">
        <v>1153</v>
      </c>
      <c r="BK9" s="33" t="s">
        <v>1153</v>
      </c>
      <c r="BL9" s="33" t="s">
        <v>1153</v>
      </c>
      <c r="BM9" s="33"/>
      <c r="BN9" s="33"/>
      <c r="BO9" s="33"/>
      <c r="BP9" s="34"/>
      <c r="BQ9" s="35"/>
      <c r="BR9" s="33"/>
      <c r="BS9" s="33"/>
      <c r="BT9" s="33"/>
      <c r="BU9" s="33"/>
      <c r="BV9" s="33"/>
      <c r="BW9" s="33"/>
      <c r="BX9" s="33"/>
      <c r="BY9" s="34"/>
      <c r="BZ9" s="35" t="s">
        <v>1153</v>
      </c>
      <c r="CA9" s="33" t="s">
        <v>1153</v>
      </c>
      <c r="CB9" s="33" t="s">
        <v>1153</v>
      </c>
      <c r="CC9" s="33" t="s">
        <v>1153</v>
      </c>
      <c r="CD9" s="33" t="s">
        <v>1153</v>
      </c>
      <c r="CE9" s="33" t="s">
        <v>1153</v>
      </c>
      <c r="CF9" s="33" t="s">
        <v>1153</v>
      </c>
      <c r="CG9" s="33" t="s">
        <v>1153</v>
      </c>
      <c r="CH9" s="34" t="s">
        <v>1153</v>
      </c>
      <c r="CI9" s="35" t="s">
        <v>1153</v>
      </c>
      <c r="CJ9" s="33" t="s">
        <v>1153</v>
      </c>
      <c r="CK9" s="33" t="s">
        <v>1153</v>
      </c>
      <c r="CL9" s="33" t="s">
        <v>1153</v>
      </c>
      <c r="CM9" s="33" t="s">
        <v>1153</v>
      </c>
      <c r="CN9" s="33" t="s">
        <v>1153</v>
      </c>
      <c r="CO9" s="33" t="s">
        <v>1153</v>
      </c>
      <c r="CP9" s="33" t="s">
        <v>1153</v>
      </c>
      <c r="CQ9" s="34" t="s">
        <v>1153</v>
      </c>
      <c r="CR9" s="35" t="s">
        <v>1153</v>
      </c>
      <c r="CS9" s="33" t="s">
        <v>1153</v>
      </c>
      <c r="CT9" s="33" t="s">
        <v>1153</v>
      </c>
      <c r="CU9" s="33" t="s">
        <v>1153</v>
      </c>
      <c r="CV9" s="33" t="s">
        <v>1153</v>
      </c>
      <c r="CW9" s="33" t="s">
        <v>1153</v>
      </c>
      <c r="CX9" s="33"/>
      <c r="CY9" s="33"/>
      <c r="CZ9" s="34"/>
      <c r="DA9" s="35" t="s">
        <v>1153</v>
      </c>
      <c r="DB9" s="33" t="s">
        <v>1153</v>
      </c>
      <c r="DC9" s="33" t="s">
        <v>1153</v>
      </c>
      <c r="DD9" s="33" t="s">
        <v>1153</v>
      </c>
      <c r="DE9" s="33" t="s">
        <v>1153</v>
      </c>
      <c r="DF9" s="33" t="s">
        <v>1153</v>
      </c>
      <c r="DG9" s="33" t="s">
        <v>1153</v>
      </c>
      <c r="DH9" s="33" t="s">
        <v>1153</v>
      </c>
      <c r="DI9" s="34" t="s">
        <v>1153</v>
      </c>
    </row>
    <row r="10" spans="2:124" x14ac:dyDescent="0.25">
      <c r="B10" s="23" t="s">
        <v>1275</v>
      </c>
      <c r="C10" s="23">
        <v>1110</v>
      </c>
      <c r="D10" s="23">
        <v>0</v>
      </c>
      <c r="E10" s="23">
        <v>1</v>
      </c>
      <c r="F10" s="23">
        <v>0</v>
      </c>
      <c r="G10" s="23">
        <v>3728</v>
      </c>
      <c r="H10" s="23">
        <v>0</v>
      </c>
      <c r="I10" s="23">
        <v>1</v>
      </c>
      <c r="J10" s="23">
        <v>0</v>
      </c>
      <c r="K10" s="23">
        <v>112</v>
      </c>
      <c r="L10" s="16">
        <v>1</v>
      </c>
      <c r="M10" s="16">
        <v>1</v>
      </c>
      <c r="N10" s="16" t="s">
        <v>1140</v>
      </c>
      <c r="O10" s="33" t="s">
        <v>1153</v>
      </c>
      <c r="P10" s="33" t="s">
        <v>1153</v>
      </c>
      <c r="Q10" s="33" t="s">
        <v>1153</v>
      </c>
      <c r="R10" s="33" t="s">
        <v>1153</v>
      </c>
      <c r="S10" s="33" t="s">
        <v>1153</v>
      </c>
      <c r="T10" s="33" t="s">
        <v>1153</v>
      </c>
      <c r="U10" s="33" t="s">
        <v>1153</v>
      </c>
      <c r="V10" s="33" t="s">
        <v>1153</v>
      </c>
      <c r="W10" s="34" t="s">
        <v>1153</v>
      </c>
      <c r="X10" s="35"/>
      <c r="Y10" s="33"/>
      <c r="Z10" s="33"/>
      <c r="AA10" s="33"/>
      <c r="AB10" s="33" t="s">
        <v>1153</v>
      </c>
      <c r="AC10" s="33" t="s">
        <v>1153</v>
      </c>
      <c r="AD10" s="33" t="s">
        <v>1153</v>
      </c>
      <c r="AE10" s="33" t="s">
        <v>1153</v>
      </c>
      <c r="AF10" s="34" t="s">
        <v>1153</v>
      </c>
      <c r="AG10" s="35" t="s">
        <v>1153</v>
      </c>
      <c r="AH10" s="33" t="s">
        <v>1153</v>
      </c>
      <c r="AI10" s="33" t="s">
        <v>1153</v>
      </c>
      <c r="AJ10" s="33" t="s">
        <v>1153</v>
      </c>
      <c r="AK10" s="33" t="s">
        <v>1153</v>
      </c>
      <c r="AL10" s="33" t="s">
        <v>1153</v>
      </c>
      <c r="AM10" s="33" t="s">
        <v>1153</v>
      </c>
      <c r="AN10" s="33" t="s">
        <v>1153</v>
      </c>
      <c r="AO10" s="34" t="s">
        <v>1153</v>
      </c>
      <c r="AP10" s="35" t="s">
        <v>1153</v>
      </c>
      <c r="AQ10" s="33" t="s">
        <v>1153</v>
      </c>
      <c r="AR10" s="33" t="s">
        <v>1153</v>
      </c>
      <c r="AS10" s="33" t="s">
        <v>1153</v>
      </c>
      <c r="AT10" s="33" t="s">
        <v>1153</v>
      </c>
      <c r="AU10" s="33" t="s">
        <v>1153</v>
      </c>
      <c r="AV10" s="33" t="s">
        <v>1153</v>
      </c>
      <c r="AW10" s="33" t="s">
        <v>1153</v>
      </c>
      <c r="AX10" s="34" t="s">
        <v>1153</v>
      </c>
      <c r="AY10" s="35" t="s">
        <v>1153</v>
      </c>
      <c r="AZ10" s="33" t="s">
        <v>1153</v>
      </c>
      <c r="BA10" s="33" t="s">
        <v>1153</v>
      </c>
      <c r="BB10" s="33" t="s">
        <v>1153</v>
      </c>
      <c r="BC10" s="33" t="s">
        <v>1153</v>
      </c>
      <c r="BD10" s="33" t="s">
        <v>1153</v>
      </c>
      <c r="BE10" s="33" t="s">
        <v>1153</v>
      </c>
      <c r="BF10" s="33" t="s">
        <v>1153</v>
      </c>
      <c r="BG10" s="34" t="s">
        <v>1153</v>
      </c>
      <c r="BH10" s="35"/>
      <c r="BI10" s="33"/>
      <c r="BJ10" s="33"/>
      <c r="BK10" s="33"/>
      <c r="BL10" s="33"/>
      <c r="BM10" s="33"/>
      <c r="BN10" s="33"/>
      <c r="BO10" s="33"/>
      <c r="BP10" s="34"/>
      <c r="BQ10" s="35" t="s">
        <v>1153</v>
      </c>
      <c r="BR10" s="33" t="s">
        <v>1153</v>
      </c>
      <c r="BS10" s="33" t="s">
        <v>1153</v>
      </c>
      <c r="BT10" s="33" t="s">
        <v>1153</v>
      </c>
      <c r="BU10" s="33" t="s">
        <v>1153</v>
      </c>
      <c r="BV10" s="33" t="s">
        <v>1153</v>
      </c>
      <c r="BW10" s="33" t="s">
        <v>1153</v>
      </c>
      <c r="BX10" s="33" t="s">
        <v>1153</v>
      </c>
      <c r="BY10" s="34" t="s">
        <v>1153</v>
      </c>
      <c r="BZ10" s="35" t="s">
        <v>1153</v>
      </c>
      <c r="CA10" s="33" t="s">
        <v>1153</v>
      </c>
      <c r="CB10" s="33" t="s">
        <v>1153</v>
      </c>
      <c r="CC10" s="33" t="s">
        <v>1153</v>
      </c>
      <c r="CD10" s="33" t="s">
        <v>1153</v>
      </c>
      <c r="CE10" s="33" t="s">
        <v>1153</v>
      </c>
      <c r="CF10" s="33" t="s">
        <v>1153</v>
      </c>
      <c r="CG10" s="33" t="s">
        <v>1153</v>
      </c>
      <c r="CH10" s="34" t="s">
        <v>1153</v>
      </c>
      <c r="CI10" s="35" t="s">
        <v>1153</v>
      </c>
      <c r="CJ10" s="33" t="s">
        <v>1153</v>
      </c>
      <c r="CK10" s="33" t="s">
        <v>1153</v>
      </c>
      <c r="CL10" s="33" t="s">
        <v>1153</v>
      </c>
      <c r="CM10" s="33" t="s">
        <v>1153</v>
      </c>
      <c r="CN10" s="33" t="s">
        <v>1153</v>
      </c>
      <c r="CO10" s="33" t="s">
        <v>1153</v>
      </c>
      <c r="CP10" s="33" t="s">
        <v>1153</v>
      </c>
      <c r="CQ10" s="34" t="s">
        <v>1153</v>
      </c>
      <c r="CR10" s="35" t="s">
        <v>1153</v>
      </c>
      <c r="CS10" s="33" t="s">
        <v>1153</v>
      </c>
      <c r="CT10" s="33" t="s">
        <v>1153</v>
      </c>
      <c r="CU10" s="33" t="s">
        <v>1153</v>
      </c>
      <c r="CV10" s="33" t="s">
        <v>1153</v>
      </c>
      <c r="CW10" s="33" t="s">
        <v>1153</v>
      </c>
      <c r="CX10" s="33" t="s">
        <v>1153</v>
      </c>
      <c r="CY10" s="33" t="s">
        <v>1153</v>
      </c>
      <c r="CZ10" s="34" t="s">
        <v>1153</v>
      </c>
      <c r="DA10" s="35"/>
      <c r="DB10" s="33"/>
      <c r="DC10" s="33"/>
      <c r="DD10" s="33"/>
      <c r="DE10" s="33"/>
      <c r="DF10" s="33"/>
      <c r="DG10" s="33"/>
      <c r="DH10" s="33"/>
      <c r="DI10" s="34"/>
    </row>
    <row r="11" spans="2:124" x14ac:dyDescent="0.25">
      <c r="B11" s="23" t="s">
        <v>105</v>
      </c>
      <c r="C11" s="23">
        <v>1160</v>
      </c>
      <c r="D11" s="23">
        <v>0</v>
      </c>
      <c r="E11" s="23">
        <v>0</v>
      </c>
      <c r="F11" s="23">
        <v>0</v>
      </c>
      <c r="G11" s="23">
        <v>3725</v>
      </c>
      <c r="H11" s="23">
        <v>0</v>
      </c>
      <c r="I11" s="23">
        <v>0</v>
      </c>
      <c r="J11" s="23">
        <v>0</v>
      </c>
      <c r="K11" s="23">
        <v>112</v>
      </c>
      <c r="L11" s="16">
        <v>1</v>
      </c>
      <c r="M11" s="16">
        <v>1</v>
      </c>
      <c r="N11" s="16" t="s">
        <v>1140</v>
      </c>
      <c r="O11" s="33"/>
      <c r="P11" s="33" t="s">
        <v>1153</v>
      </c>
      <c r="Q11" s="33" t="s">
        <v>1153</v>
      </c>
      <c r="R11" s="33" t="s">
        <v>1153</v>
      </c>
      <c r="S11" s="33" t="s">
        <v>1153</v>
      </c>
      <c r="T11" s="33" t="s">
        <v>1153</v>
      </c>
      <c r="U11" s="33" t="s">
        <v>1153</v>
      </c>
      <c r="V11" s="33" t="s">
        <v>1153</v>
      </c>
      <c r="W11" s="34"/>
      <c r="X11" s="35"/>
      <c r="Y11" s="33" t="s">
        <v>1153</v>
      </c>
      <c r="Z11" s="33" t="s">
        <v>1153</v>
      </c>
      <c r="AA11" s="33" t="s">
        <v>1153</v>
      </c>
      <c r="AB11" s="33" t="s">
        <v>1153</v>
      </c>
      <c r="AC11" s="33" t="s">
        <v>1153</v>
      </c>
      <c r="AD11" s="33" t="s">
        <v>1153</v>
      </c>
      <c r="AE11" s="33" t="s">
        <v>1153</v>
      </c>
      <c r="AF11" s="34"/>
      <c r="AG11" s="35"/>
      <c r="AH11" s="33" t="s">
        <v>1153</v>
      </c>
      <c r="AI11" s="33" t="s">
        <v>1153</v>
      </c>
      <c r="AJ11" s="33" t="s">
        <v>1153</v>
      </c>
      <c r="AK11" s="33" t="s">
        <v>1153</v>
      </c>
      <c r="AL11" s="33" t="s">
        <v>1153</v>
      </c>
      <c r="AM11" s="33" t="s">
        <v>1153</v>
      </c>
      <c r="AN11" s="33" t="s">
        <v>1153</v>
      </c>
      <c r="AO11" s="34"/>
      <c r="AP11" s="35"/>
      <c r="AQ11" s="33" t="s">
        <v>1153</v>
      </c>
      <c r="AR11" s="33" t="s">
        <v>1153</v>
      </c>
      <c r="AS11" s="33" t="s">
        <v>1153</v>
      </c>
      <c r="AT11" s="33" t="s">
        <v>1153</v>
      </c>
      <c r="AU11" s="33" t="s">
        <v>1153</v>
      </c>
      <c r="AV11" s="33" t="s">
        <v>1153</v>
      </c>
      <c r="AW11" s="33" t="s">
        <v>1153</v>
      </c>
      <c r="AX11" s="34"/>
      <c r="AY11" s="35"/>
      <c r="AZ11" s="33" t="s">
        <v>1153</v>
      </c>
      <c r="BA11" s="33" t="s">
        <v>1153</v>
      </c>
      <c r="BB11" s="33" t="s">
        <v>1153</v>
      </c>
      <c r="BC11" s="33" t="s">
        <v>1153</v>
      </c>
      <c r="BD11" s="33" t="s">
        <v>1153</v>
      </c>
      <c r="BE11" s="33" t="s">
        <v>1153</v>
      </c>
      <c r="BF11" s="33" t="s">
        <v>1153</v>
      </c>
      <c r="BG11" s="34"/>
      <c r="BH11" s="35"/>
      <c r="BI11" s="33" t="s">
        <v>1153</v>
      </c>
      <c r="BJ11" s="33" t="s">
        <v>1153</v>
      </c>
      <c r="BK11" s="33" t="s">
        <v>1153</v>
      </c>
      <c r="BL11" s="33" t="s">
        <v>1153</v>
      </c>
      <c r="BM11" s="33" t="s">
        <v>1153</v>
      </c>
      <c r="BN11" s="33" t="s">
        <v>1153</v>
      </c>
      <c r="BO11" s="33" t="s">
        <v>1153</v>
      </c>
      <c r="BP11" s="34"/>
      <c r="BQ11" s="35"/>
      <c r="BR11" s="33" t="s">
        <v>1153</v>
      </c>
      <c r="BS11" s="33" t="s">
        <v>1153</v>
      </c>
      <c r="BT11" s="33" t="s">
        <v>1153</v>
      </c>
      <c r="BU11" s="33" t="s">
        <v>1153</v>
      </c>
      <c r="BV11" s="33" t="s">
        <v>1153</v>
      </c>
      <c r="BW11" s="33" t="s">
        <v>1153</v>
      </c>
      <c r="BX11" s="33" t="s">
        <v>1153</v>
      </c>
      <c r="BY11" s="34"/>
      <c r="BZ11" s="35"/>
      <c r="CA11" s="33" t="s">
        <v>1153</v>
      </c>
      <c r="CB11" s="33" t="s">
        <v>1153</v>
      </c>
      <c r="CC11" s="33" t="s">
        <v>1153</v>
      </c>
      <c r="CD11" s="33" t="s">
        <v>1153</v>
      </c>
      <c r="CE11" s="33" t="s">
        <v>1153</v>
      </c>
      <c r="CF11" s="33" t="s">
        <v>1153</v>
      </c>
      <c r="CG11" s="33" t="s">
        <v>1153</v>
      </c>
      <c r="CH11" s="34"/>
      <c r="CI11" s="35"/>
      <c r="CJ11" s="33" t="s">
        <v>1153</v>
      </c>
      <c r="CK11" s="33" t="s">
        <v>1153</v>
      </c>
      <c r="CL11" s="33" t="s">
        <v>1153</v>
      </c>
      <c r="CM11" s="33" t="s">
        <v>1153</v>
      </c>
      <c r="CN11" s="33" t="s">
        <v>1153</v>
      </c>
      <c r="CO11" s="33" t="s">
        <v>1153</v>
      </c>
      <c r="CP11" s="33" t="s">
        <v>1153</v>
      </c>
      <c r="CQ11" s="34"/>
      <c r="CR11" s="35"/>
      <c r="CS11" s="33" t="s">
        <v>1153</v>
      </c>
      <c r="CT11" s="33" t="s">
        <v>1153</v>
      </c>
      <c r="CU11" s="33" t="s">
        <v>1153</v>
      </c>
      <c r="CV11" s="33" t="s">
        <v>1153</v>
      </c>
      <c r="CW11" s="33" t="s">
        <v>1153</v>
      </c>
      <c r="CX11" s="33" t="s">
        <v>1153</v>
      </c>
      <c r="CY11" s="33" t="s">
        <v>1153</v>
      </c>
      <c r="CZ11" s="34"/>
      <c r="DA11" s="35"/>
      <c r="DB11" s="33" t="s">
        <v>1153</v>
      </c>
      <c r="DC11" s="33" t="s">
        <v>1153</v>
      </c>
      <c r="DD11" s="33" t="s">
        <v>1153</v>
      </c>
      <c r="DE11" s="33" t="s">
        <v>1153</v>
      </c>
      <c r="DF11" s="33" t="s">
        <v>1153</v>
      </c>
      <c r="DG11" s="33" t="s">
        <v>1153</v>
      </c>
      <c r="DH11" s="33" t="s">
        <v>1153</v>
      </c>
      <c r="DI11" s="34"/>
    </row>
    <row r="12" spans="2:124" x14ac:dyDescent="0.25">
      <c r="B12" s="23" t="s">
        <v>65</v>
      </c>
      <c r="C12" s="23">
        <v>1106</v>
      </c>
      <c r="D12" s="23">
        <v>0</v>
      </c>
      <c r="E12" s="23">
        <v>0</v>
      </c>
      <c r="F12" s="23">
        <v>0</v>
      </c>
      <c r="G12" s="23">
        <v>3724</v>
      </c>
      <c r="H12" s="23">
        <v>0</v>
      </c>
      <c r="I12" s="23">
        <v>0</v>
      </c>
      <c r="J12" s="23">
        <v>0</v>
      </c>
      <c r="K12" s="23">
        <v>112</v>
      </c>
      <c r="L12" s="16">
        <v>1</v>
      </c>
      <c r="M12" s="16">
        <v>1</v>
      </c>
      <c r="N12" s="16" t="s">
        <v>1140</v>
      </c>
      <c r="O12" s="33" t="s">
        <v>1153</v>
      </c>
      <c r="P12" s="33" t="s">
        <v>1153</v>
      </c>
      <c r="Q12" s="33" t="s">
        <v>1153</v>
      </c>
      <c r="R12" s="33" t="s">
        <v>1153</v>
      </c>
      <c r="S12" s="33"/>
      <c r="T12" s="33"/>
      <c r="U12" s="33"/>
      <c r="V12" s="33"/>
      <c r="W12" s="34"/>
      <c r="X12" s="35" t="s">
        <v>1153</v>
      </c>
      <c r="Y12" s="33" t="s">
        <v>1153</v>
      </c>
      <c r="Z12" s="33" t="s">
        <v>1153</v>
      </c>
      <c r="AA12" s="33" t="s">
        <v>1153</v>
      </c>
      <c r="AB12" s="33" t="s">
        <v>1153</v>
      </c>
      <c r="AC12" s="33"/>
      <c r="AD12" s="33" t="s">
        <v>1153</v>
      </c>
      <c r="AE12" s="33" t="s">
        <v>1153</v>
      </c>
      <c r="AF12" s="34" t="s">
        <v>1153</v>
      </c>
      <c r="AG12" s="35" t="s">
        <v>1153</v>
      </c>
      <c r="AH12" s="33" t="s">
        <v>1153</v>
      </c>
      <c r="AI12" s="33" t="s">
        <v>1153</v>
      </c>
      <c r="AJ12" s="33" t="s">
        <v>1153</v>
      </c>
      <c r="AK12" s="33" t="s">
        <v>1153</v>
      </c>
      <c r="AL12" s="33" t="s">
        <v>1153</v>
      </c>
      <c r="AM12" s="33" t="s">
        <v>1153</v>
      </c>
      <c r="AN12" s="33" t="s">
        <v>1153</v>
      </c>
      <c r="AO12" s="34" t="s">
        <v>1153</v>
      </c>
      <c r="AP12" s="35" t="s">
        <v>1153</v>
      </c>
      <c r="AQ12" s="33" t="s">
        <v>1153</v>
      </c>
      <c r="AR12" s="33" t="s">
        <v>1153</v>
      </c>
      <c r="AS12" s="33" t="s">
        <v>1153</v>
      </c>
      <c r="AT12" s="33" t="s">
        <v>1153</v>
      </c>
      <c r="AU12" s="33" t="s">
        <v>1153</v>
      </c>
      <c r="AV12" s="33" t="s">
        <v>1153</v>
      </c>
      <c r="AW12" s="33" t="s">
        <v>1153</v>
      </c>
      <c r="AX12" s="34" t="s">
        <v>1153</v>
      </c>
      <c r="AY12" s="35" t="s">
        <v>1153</v>
      </c>
      <c r="AZ12" s="33" t="s">
        <v>1153</v>
      </c>
      <c r="BA12" s="33" t="s">
        <v>1153</v>
      </c>
      <c r="BB12" s="33" t="s">
        <v>1153</v>
      </c>
      <c r="BC12" s="33" t="s">
        <v>1153</v>
      </c>
      <c r="BD12" s="33"/>
      <c r="BE12" s="33" t="s">
        <v>1153</v>
      </c>
      <c r="BF12" s="33" t="s">
        <v>1153</v>
      </c>
      <c r="BG12" s="34" t="s">
        <v>1153</v>
      </c>
      <c r="BH12" s="35" t="s">
        <v>1153</v>
      </c>
      <c r="BI12" s="33" t="s">
        <v>1153</v>
      </c>
      <c r="BJ12" s="33" t="s">
        <v>1153</v>
      </c>
      <c r="BK12" s="33" t="s">
        <v>1153</v>
      </c>
      <c r="BL12" s="33" t="s">
        <v>1153</v>
      </c>
      <c r="BM12" s="33" t="s">
        <v>1153</v>
      </c>
      <c r="BN12" s="33"/>
      <c r="BO12" s="33"/>
      <c r="BP12" s="34"/>
      <c r="BQ12" s="35"/>
      <c r="BR12" s="33"/>
      <c r="BS12" s="33"/>
      <c r="BT12" s="33"/>
      <c r="BU12" s="33"/>
      <c r="BV12" s="33"/>
      <c r="BW12" s="33"/>
      <c r="BX12" s="33"/>
      <c r="BY12" s="34"/>
      <c r="BZ12" s="35" t="s">
        <v>1153</v>
      </c>
      <c r="CA12" s="33" t="s">
        <v>1153</v>
      </c>
      <c r="CB12" s="33" t="s">
        <v>1153</v>
      </c>
      <c r="CC12" s="33" t="s">
        <v>1153</v>
      </c>
      <c r="CD12" s="33"/>
      <c r="CE12" s="33"/>
      <c r="CF12" s="33"/>
      <c r="CG12" s="33"/>
      <c r="CH12" s="34"/>
      <c r="CI12" s="35" t="s">
        <v>1153</v>
      </c>
      <c r="CJ12" s="33" t="s">
        <v>1153</v>
      </c>
      <c r="CK12" s="33" t="s">
        <v>1153</v>
      </c>
      <c r="CL12" s="33" t="s">
        <v>1153</v>
      </c>
      <c r="CM12" s="33" t="s">
        <v>1153</v>
      </c>
      <c r="CN12" s="33"/>
      <c r="CO12" s="33" t="s">
        <v>1153</v>
      </c>
      <c r="CP12" s="33" t="s">
        <v>1153</v>
      </c>
      <c r="CQ12" s="34" t="s">
        <v>1153</v>
      </c>
      <c r="CR12" s="35" t="s">
        <v>1153</v>
      </c>
      <c r="CS12" s="33" t="s">
        <v>1153</v>
      </c>
      <c r="CT12" s="33" t="s">
        <v>1153</v>
      </c>
      <c r="CU12" s="33" t="s">
        <v>1153</v>
      </c>
      <c r="CV12" s="33" t="s">
        <v>1153</v>
      </c>
      <c r="CW12" s="33" t="s">
        <v>1153</v>
      </c>
      <c r="CX12" s="33" t="s">
        <v>1153</v>
      </c>
      <c r="CY12" s="33" t="s">
        <v>1153</v>
      </c>
      <c r="CZ12" s="34" t="s">
        <v>1153</v>
      </c>
      <c r="DA12" s="35" t="s">
        <v>1153</v>
      </c>
      <c r="DB12" s="33" t="s">
        <v>1153</v>
      </c>
      <c r="DC12" s="33" t="s">
        <v>1153</v>
      </c>
      <c r="DD12" s="33" t="s">
        <v>1153</v>
      </c>
      <c r="DE12" s="33" t="s">
        <v>1153</v>
      </c>
      <c r="DF12" s="33" t="s">
        <v>1153</v>
      </c>
      <c r="DG12" s="33" t="s">
        <v>1153</v>
      </c>
      <c r="DH12" s="33" t="s">
        <v>1153</v>
      </c>
      <c r="DI12" s="34" t="s">
        <v>1153</v>
      </c>
    </row>
    <row r="13" spans="2:124" x14ac:dyDescent="0.25">
      <c r="B13" s="23" t="s">
        <v>1155</v>
      </c>
      <c r="C13" s="23">
        <v>1148</v>
      </c>
      <c r="D13" s="23">
        <v>0</v>
      </c>
      <c r="E13" s="23">
        <v>1</v>
      </c>
      <c r="F13" s="23">
        <v>0</v>
      </c>
      <c r="G13" s="23">
        <v>3771</v>
      </c>
      <c r="H13" s="23">
        <v>1</v>
      </c>
      <c r="I13" s="23">
        <v>1</v>
      </c>
      <c r="J13" s="23">
        <v>0</v>
      </c>
      <c r="K13" s="23">
        <v>112</v>
      </c>
      <c r="L13" s="16">
        <v>1</v>
      </c>
      <c r="M13" s="16">
        <v>1</v>
      </c>
      <c r="N13" s="16" t="s">
        <v>266</v>
      </c>
      <c r="O13" s="33" t="s">
        <v>1153</v>
      </c>
      <c r="P13" s="33" t="s">
        <v>1153</v>
      </c>
      <c r="Q13" s="33" t="s">
        <v>1153</v>
      </c>
      <c r="R13" s="33" t="s">
        <v>1153</v>
      </c>
      <c r="S13" s="33" t="s">
        <v>1153</v>
      </c>
      <c r="T13" s="33" t="s">
        <v>1153</v>
      </c>
      <c r="U13" s="33" t="s">
        <v>1153</v>
      </c>
      <c r="V13" s="33" t="s">
        <v>1153</v>
      </c>
      <c r="W13" s="34" t="s">
        <v>1153</v>
      </c>
      <c r="X13" s="35" t="s">
        <v>1153</v>
      </c>
      <c r="Y13" s="33" t="s">
        <v>1153</v>
      </c>
      <c r="Z13" s="33" t="s">
        <v>1153</v>
      </c>
      <c r="AA13" s="33" t="s">
        <v>1153</v>
      </c>
      <c r="AB13" s="33" t="s">
        <v>1153</v>
      </c>
      <c r="AC13" s="33" t="s">
        <v>1153</v>
      </c>
      <c r="AD13" s="33" t="s">
        <v>1153</v>
      </c>
      <c r="AE13" s="33" t="s">
        <v>1153</v>
      </c>
      <c r="AF13" s="34" t="s">
        <v>1153</v>
      </c>
      <c r="AG13" s="35" t="s">
        <v>1153</v>
      </c>
      <c r="AH13" s="33" t="s">
        <v>1153</v>
      </c>
      <c r="AI13" s="33" t="s">
        <v>1153</v>
      </c>
      <c r="AJ13" s="33" t="s">
        <v>1153</v>
      </c>
      <c r="AK13" s="33" t="s">
        <v>1153</v>
      </c>
      <c r="AL13" s="33" t="s">
        <v>1153</v>
      </c>
      <c r="AM13" s="33" t="s">
        <v>1153</v>
      </c>
      <c r="AN13" s="33" t="s">
        <v>1153</v>
      </c>
      <c r="AO13" s="34" t="s">
        <v>1153</v>
      </c>
      <c r="AP13" s="35" t="s">
        <v>1153</v>
      </c>
      <c r="AQ13" s="33" t="s">
        <v>1153</v>
      </c>
      <c r="AR13" s="33" t="s">
        <v>1153</v>
      </c>
      <c r="AS13" s="33" t="s">
        <v>1153</v>
      </c>
      <c r="AT13" s="33" t="s">
        <v>1153</v>
      </c>
      <c r="AU13" s="33" t="s">
        <v>1153</v>
      </c>
      <c r="AV13" s="33" t="s">
        <v>1153</v>
      </c>
      <c r="AW13" s="33" t="s">
        <v>1153</v>
      </c>
      <c r="AX13" s="34" t="s">
        <v>1153</v>
      </c>
      <c r="AY13" s="35" t="s">
        <v>1153</v>
      </c>
      <c r="AZ13" s="33" t="s">
        <v>1153</v>
      </c>
      <c r="BA13" s="33" t="s">
        <v>1153</v>
      </c>
      <c r="BB13" s="33" t="s">
        <v>1153</v>
      </c>
      <c r="BC13" s="33" t="s">
        <v>1153</v>
      </c>
      <c r="BD13" s="33" t="s">
        <v>1153</v>
      </c>
      <c r="BE13" s="33" t="s">
        <v>1153</v>
      </c>
      <c r="BF13" s="33" t="s">
        <v>1153</v>
      </c>
      <c r="BG13" s="34" t="s">
        <v>1153</v>
      </c>
      <c r="BH13" s="35" t="s">
        <v>1153</v>
      </c>
      <c r="BI13" s="33" t="s">
        <v>1153</v>
      </c>
      <c r="BJ13" s="33" t="s">
        <v>1153</v>
      </c>
      <c r="BK13" s="33" t="s">
        <v>1153</v>
      </c>
      <c r="BL13" s="33" t="s">
        <v>1153</v>
      </c>
      <c r="BM13" s="33" t="s">
        <v>1153</v>
      </c>
      <c r="BN13" s="33" t="s">
        <v>1153</v>
      </c>
      <c r="BO13" s="33" t="s">
        <v>1153</v>
      </c>
      <c r="BP13" s="34" t="s">
        <v>1153</v>
      </c>
      <c r="BQ13" s="35" t="s">
        <v>1153</v>
      </c>
      <c r="BR13" s="33" t="s">
        <v>1153</v>
      </c>
      <c r="BS13" s="33" t="s">
        <v>1153</v>
      </c>
      <c r="BT13" s="33" t="s">
        <v>1153</v>
      </c>
      <c r="BU13" s="33" t="s">
        <v>1153</v>
      </c>
      <c r="BV13" s="33" t="s">
        <v>1153</v>
      </c>
      <c r="BW13" s="33" t="s">
        <v>1153</v>
      </c>
      <c r="BX13" s="33" t="s">
        <v>1153</v>
      </c>
      <c r="BY13" s="34" t="s">
        <v>1153</v>
      </c>
      <c r="BZ13" s="35"/>
      <c r="CA13" s="33"/>
      <c r="CB13" s="33"/>
      <c r="CC13" s="33"/>
      <c r="CD13" s="33"/>
      <c r="CE13" s="33"/>
      <c r="CF13" s="33"/>
      <c r="CG13" s="33"/>
      <c r="CH13" s="34"/>
      <c r="CI13" s="35" t="s">
        <v>1153</v>
      </c>
      <c r="CJ13" s="33" t="s">
        <v>1153</v>
      </c>
      <c r="CK13" s="33" t="s">
        <v>1153</v>
      </c>
      <c r="CL13" s="33" t="s">
        <v>1153</v>
      </c>
      <c r="CM13" s="33" t="s">
        <v>1153</v>
      </c>
      <c r="CN13" s="33" t="s">
        <v>1153</v>
      </c>
      <c r="CO13" s="33" t="s">
        <v>1153</v>
      </c>
      <c r="CP13" s="33" t="s">
        <v>1153</v>
      </c>
      <c r="CQ13" s="34" t="s">
        <v>1153</v>
      </c>
      <c r="CR13" s="35" t="s">
        <v>1153</v>
      </c>
      <c r="CS13" s="33" t="s">
        <v>1153</v>
      </c>
      <c r="CT13" s="33" t="s">
        <v>1153</v>
      </c>
      <c r="CU13" s="33" t="s">
        <v>1153</v>
      </c>
      <c r="CV13" s="33" t="s">
        <v>1153</v>
      </c>
      <c r="CW13" s="33" t="s">
        <v>1153</v>
      </c>
      <c r="CX13" s="33" t="s">
        <v>1153</v>
      </c>
      <c r="CY13" s="33" t="s">
        <v>1153</v>
      </c>
      <c r="CZ13" s="34" t="s">
        <v>1153</v>
      </c>
      <c r="DA13" s="35" t="s">
        <v>1153</v>
      </c>
      <c r="DB13" s="33" t="s">
        <v>1153</v>
      </c>
      <c r="DC13" s="33" t="s">
        <v>1153</v>
      </c>
      <c r="DD13" s="33" t="s">
        <v>1153</v>
      </c>
      <c r="DE13" s="33" t="s">
        <v>1153</v>
      </c>
      <c r="DF13" s="33" t="s">
        <v>1153</v>
      </c>
      <c r="DG13" s="33" t="s">
        <v>1153</v>
      </c>
      <c r="DH13" s="33" t="s">
        <v>1153</v>
      </c>
      <c r="DI13" s="34" t="s">
        <v>1153</v>
      </c>
    </row>
    <row r="14" spans="2:124" x14ac:dyDescent="0.25">
      <c r="B14" s="23" t="s">
        <v>265</v>
      </c>
      <c r="C14" s="23">
        <v>1155</v>
      </c>
      <c r="D14" s="23">
        <v>0</v>
      </c>
      <c r="E14" s="23">
        <v>0</v>
      </c>
      <c r="F14" s="23">
        <v>1</v>
      </c>
      <c r="G14" s="23">
        <v>3912</v>
      </c>
      <c r="H14" s="23">
        <v>1</v>
      </c>
      <c r="I14" s="23">
        <v>0</v>
      </c>
      <c r="J14" s="23">
        <v>0</v>
      </c>
      <c r="K14" s="23">
        <v>112</v>
      </c>
      <c r="L14" s="16">
        <v>1</v>
      </c>
      <c r="M14" s="16">
        <v>1</v>
      </c>
      <c r="N14" s="16" t="s">
        <v>266</v>
      </c>
      <c r="O14" s="33"/>
      <c r="P14" s="33"/>
      <c r="Q14" s="33"/>
      <c r="R14" s="33"/>
      <c r="S14" s="33"/>
      <c r="T14" s="33"/>
      <c r="U14" s="33"/>
      <c r="V14" s="33"/>
      <c r="W14" s="34"/>
      <c r="X14" s="35"/>
      <c r="Y14" s="33"/>
      <c r="Z14" s="33"/>
      <c r="AA14" s="33"/>
      <c r="AB14" s="33"/>
      <c r="AC14" s="33"/>
      <c r="AD14" s="33"/>
      <c r="AE14" s="33"/>
      <c r="AF14" s="34"/>
      <c r="AG14" s="35"/>
      <c r="AH14" s="33"/>
      <c r="AI14" s="33"/>
      <c r="AJ14" s="33"/>
      <c r="AK14" s="33"/>
      <c r="AL14" s="33"/>
      <c r="AM14" s="33"/>
      <c r="AN14" s="33"/>
      <c r="AO14" s="34"/>
      <c r="AP14" s="35"/>
      <c r="AQ14" s="33"/>
      <c r="AR14" s="33"/>
      <c r="AS14" s="33"/>
      <c r="AT14" s="33"/>
      <c r="AU14" s="33"/>
      <c r="AV14" s="33"/>
      <c r="AW14" s="33"/>
      <c r="AX14" s="34"/>
      <c r="AY14" s="35"/>
      <c r="AZ14" s="33"/>
      <c r="BA14" s="33"/>
      <c r="BB14" s="33"/>
      <c r="BC14" s="33"/>
      <c r="BD14" s="33"/>
      <c r="BE14" s="33"/>
      <c r="BF14" s="33"/>
      <c r="BG14" s="34"/>
      <c r="BH14" s="35"/>
      <c r="BI14" s="33"/>
      <c r="BJ14" s="33"/>
      <c r="BK14" s="33"/>
      <c r="BL14" s="33"/>
      <c r="BM14" s="33"/>
      <c r="BN14" s="33"/>
      <c r="BO14" s="33"/>
      <c r="BP14" s="34"/>
      <c r="BQ14" s="35" t="s">
        <v>1153</v>
      </c>
      <c r="BR14" s="33" t="s">
        <v>1153</v>
      </c>
      <c r="BS14" s="33" t="s">
        <v>1153</v>
      </c>
      <c r="BT14" s="33" t="s">
        <v>1153</v>
      </c>
      <c r="BU14" s="33" t="s">
        <v>1153</v>
      </c>
      <c r="BV14" s="33" t="s">
        <v>1153</v>
      </c>
      <c r="BW14" s="33" t="s">
        <v>1153</v>
      </c>
      <c r="BX14" s="33" t="s">
        <v>1153</v>
      </c>
      <c r="BY14" s="34" t="s">
        <v>1153</v>
      </c>
      <c r="BZ14" s="35" t="s">
        <v>1153</v>
      </c>
      <c r="CA14" s="33" t="s">
        <v>1153</v>
      </c>
      <c r="CB14" s="33" t="s">
        <v>1153</v>
      </c>
      <c r="CC14" s="33" t="s">
        <v>1153</v>
      </c>
      <c r="CD14" s="33" t="s">
        <v>1153</v>
      </c>
      <c r="CE14" s="33" t="s">
        <v>1153</v>
      </c>
      <c r="CF14" s="33" t="s">
        <v>1153</v>
      </c>
      <c r="CG14" s="33" t="s">
        <v>1153</v>
      </c>
      <c r="CH14" s="34" t="s">
        <v>1153</v>
      </c>
      <c r="CI14" s="35" t="s">
        <v>1153</v>
      </c>
      <c r="CJ14" s="33" t="s">
        <v>1153</v>
      </c>
      <c r="CK14" s="33" t="s">
        <v>1153</v>
      </c>
      <c r="CL14" s="33" t="s">
        <v>1153</v>
      </c>
      <c r="CM14" s="33" t="s">
        <v>1153</v>
      </c>
      <c r="CN14" s="33" t="s">
        <v>1153</v>
      </c>
      <c r="CO14" s="33" t="s">
        <v>1153</v>
      </c>
      <c r="CP14" s="33" t="s">
        <v>1153</v>
      </c>
      <c r="CQ14" s="34" t="s">
        <v>1153</v>
      </c>
      <c r="CR14" s="35" t="s">
        <v>1153</v>
      </c>
      <c r="CS14" s="33" t="s">
        <v>1153</v>
      </c>
      <c r="CT14" s="33" t="s">
        <v>1153</v>
      </c>
      <c r="CU14" s="33" t="s">
        <v>1153</v>
      </c>
      <c r="CV14" s="33" t="s">
        <v>1153</v>
      </c>
      <c r="CW14" s="33" t="s">
        <v>1153</v>
      </c>
      <c r="CX14" s="33" t="s">
        <v>1153</v>
      </c>
      <c r="CY14" s="33" t="s">
        <v>1153</v>
      </c>
      <c r="CZ14" s="34" t="s">
        <v>1153</v>
      </c>
      <c r="DA14" s="35" t="s">
        <v>1153</v>
      </c>
      <c r="DB14" s="33" t="s">
        <v>1153</v>
      </c>
      <c r="DC14" s="33" t="s">
        <v>1153</v>
      </c>
      <c r="DD14" s="33" t="s">
        <v>1153</v>
      </c>
      <c r="DE14" s="33" t="s">
        <v>1153</v>
      </c>
      <c r="DF14" s="33" t="s">
        <v>1153</v>
      </c>
      <c r="DG14" s="33" t="s">
        <v>1153</v>
      </c>
      <c r="DH14" s="33" t="s">
        <v>1153</v>
      </c>
      <c r="DI14" s="34" t="s">
        <v>1153</v>
      </c>
    </row>
    <row r="15" spans="2:124" x14ac:dyDescent="0.25">
      <c r="B15" s="23" t="s">
        <v>1276</v>
      </c>
      <c r="C15" s="23">
        <v>1114</v>
      </c>
      <c r="D15" s="23">
        <v>1</v>
      </c>
      <c r="E15" s="23">
        <v>0</v>
      </c>
      <c r="F15" s="23">
        <v>0</v>
      </c>
      <c r="G15" s="23">
        <v>3715</v>
      </c>
      <c r="H15" s="23">
        <v>1</v>
      </c>
      <c r="I15" s="23">
        <v>0</v>
      </c>
      <c r="J15" s="23">
        <v>0</v>
      </c>
      <c r="K15" s="23">
        <v>112</v>
      </c>
      <c r="L15" s="16">
        <v>1</v>
      </c>
      <c r="M15" s="16">
        <v>1</v>
      </c>
      <c r="N15" s="16" t="s">
        <v>1140</v>
      </c>
      <c r="O15" s="33"/>
      <c r="P15" s="33"/>
      <c r="Q15" s="33"/>
      <c r="R15" s="33"/>
      <c r="S15" s="33"/>
      <c r="T15" s="33"/>
      <c r="U15" s="33"/>
      <c r="V15" s="33"/>
      <c r="W15" s="34"/>
      <c r="X15" s="35"/>
      <c r="Y15" s="33"/>
      <c r="Z15" s="33"/>
      <c r="AA15" s="33"/>
      <c r="AB15" s="33"/>
      <c r="AC15" s="33"/>
      <c r="AD15" s="33"/>
      <c r="AE15" s="33"/>
      <c r="AF15" s="34"/>
      <c r="AG15" s="35"/>
      <c r="AH15" s="33"/>
      <c r="AI15" s="33"/>
      <c r="AJ15" s="33"/>
      <c r="AK15" s="33"/>
      <c r="AL15" s="33"/>
      <c r="AM15" s="33"/>
      <c r="AN15" s="33"/>
      <c r="AO15" s="34"/>
      <c r="AP15" s="35"/>
      <c r="AQ15" s="33"/>
      <c r="AR15" s="33"/>
      <c r="AS15" s="33"/>
      <c r="AT15" s="33"/>
      <c r="AU15" s="33"/>
      <c r="AV15" s="33"/>
      <c r="AW15" s="33"/>
      <c r="AX15" s="34"/>
      <c r="AY15" s="35" t="s">
        <v>1171</v>
      </c>
      <c r="AZ15" s="33" t="s">
        <v>1171</v>
      </c>
      <c r="BA15" s="33" t="s">
        <v>1171</v>
      </c>
      <c r="BB15" s="33" t="s">
        <v>1171</v>
      </c>
      <c r="BC15" s="33" t="s">
        <v>1171</v>
      </c>
      <c r="BD15" s="33" t="s">
        <v>1171</v>
      </c>
      <c r="BE15" s="33"/>
      <c r="BF15" s="33"/>
      <c r="BG15" s="34"/>
      <c r="BH15" s="35" t="s">
        <v>1171</v>
      </c>
      <c r="BI15" s="33" t="s">
        <v>1171</v>
      </c>
      <c r="BJ15" s="33" t="s">
        <v>1171</v>
      </c>
      <c r="BK15" s="33" t="s">
        <v>1171</v>
      </c>
      <c r="BL15" s="33" t="s">
        <v>1171</v>
      </c>
      <c r="BM15" s="33" t="s">
        <v>1171</v>
      </c>
      <c r="BN15" s="33"/>
      <c r="BO15" s="33"/>
      <c r="BP15" s="34"/>
      <c r="BQ15" s="35" t="s">
        <v>1171</v>
      </c>
      <c r="BR15" s="33" t="s">
        <v>1171</v>
      </c>
      <c r="BS15" s="33" t="s">
        <v>1171</v>
      </c>
      <c r="BT15" s="33" t="s">
        <v>1171</v>
      </c>
      <c r="BU15" s="33" t="s">
        <v>1171</v>
      </c>
      <c r="BV15" s="33" t="s">
        <v>1171</v>
      </c>
      <c r="BW15" s="33"/>
      <c r="BX15" s="33"/>
      <c r="BY15" s="34"/>
      <c r="BZ15" s="35" t="s">
        <v>1171</v>
      </c>
      <c r="CA15" s="33" t="s">
        <v>1171</v>
      </c>
      <c r="CB15" s="33" t="s">
        <v>1171</v>
      </c>
      <c r="CC15" s="33" t="s">
        <v>1171</v>
      </c>
      <c r="CD15" s="33" t="s">
        <v>1171</v>
      </c>
      <c r="CE15" s="33" t="s">
        <v>1171</v>
      </c>
      <c r="CF15" s="33"/>
      <c r="CG15" s="33"/>
      <c r="CH15" s="34"/>
      <c r="CI15" s="35" t="s">
        <v>1171</v>
      </c>
      <c r="CJ15" s="33" t="s">
        <v>1171</v>
      </c>
      <c r="CK15" s="33" t="s">
        <v>1171</v>
      </c>
      <c r="CL15" s="33" t="s">
        <v>1171</v>
      </c>
      <c r="CM15" s="33" t="s">
        <v>1171</v>
      </c>
      <c r="CN15" s="33" t="s">
        <v>1171</v>
      </c>
      <c r="CO15" s="33"/>
      <c r="CP15" s="33"/>
      <c r="CQ15" s="34"/>
      <c r="CR15" s="35" t="s">
        <v>1171</v>
      </c>
      <c r="CS15" s="33" t="s">
        <v>1171</v>
      </c>
      <c r="CT15" s="33" t="s">
        <v>1171</v>
      </c>
      <c r="CU15" s="33" t="s">
        <v>1171</v>
      </c>
      <c r="CV15" s="33" t="s">
        <v>1171</v>
      </c>
      <c r="CW15" s="33" t="s">
        <v>1171</v>
      </c>
      <c r="CX15" s="33"/>
      <c r="CY15" s="33"/>
      <c r="CZ15" s="34"/>
      <c r="DA15" s="35" t="s">
        <v>1171</v>
      </c>
      <c r="DB15" s="33" t="s">
        <v>1171</v>
      </c>
      <c r="DC15" s="33" t="s">
        <v>1171</v>
      </c>
      <c r="DD15" s="33" t="s">
        <v>1171</v>
      </c>
      <c r="DE15" s="33" t="s">
        <v>1171</v>
      </c>
      <c r="DF15" s="33" t="s">
        <v>1171</v>
      </c>
      <c r="DG15" s="33"/>
      <c r="DH15" s="33"/>
      <c r="DI15" s="34"/>
    </row>
    <row r="16" spans="2:124" x14ac:dyDescent="0.25">
      <c r="B16" s="23" t="s">
        <v>42</v>
      </c>
      <c r="C16" s="23">
        <v>1090</v>
      </c>
      <c r="D16" s="23">
        <v>0</v>
      </c>
      <c r="E16" s="23">
        <v>0</v>
      </c>
      <c r="F16" s="23">
        <v>0</v>
      </c>
      <c r="G16" s="23">
        <v>3731</v>
      </c>
      <c r="H16" s="23">
        <v>0</v>
      </c>
      <c r="I16" s="23">
        <v>0</v>
      </c>
      <c r="J16" s="23">
        <v>0</v>
      </c>
      <c r="K16" s="23">
        <v>112</v>
      </c>
      <c r="L16" s="16">
        <v>1</v>
      </c>
      <c r="M16" s="16">
        <v>1</v>
      </c>
      <c r="N16" s="16" t="s">
        <v>1140</v>
      </c>
      <c r="O16" s="33"/>
      <c r="P16" s="33" t="s">
        <v>1153</v>
      </c>
      <c r="Q16" s="33" t="s">
        <v>1153</v>
      </c>
      <c r="R16" s="33" t="s">
        <v>1153</v>
      </c>
      <c r="S16" s="33"/>
      <c r="T16" s="33"/>
      <c r="U16" s="33"/>
      <c r="V16" s="33"/>
      <c r="W16" s="34"/>
      <c r="X16" s="35"/>
      <c r="Y16" s="33" t="s">
        <v>1153</v>
      </c>
      <c r="Z16" s="33" t="s">
        <v>1153</v>
      </c>
      <c r="AA16" s="33" t="s">
        <v>1153</v>
      </c>
      <c r="AB16" s="33" t="s">
        <v>1153</v>
      </c>
      <c r="AC16" s="33" t="s">
        <v>1153</v>
      </c>
      <c r="AD16" s="33" t="s">
        <v>1153</v>
      </c>
      <c r="AE16" s="33" t="s">
        <v>1153</v>
      </c>
      <c r="AF16" s="34" t="s">
        <v>1153</v>
      </c>
      <c r="AG16" s="35"/>
      <c r="AH16" s="33" t="s">
        <v>1153</v>
      </c>
      <c r="AI16" s="33" t="s">
        <v>1153</v>
      </c>
      <c r="AJ16" s="33" t="s">
        <v>1153</v>
      </c>
      <c r="AK16" s="33" t="s">
        <v>1153</v>
      </c>
      <c r="AL16" s="33" t="s">
        <v>1153</v>
      </c>
      <c r="AM16" s="33" t="s">
        <v>1153</v>
      </c>
      <c r="AN16" s="33" t="s">
        <v>1153</v>
      </c>
      <c r="AO16" s="34" t="s">
        <v>1153</v>
      </c>
      <c r="AP16" s="35"/>
      <c r="AQ16" s="33" t="s">
        <v>1153</v>
      </c>
      <c r="AR16" s="33" t="s">
        <v>1153</v>
      </c>
      <c r="AS16" s="33" t="s">
        <v>1153</v>
      </c>
      <c r="AT16" s="33" t="s">
        <v>1153</v>
      </c>
      <c r="AU16" s="33" t="s">
        <v>1153</v>
      </c>
      <c r="AV16" s="33" t="s">
        <v>1153</v>
      </c>
      <c r="AW16" s="33" t="s">
        <v>1153</v>
      </c>
      <c r="AX16" s="34" t="s">
        <v>1153</v>
      </c>
      <c r="AY16" s="35"/>
      <c r="AZ16" s="33" t="s">
        <v>1153</v>
      </c>
      <c r="BA16" s="33" t="s">
        <v>1153</v>
      </c>
      <c r="BB16" s="33" t="s">
        <v>1153</v>
      </c>
      <c r="BC16" s="33" t="s">
        <v>1153</v>
      </c>
      <c r="BD16" s="33" t="s">
        <v>1153</v>
      </c>
      <c r="BE16" s="33" t="s">
        <v>1153</v>
      </c>
      <c r="BF16" s="33" t="s">
        <v>1153</v>
      </c>
      <c r="BG16" s="34" t="s">
        <v>1153</v>
      </c>
      <c r="BH16" s="35"/>
      <c r="BI16" s="33" t="s">
        <v>1153</v>
      </c>
      <c r="BJ16" s="33" t="s">
        <v>1153</v>
      </c>
      <c r="BK16" s="33" t="s">
        <v>1153</v>
      </c>
      <c r="BL16" s="33" t="s">
        <v>1153</v>
      </c>
      <c r="BM16" s="33" t="s">
        <v>1153</v>
      </c>
      <c r="BN16" s="33" t="s">
        <v>1153</v>
      </c>
      <c r="BO16" s="33" t="s">
        <v>1153</v>
      </c>
      <c r="BP16" s="34"/>
      <c r="BQ16" s="35"/>
      <c r="BR16" s="33" t="s">
        <v>1153</v>
      </c>
      <c r="BS16" s="33" t="s">
        <v>1153</v>
      </c>
      <c r="BT16" s="33" t="s">
        <v>1153</v>
      </c>
      <c r="BU16" s="33" t="s">
        <v>1153</v>
      </c>
      <c r="BV16" s="33" t="s">
        <v>1153</v>
      </c>
      <c r="BW16" s="33" t="s">
        <v>1153</v>
      </c>
      <c r="BX16" s="33" t="s">
        <v>1153</v>
      </c>
      <c r="BY16" s="34" t="s">
        <v>1153</v>
      </c>
      <c r="BZ16" s="35"/>
      <c r="CA16" s="33" t="s">
        <v>1153</v>
      </c>
      <c r="CB16" s="33" t="s">
        <v>1153</v>
      </c>
      <c r="CC16" s="33" t="s">
        <v>1153</v>
      </c>
      <c r="CD16" s="33"/>
      <c r="CE16" s="33"/>
      <c r="CF16" s="33"/>
      <c r="CG16" s="33"/>
      <c r="CH16" s="34"/>
      <c r="CI16" s="35"/>
      <c r="CJ16" s="33" t="s">
        <v>1153</v>
      </c>
      <c r="CK16" s="33" t="s">
        <v>1153</v>
      </c>
      <c r="CL16" s="33" t="s">
        <v>1153</v>
      </c>
      <c r="CM16" s="33" t="s">
        <v>1153</v>
      </c>
      <c r="CN16" s="33" t="s">
        <v>1153</v>
      </c>
      <c r="CO16" s="33" t="s">
        <v>1153</v>
      </c>
      <c r="CP16" s="33" t="s">
        <v>1153</v>
      </c>
      <c r="CQ16" s="34" t="s">
        <v>1153</v>
      </c>
      <c r="CR16" s="35"/>
      <c r="CS16" s="33" t="s">
        <v>1153</v>
      </c>
      <c r="CT16" s="33" t="s">
        <v>1153</v>
      </c>
      <c r="CU16" s="33" t="s">
        <v>1153</v>
      </c>
      <c r="CV16" s="33" t="s">
        <v>1153</v>
      </c>
      <c r="CW16" s="33" t="s">
        <v>1153</v>
      </c>
      <c r="CX16" s="33" t="s">
        <v>1153</v>
      </c>
      <c r="CY16" s="33" t="s">
        <v>1153</v>
      </c>
      <c r="CZ16" s="34" t="s">
        <v>1153</v>
      </c>
      <c r="DA16" s="35"/>
      <c r="DB16" s="33" t="s">
        <v>1153</v>
      </c>
      <c r="DC16" s="33" t="s">
        <v>1153</v>
      </c>
      <c r="DD16" s="33" t="s">
        <v>1153</v>
      </c>
      <c r="DE16" s="33" t="s">
        <v>1153</v>
      </c>
      <c r="DF16" s="33" t="s">
        <v>1153</v>
      </c>
      <c r="DG16" s="33" t="s">
        <v>1153</v>
      </c>
      <c r="DH16" s="33" t="s">
        <v>1153</v>
      </c>
      <c r="DI16" s="34" t="s">
        <v>1153</v>
      </c>
    </row>
    <row r="17" spans="2:113" x14ac:dyDescent="0.25">
      <c r="B17" s="16" t="s">
        <v>1195</v>
      </c>
      <c r="C17" s="16">
        <v>1087</v>
      </c>
      <c r="D17" s="16">
        <v>0</v>
      </c>
      <c r="E17" s="16">
        <v>1</v>
      </c>
      <c r="F17" s="16">
        <v>0</v>
      </c>
      <c r="G17" s="16">
        <v>3732</v>
      </c>
      <c r="H17" s="16">
        <v>1</v>
      </c>
      <c r="I17" s="16">
        <v>1</v>
      </c>
      <c r="J17" s="16">
        <v>0</v>
      </c>
      <c r="K17" s="16">
        <v>112</v>
      </c>
      <c r="L17" s="16">
        <v>1</v>
      </c>
      <c r="M17" s="16">
        <v>1</v>
      </c>
      <c r="N17" s="16" t="s">
        <v>1140</v>
      </c>
      <c r="O17" s="36" t="s">
        <v>1153</v>
      </c>
      <c r="P17" s="36" t="s">
        <v>1153</v>
      </c>
      <c r="Q17" s="36" t="s">
        <v>1153</v>
      </c>
      <c r="R17" s="36" t="s">
        <v>1153</v>
      </c>
      <c r="S17" s="36" t="s">
        <v>1153</v>
      </c>
      <c r="T17" s="36" t="s">
        <v>1153</v>
      </c>
      <c r="U17" s="36" t="s">
        <v>1153</v>
      </c>
      <c r="V17" s="36" t="s">
        <v>1153</v>
      </c>
      <c r="W17" s="34" t="s">
        <v>1153</v>
      </c>
      <c r="X17" s="35" t="s">
        <v>1153</v>
      </c>
      <c r="Y17" s="36" t="s">
        <v>1153</v>
      </c>
      <c r="Z17" s="36" t="s">
        <v>1153</v>
      </c>
      <c r="AA17" s="36" t="s">
        <v>1153</v>
      </c>
      <c r="AB17" s="36" t="s">
        <v>1153</v>
      </c>
      <c r="AC17" s="36" t="s">
        <v>1153</v>
      </c>
      <c r="AD17" s="36" t="s">
        <v>1153</v>
      </c>
      <c r="AE17" s="36" t="s">
        <v>1153</v>
      </c>
      <c r="AF17" s="34" t="s">
        <v>1153</v>
      </c>
      <c r="AG17" s="35" t="s">
        <v>1153</v>
      </c>
      <c r="AH17" s="36" t="s">
        <v>1153</v>
      </c>
      <c r="AI17" s="36" t="s">
        <v>1153</v>
      </c>
      <c r="AJ17" s="36" t="s">
        <v>1153</v>
      </c>
      <c r="AK17" s="36" t="s">
        <v>1153</v>
      </c>
      <c r="AL17" s="36" t="s">
        <v>1153</v>
      </c>
      <c r="AM17" s="36" t="s">
        <v>1153</v>
      </c>
      <c r="AN17" s="36" t="s">
        <v>1153</v>
      </c>
      <c r="AO17" s="34" t="s">
        <v>1153</v>
      </c>
      <c r="AP17" s="35" t="s">
        <v>1153</v>
      </c>
      <c r="AQ17" s="36" t="s">
        <v>1153</v>
      </c>
      <c r="AR17" s="36" t="s">
        <v>1153</v>
      </c>
      <c r="AS17" s="36" t="s">
        <v>1153</v>
      </c>
      <c r="AT17" s="36" t="s">
        <v>1153</v>
      </c>
      <c r="AU17" s="36" t="s">
        <v>1153</v>
      </c>
      <c r="AV17" s="36" t="s">
        <v>1153</v>
      </c>
      <c r="AW17" s="36" t="s">
        <v>1153</v>
      </c>
      <c r="AX17" s="34" t="s">
        <v>1153</v>
      </c>
      <c r="AY17" s="35" t="s">
        <v>1153</v>
      </c>
      <c r="AZ17" s="36" t="s">
        <v>1153</v>
      </c>
      <c r="BA17" s="36" t="s">
        <v>1153</v>
      </c>
      <c r="BB17" s="36" t="s">
        <v>1153</v>
      </c>
      <c r="BC17" s="36" t="s">
        <v>1153</v>
      </c>
      <c r="BD17" s="36" t="s">
        <v>1153</v>
      </c>
      <c r="BE17" s="36" t="s">
        <v>1153</v>
      </c>
      <c r="BF17" s="36" t="s">
        <v>1153</v>
      </c>
      <c r="BG17" s="34" t="s">
        <v>1153</v>
      </c>
      <c r="BH17" s="35"/>
      <c r="BI17" s="36"/>
      <c r="BJ17" s="36"/>
      <c r="BK17" s="36"/>
      <c r="BL17" s="36"/>
      <c r="BM17" s="36"/>
      <c r="BN17" s="36"/>
      <c r="BO17" s="36"/>
      <c r="BP17" s="34"/>
      <c r="BQ17" s="35"/>
      <c r="BR17" s="36"/>
      <c r="BS17" s="36"/>
      <c r="BT17" s="36" t="s">
        <v>1153</v>
      </c>
      <c r="BU17" s="36" t="s">
        <v>1153</v>
      </c>
      <c r="BV17" s="36" t="s">
        <v>1153</v>
      </c>
      <c r="BW17" s="36" t="s">
        <v>1153</v>
      </c>
      <c r="BX17" s="36" t="s">
        <v>1153</v>
      </c>
      <c r="BY17" s="34" t="s">
        <v>1153</v>
      </c>
      <c r="BZ17" s="35" t="s">
        <v>1153</v>
      </c>
      <c r="CA17" s="36" t="s">
        <v>1153</v>
      </c>
      <c r="CB17" s="36" t="s">
        <v>1153</v>
      </c>
      <c r="CC17" s="36" t="s">
        <v>1153</v>
      </c>
      <c r="CD17" s="36" t="s">
        <v>1153</v>
      </c>
      <c r="CE17" s="36" t="s">
        <v>1153</v>
      </c>
      <c r="CF17" s="36" t="s">
        <v>1153</v>
      </c>
      <c r="CG17" s="36" t="s">
        <v>1153</v>
      </c>
      <c r="CH17" s="34" t="s">
        <v>1153</v>
      </c>
      <c r="CI17" s="35" t="s">
        <v>1153</v>
      </c>
      <c r="CJ17" s="36" t="s">
        <v>1153</v>
      </c>
      <c r="CK17" s="36" t="s">
        <v>1153</v>
      </c>
      <c r="CL17" s="36" t="s">
        <v>1153</v>
      </c>
      <c r="CM17" s="36" t="s">
        <v>1153</v>
      </c>
      <c r="CN17" s="36" t="s">
        <v>1153</v>
      </c>
      <c r="CO17" s="36" t="s">
        <v>1153</v>
      </c>
      <c r="CP17" s="36" t="s">
        <v>1153</v>
      </c>
      <c r="CQ17" s="34" t="s">
        <v>1153</v>
      </c>
      <c r="CR17" s="35" t="s">
        <v>1153</v>
      </c>
      <c r="CS17" s="36" t="s">
        <v>1153</v>
      </c>
      <c r="CT17" s="36" t="s">
        <v>1153</v>
      </c>
      <c r="CU17" s="36" t="s">
        <v>1153</v>
      </c>
      <c r="CV17" s="36" t="s">
        <v>1153</v>
      </c>
      <c r="CW17" s="36" t="s">
        <v>1153</v>
      </c>
      <c r="CX17" s="36" t="s">
        <v>1153</v>
      </c>
      <c r="CY17" s="36" t="s">
        <v>1153</v>
      </c>
      <c r="CZ17" s="34" t="s">
        <v>1153</v>
      </c>
      <c r="DA17" s="35"/>
      <c r="DB17" s="36"/>
      <c r="DC17" s="36"/>
      <c r="DD17" s="36"/>
      <c r="DE17" s="36"/>
      <c r="DF17" s="36"/>
      <c r="DG17" s="36"/>
      <c r="DH17" s="36"/>
      <c r="DI17" s="34"/>
    </row>
    <row r="18" spans="2:113" x14ac:dyDescent="0.25">
      <c r="B18" s="16" t="s">
        <v>131</v>
      </c>
      <c r="C18" s="16">
        <v>1099</v>
      </c>
      <c r="D18" s="16">
        <v>0</v>
      </c>
      <c r="E18" s="16">
        <v>0</v>
      </c>
      <c r="F18" s="16">
        <v>1</v>
      </c>
      <c r="G18" s="16">
        <v>3800</v>
      </c>
      <c r="H18" s="16">
        <v>0</v>
      </c>
      <c r="I18" s="16">
        <v>1</v>
      </c>
      <c r="J18" s="16">
        <v>0</v>
      </c>
      <c r="K18" s="16">
        <v>112</v>
      </c>
      <c r="L18" s="16">
        <v>1</v>
      </c>
      <c r="M18" s="16">
        <v>1</v>
      </c>
      <c r="N18" s="16" t="s">
        <v>266</v>
      </c>
      <c r="O18" s="33" t="s">
        <v>1153</v>
      </c>
      <c r="P18" s="33" t="s">
        <v>1153</v>
      </c>
      <c r="Q18" s="33" t="s">
        <v>1153</v>
      </c>
      <c r="R18" s="33" t="s">
        <v>1153</v>
      </c>
      <c r="S18" s="33" t="s">
        <v>1153</v>
      </c>
      <c r="T18" s="33" t="s">
        <v>1153</v>
      </c>
      <c r="U18" s="33" t="s">
        <v>1153</v>
      </c>
      <c r="V18" s="33" t="s">
        <v>1153</v>
      </c>
      <c r="W18" s="34" t="s">
        <v>1153</v>
      </c>
      <c r="X18" s="35" t="s">
        <v>1153</v>
      </c>
      <c r="Y18" s="33" t="s">
        <v>1153</v>
      </c>
      <c r="Z18" s="33" t="s">
        <v>1153</v>
      </c>
      <c r="AA18" s="33" t="s">
        <v>1153</v>
      </c>
      <c r="AB18" s="33" t="s">
        <v>1153</v>
      </c>
      <c r="AC18" s="33" t="s">
        <v>1153</v>
      </c>
      <c r="AD18" s="33" t="s">
        <v>1153</v>
      </c>
      <c r="AE18" s="33" t="s">
        <v>1153</v>
      </c>
      <c r="AF18" s="34" t="s">
        <v>1153</v>
      </c>
      <c r="AG18" s="35" t="s">
        <v>1153</v>
      </c>
      <c r="AH18" s="33" t="s">
        <v>1153</v>
      </c>
      <c r="AI18" s="33" t="s">
        <v>1153</v>
      </c>
      <c r="AJ18" s="33" t="s">
        <v>1153</v>
      </c>
      <c r="AK18" s="33" t="s">
        <v>1153</v>
      </c>
      <c r="AL18" s="33" t="s">
        <v>1153</v>
      </c>
      <c r="AM18" s="33" t="s">
        <v>1153</v>
      </c>
      <c r="AN18" s="33" t="s">
        <v>1153</v>
      </c>
      <c r="AO18" s="34" t="s">
        <v>1153</v>
      </c>
      <c r="AP18" s="35" t="s">
        <v>1153</v>
      </c>
      <c r="AQ18" s="33" t="s">
        <v>1153</v>
      </c>
      <c r="AR18" s="33" t="s">
        <v>1153</v>
      </c>
      <c r="AS18" s="33" t="s">
        <v>1153</v>
      </c>
      <c r="AT18" s="33" t="s">
        <v>1153</v>
      </c>
      <c r="AU18" s="33" t="s">
        <v>1153</v>
      </c>
      <c r="AV18" s="33" t="s">
        <v>1153</v>
      </c>
      <c r="AW18" s="33" t="s">
        <v>1153</v>
      </c>
      <c r="AX18" s="34" t="s">
        <v>1153</v>
      </c>
      <c r="AY18" s="35"/>
      <c r="AZ18" s="33"/>
      <c r="BA18" s="33"/>
      <c r="BB18" s="33"/>
      <c r="BC18" s="33"/>
      <c r="BD18" s="33"/>
      <c r="BE18" s="33"/>
      <c r="BF18" s="33"/>
      <c r="BG18" s="34"/>
      <c r="BH18" s="35"/>
      <c r="BI18" s="33"/>
      <c r="BJ18" s="33"/>
      <c r="BK18" s="33"/>
      <c r="BL18" s="33"/>
      <c r="BM18" s="33"/>
      <c r="BN18" s="33"/>
      <c r="BO18" s="33"/>
      <c r="BP18" s="34"/>
      <c r="BQ18" s="35"/>
      <c r="BR18" s="33"/>
      <c r="BS18" s="33"/>
      <c r="BT18" s="33"/>
      <c r="BU18" s="33"/>
      <c r="BV18" s="33"/>
      <c r="BW18" s="33"/>
      <c r="BX18" s="33"/>
      <c r="BY18" s="34"/>
      <c r="BZ18" s="35"/>
      <c r="CA18" s="33"/>
      <c r="CB18" s="33"/>
      <c r="CC18" s="33"/>
      <c r="CD18" s="33"/>
      <c r="CE18" s="33"/>
      <c r="CF18" s="33"/>
      <c r="CG18" s="33"/>
      <c r="CH18" s="34"/>
      <c r="CI18" s="35"/>
      <c r="CJ18" s="33"/>
      <c r="CK18" s="33"/>
      <c r="CL18" s="33"/>
      <c r="CM18" s="33"/>
      <c r="CN18" s="33"/>
      <c r="CO18" s="33"/>
      <c r="CP18" s="33"/>
      <c r="CQ18" s="34"/>
      <c r="CR18" s="35" t="s">
        <v>1153</v>
      </c>
      <c r="CS18" s="33" t="s">
        <v>1153</v>
      </c>
      <c r="CT18" s="33" t="s">
        <v>1153</v>
      </c>
      <c r="CU18" s="33" t="s">
        <v>1153</v>
      </c>
      <c r="CV18" s="33" t="s">
        <v>1153</v>
      </c>
      <c r="CW18" s="33" t="s">
        <v>1153</v>
      </c>
      <c r="CX18" s="33" t="s">
        <v>1153</v>
      </c>
      <c r="CY18" s="33" t="s">
        <v>1153</v>
      </c>
      <c r="CZ18" s="34" t="s">
        <v>1153</v>
      </c>
      <c r="DA18" s="35" t="s">
        <v>1153</v>
      </c>
      <c r="DB18" s="33" t="s">
        <v>1153</v>
      </c>
      <c r="DC18" s="33" t="s">
        <v>1153</v>
      </c>
      <c r="DD18" s="33" t="s">
        <v>1153</v>
      </c>
      <c r="DE18" s="33" t="s">
        <v>1153</v>
      </c>
      <c r="DF18" s="33" t="s">
        <v>1153</v>
      </c>
      <c r="DG18" s="33" t="s">
        <v>1153</v>
      </c>
      <c r="DH18" s="33" t="s">
        <v>1153</v>
      </c>
      <c r="DI18" s="34" t="s">
        <v>1153</v>
      </c>
    </row>
    <row r="19" spans="2:113" x14ac:dyDescent="0.25">
      <c r="B19" s="16" t="s">
        <v>241</v>
      </c>
      <c r="C19" s="16">
        <v>1112</v>
      </c>
      <c r="D19" s="16">
        <v>0</v>
      </c>
      <c r="E19" s="16">
        <v>0</v>
      </c>
      <c r="F19" s="16">
        <v>1</v>
      </c>
      <c r="G19" s="16">
        <v>3927</v>
      </c>
      <c r="H19" s="16">
        <v>0</v>
      </c>
      <c r="I19" s="16">
        <v>1</v>
      </c>
      <c r="J19" s="16">
        <v>0</v>
      </c>
      <c r="K19" s="16">
        <v>112</v>
      </c>
      <c r="L19" s="16">
        <v>1</v>
      </c>
      <c r="M19" s="16">
        <v>1</v>
      </c>
      <c r="N19" s="16" t="s">
        <v>266</v>
      </c>
      <c r="O19" s="33"/>
      <c r="P19" s="33"/>
      <c r="Q19" s="33"/>
      <c r="R19" s="33"/>
      <c r="S19" s="33"/>
      <c r="T19" s="33"/>
      <c r="U19" s="33"/>
      <c r="V19" s="33"/>
      <c r="W19" s="34"/>
      <c r="X19" s="33"/>
      <c r="Y19" s="33"/>
      <c r="Z19" s="33"/>
      <c r="AA19" s="33"/>
      <c r="AB19" s="33"/>
      <c r="AC19" s="33"/>
      <c r="AD19" s="33"/>
      <c r="AE19" s="33"/>
      <c r="AF19" s="34"/>
      <c r="AG19" s="33" t="s">
        <v>1153</v>
      </c>
      <c r="AH19" s="33" t="s">
        <v>1153</v>
      </c>
      <c r="AI19" s="33" t="s">
        <v>1153</v>
      </c>
      <c r="AJ19" s="33" t="s">
        <v>1153</v>
      </c>
      <c r="AK19" s="33" t="s">
        <v>1153</v>
      </c>
      <c r="AL19" s="33" t="s">
        <v>1153</v>
      </c>
      <c r="AM19" s="33" t="s">
        <v>1153</v>
      </c>
      <c r="AN19" s="33" t="s">
        <v>1153</v>
      </c>
      <c r="AO19" s="34" t="s">
        <v>1153</v>
      </c>
      <c r="AP19" s="33" t="s">
        <v>1153</v>
      </c>
      <c r="AQ19" s="33" t="s">
        <v>1153</v>
      </c>
      <c r="AR19" s="33" t="s">
        <v>1153</v>
      </c>
      <c r="AS19" s="33" t="s">
        <v>1153</v>
      </c>
      <c r="AT19" s="33" t="s">
        <v>1153</v>
      </c>
      <c r="AU19" s="33" t="s">
        <v>1153</v>
      </c>
      <c r="AV19" s="33" t="s">
        <v>1153</v>
      </c>
      <c r="AW19" s="33" t="s">
        <v>1153</v>
      </c>
      <c r="AX19" s="34" t="s">
        <v>1153</v>
      </c>
      <c r="AY19" s="33" t="s">
        <v>1153</v>
      </c>
      <c r="AZ19" s="33" t="s">
        <v>1153</v>
      </c>
      <c r="BA19" s="33" t="s">
        <v>1153</v>
      </c>
      <c r="BB19" s="33" t="s">
        <v>1153</v>
      </c>
      <c r="BC19" s="33" t="s">
        <v>1153</v>
      </c>
      <c r="BD19" s="33" t="s">
        <v>1153</v>
      </c>
      <c r="BE19" s="33" t="s">
        <v>1153</v>
      </c>
      <c r="BF19" s="33" t="s">
        <v>1153</v>
      </c>
      <c r="BG19" s="34" t="s">
        <v>1153</v>
      </c>
      <c r="BH19" s="33"/>
      <c r="BI19" s="33"/>
      <c r="BJ19" s="33"/>
      <c r="BK19" s="33"/>
      <c r="BL19" s="33"/>
      <c r="BM19" s="33"/>
      <c r="BN19" s="33"/>
      <c r="BO19" s="33"/>
      <c r="BP19" s="34"/>
      <c r="BQ19" s="33"/>
      <c r="BR19" s="33"/>
      <c r="BS19" s="33"/>
      <c r="BT19" s="33"/>
      <c r="BU19" s="33"/>
      <c r="BV19" s="33"/>
      <c r="BW19" s="33"/>
      <c r="BX19" s="33"/>
      <c r="BY19" s="34"/>
      <c r="BZ19" s="33"/>
      <c r="CA19" s="33"/>
      <c r="CB19" s="33"/>
      <c r="CC19" s="33"/>
      <c r="CD19" s="33"/>
      <c r="CE19" s="33"/>
      <c r="CF19" s="33"/>
      <c r="CG19" s="33"/>
      <c r="CH19" s="34"/>
      <c r="CI19" s="33"/>
      <c r="CJ19" s="33"/>
      <c r="CK19" s="33"/>
      <c r="CL19" s="33"/>
      <c r="CM19" s="33"/>
      <c r="CN19" s="33"/>
      <c r="CO19" s="33"/>
      <c r="CP19" s="33"/>
      <c r="CQ19" s="34"/>
      <c r="CR19" s="33"/>
      <c r="CS19" s="33"/>
      <c r="CT19" s="33"/>
      <c r="CU19" s="33"/>
      <c r="CV19" s="33"/>
      <c r="CW19" s="33"/>
      <c r="CX19" s="33"/>
      <c r="CY19" s="33"/>
      <c r="CZ19" s="34"/>
      <c r="DA19" s="33"/>
      <c r="DB19" s="33"/>
      <c r="DC19" s="33"/>
      <c r="DD19" s="33"/>
      <c r="DE19" s="33"/>
      <c r="DF19" s="33"/>
      <c r="DG19" s="33"/>
      <c r="DH19" s="33"/>
      <c r="DI19" s="34"/>
    </row>
    <row r="20" spans="2:113" x14ac:dyDescent="0.25">
      <c r="B20" s="16" t="s">
        <v>250</v>
      </c>
      <c r="C20" s="16">
        <v>1098</v>
      </c>
      <c r="D20" s="16">
        <v>0</v>
      </c>
      <c r="E20" s="16">
        <v>1</v>
      </c>
      <c r="F20" s="16">
        <v>0</v>
      </c>
      <c r="G20" s="16">
        <v>3720</v>
      </c>
      <c r="H20" s="16">
        <v>1</v>
      </c>
      <c r="I20" s="16">
        <v>0</v>
      </c>
      <c r="J20" s="16">
        <v>0</v>
      </c>
      <c r="K20" s="16">
        <v>112</v>
      </c>
      <c r="L20" s="16">
        <v>1</v>
      </c>
      <c r="M20" s="16">
        <v>1</v>
      </c>
      <c r="N20" s="16" t="s">
        <v>1140</v>
      </c>
      <c r="O20" s="36" t="s">
        <v>1153</v>
      </c>
      <c r="P20" s="36" t="s">
        <v>1153</v>
      </c>
      <c r="Q20" s="36" t="s">
        <v>1153</v>
      </c>
      <c r="R20" s="36" t="s">
        <v>1153</v>
      </c>
      <c r="S20" s="36" t="s">
        <v>1153</v>
      </c>
      <c r="T20" s="36" t="s">
        <v>1153</v>
      </c>
      <c r="U20" s="36" t="s">
        <v>1153</v>
      </c>
      <c r="V20" s="36" t="s">
        <v>1153</v>
      </c>
      <c r="W20" s="34" t="s">
        <v>1153</v>
      </c>
      <c r="X20" s="35"/>
      <c r="Y20" s="36"/>
      <c r="Z20" s="36"/>
      <c r="AA20" s="36"/>
      <c r="AB20" s="36" t="s">
        <v>1153</v>
      </c>
      <c r="AC20" s="36" t="s">
        <v>1153</v>
      </c>
      <c r="AD20" s="36" t="s">
        <v>1153</v>
      </c>
      <c r="AE20" s="36" t="s">
        <v>1153</v>
      </c>
      <c r="AF20" s="34" t="s">
        <v>1153</v>
      </c>
      <c r="AG20" s="35" t="s">
        <v>1153</v>
      </c>
      <c r="AH20" s="36" t="s">
        <v>1153</v>
      </c>
      <c r="AI20" s="36" t="s">
        <v>1153</v>
      </c>
      <c r="AJ20" s="36" t="s">
        <v>1153</v>
      </c>
      <c r="AK20" s="36"/>
      <c r="AL20" s="36"/>
      <c r="AM20" s="36"/>
      <c r="AN20" s="36"/>
      <c r="AO20" s="34"/>
      <c r="AP20" s="35" t="s">
        <v>1153</v>
      </c>
      <c r="AQ20" s="36" t="s">
        <v>1153</v>
      </c>
      <c r="AR20" s="36" t="s">
        <v>1153</v>
      </c>
      <c r="AS20" s="36" t="s">
        <v>1153</v>
      </c>
      <c r="AT20" s="36" t="s">
        <v>1153</v>
      </c>
      <c r="AU20" s="36" t="s">
        <v>1153</v>
      </c>
      <c r="AV20" s="36" t="s">
        <v>1153</v>
      </c>
      <c r="AW20" s="36" t="s">
        <v>1153</v>
      </c>
      <c r="AX20" s="34" t="s">
        <v>1153</v>
      </c>
      <c r="AY20" s="35" t="s">
        <v>1153</v>
      </c>
      <c r="AZ20" s="36" t="s">
        <v>1153</v>
      </c>
      <c r="BA20" s="36" t="s">
        <v>1153</v>
      </c>
      <c r="BB20" s="36" t="s">
        <v>1153</v>
      </c>
      <c r="BC20" s="36" t="s">
        <v>1153</v>
      </c>
      <c r="BD20" s="36" t="s">
        <v>1153</v>
      </c>
      <c r="BE20" s="36" t="s">
        <v>1153</v>
      </c>
      <c r="BF20" s="36" t="s">
        <v>1153</v>
      </c>
      <c r="BG20" s="34" t="s">
        <v>1153</v>
      </c>
      <c r="BH20" s="35"/>
      <c r="BI20" s="36"/>
      <c r="BJ20" s="36"/>
      <c r="BK20" s="36"/>
      <c r="BL20" s="36"/>
      <c r="BM20" s="36"/>
      <c r="BN20" s="36"/>
      <c r="BO20" s="36"/>
      <c r="BP20" s="34"/>
      <c r="BQ20" s="35"/>
      <c r="BR20" s="36"/>
      <c r="BS20" s="36"/>
      <c r="BT20" s="36"/>
      <c r="BU20" s="36" t="s">
        <v>1153</v>
      </c>
      <c r="BV20" s="36" t="s">
        <v>1153</v>
      </c>
      <c r="BW20" s="36" t="s">
        <v>1153</v>
      </c>
      <c r="BX20" s="36" t="s">
        <v>1153</v>
      </c>
      <c r="BY20" s="34" t="s">
        <v>1153</v>
      </c>
      <c r="BZ20" s="35"/>
      <c r="CA20" s="36"/>
      <c r="CB20" s="36"/>
      <c r="CC20" s="36"/>
      <c r="CD20" s="36" t="s">
        <v>1153</v>
      </c>
      <c r="CE20" s="36" t="s">
        <v>1153</v>
      </c>
      <c r="CF20" s="36" t="s">
        <v>1153</v>
      </c>
      <c r="CG20" s="36" t="s">
        <v>1153</v>
      </c>
      <c r="CH20" s="34" t="s">
        <v>1153</v>
      </c>
      <c r="CI20" s="35" t="s">
        <v>1153</v>
      </c>
      <c r="CJ20" s="36" t="s">
        <v>1153</v>
      </c>
      <c r="CK20" s="36" t="s">
        <v>1153</v>
      </c>
      <c r="CL20" s="36" t="s">
        <v>1153</v>
      </c>
      <c r="CM20" s="36" t="s">
        <v>1153</v>
      </c>
      <c r="CN20" s="36" t="s">
        <v>1153</v>
      </c>
      <c r="CO20" s="36" t="s">
        <v>1153</v>
      </c>
      <c r="CP20" s="36" t="s">
        <v>1153</v>
      </c>
      <c r="CQ20" s="34" t="s">
        <v>1153</v>
      </c>
      <c r="CR20" s="35" t="s">
        <v>1153</v>
      </c>
      <c r="CS20" s="36" t="s">
        <v>1153</v>
      </c>
      <c r="CT20" s="36" t="s">
        <v>1153</v>
      </c>
      <c r="CU20" s="36" t="s">
        <v>1153</v>
      </c>
      <c r="CV20" s="36"/>
      <c r="CW20" s="36"/>
      <c r="CX20" s="36"/>
      <c r="CY20" s="36"/>
      <c r="CZ20" s="34"/>
      <c r="DA20" s="35" t="s">
        <v>1153</v>
      </c>
      <c r="DB20" s="36" t="s">
        <v>1153</v>
      </c>
      <c r="DC20" s="36"/>
      <c r="DD20" s="36"/>
      <c r="DE20" s="36"/>
      <c r="DF20" s="36"/>
      <c r="DG20" s="36"/>
      <c r="DH20" s="36"/>
      <c r="DI20" s="34"/>
    </row>
    <row r="21" spans="2:113" x14ac:dyDescent="0.25">
      <c r="B21" s="16" t="s">
        <v>1209</v>
      </c>
      <c r="C21" s="16">
        <v>1115</v>
      </c>
      <c r="D21" s="16">
        <v>0</v>
      </c>
      <c r="E21" s="16">
        <v>1</v>
      </c>
      <c r="F21" s="16">
        <v>0</v>
      </c>
      <c r="G21" s="16">
        <v>3726</v>
      </c>
      <c r="H21" s="16">
        <v>1</v>
      </c>
      <c r="I21" s="16">
        <v>0</v>
      </c>
      <c r="J21" s="16">
        <v>0</v>
      </c>
      <c r="K21" s="16">
        <v>112</v>
      </c>
      <c r="L21" s="16">
        <v>1</v>
      </c>
      <c r="M21" s="16">
        <v>1</v>
      </c>
      <c r="N21" s="16" t="s">
        <v>1140</v>
      </c>
      <c r="O21" s="36"/>
      <c r="P21" s="36"/>
      <c r="Q21" s="36"/>
      <c r="R21" s="36"/>
      <c r="S21" s="36"/>
      <c r="T21" s="36"/>
      <c r="U21" s="36"/>
      <c r="V21" s="36"/>
      <c r="W21" s="34"/>
      <c r="X21" s="35" t="s">
        <v>1153</v>
      </c>
      <c r="Y21" s="36" t="s">
        <v>1153</v>
      </c>
      <c r="Z21" s="36" t="s">
        <v>1153</v>
      </c>
      <c r="AA21" s="36" t="s">
        <v>1153</v>
      </c>
      <c r="AB21" s="36" t="s">
        <v>1153</v>
      </c>
      <c r="AC21" s="36" t="s">
        <v>1153</v>
      </c>
      <c r="AD21" s="36" t="s">
        <v>1153</v>
      </c>
      <c r="AE21" s="36" t="s">
        <v>1153</v>
      </c>
      <c r="AF21" s="34" t="s">
        <v>1153</v>
      </c>
      <c r="AG21" s="35" t="s">
        <v>1153</v>
      </c>
      <c r="AH21" s="36" t="s">
        <v>1153</v>
      </c>
      <c r="AI21" s="36" t="s">
        <v>1153</v>
      </c>
      <c r="AJ21" s="36" t="s">
        <v>1153</v>
      </c>
      <c r="AK21" s="36" t="s">
        <v>1153</v>
      </c>
      <c r="AL21" s="36" t="s">
        <v>1153</v>
      </c>
      <c r="AM21" s="36" t="s">
        <v>1153</v>
      </c>
      <c r="AN21" s="36" t="s">
        <v>1153</v>
      </c>
      <c r="AO21" s="34" t="s">
        <v>1153</v>
      </c>
      <c r="AP21" s="35" t="s">
        <v>1153</v>
      </c>
      <c r="AQ21" s="36" t="s">
        <v>1153</v>
      </c>
      <c r="AR21" s="36" t="s">
        <v>1153</v>
      </c>
      <c r="AS21" s="36" t="s">
        <v>1153</v>
      </c>
      <c r="AT21" s="36" t="s">
        <v>1153</v>
      </c>
      <c r="AU21" s="36" t="s">
        <v>1153</v>
      </c>
      <c r="AV21" s="36" t="s">
        <v>1153</v>
      </c>
      <c r="AW21" s="36" t="s">
        <v>1153</v>
      </c>
      <c r="AX21" s="34" t="s">
        <v>1153</v>
      </c>
      <c r="AY21" s="35" t="s">
        <v>1153</v>
      </c>
      <c r="AZ21" s="36" t="s">
        <v>1153</v>
      </c>
      <c r="BA21" s="36" t="s">
        <v>1153</v>
      </c>
      <c r="BB21" s="36" t="s">
        <v>1153</v>
      </c>
      <c r="BC21" s="36" t="s">
        <v>1153</v>
      </c>
      <c r="BD21" s="36" t="s">
        <v>1153</v>
      </c>
      <c r="BE21" s="36" t="s">
        <v>1153</v>
      </c>
      <c r="BF21" s="36" t="s">
        <v>1153</v>
      </c>
      <c r="BG21" s="34" t="s">
        <v>1153</v>
      </c>
      <c r="BH21" s="35" t="s">
        <v>1153</v>
      </c>
      <c r="BI21" s="36" t="s">
        <v>1153</v>
      </c>
      <c r="BJ21" s="36" t="s">
        <v>1153</v>
      </c>
      <c r="BK21" s="36" t="s">
        <v>1153</v>
      </c>
      <c r="BL21" s="36" t="s">
        <v>1153</v>
      </c>
      <c r="BM21" s="36" t="s">
        <v>1153</v>
      </c>
      <c r="BN21" s="36" t="s">
        <v>1153</v>
      </c>
      <c r="BO21" s="36" t="s">
        <v>1153</v>
      </c>
      <c r="BP21" s="34" t="s">
        <v>1153</v>
      </c>
      <c r="BQ21" s="35" t="s">
        <v>1153</v>
      </c>
      <c r="BR21" s="36" t="s">
        <v>1153</v>
      </c>
      <c r="BS21" s="36" t="s">
        <v>1153</v>
      </c>
      <c r="BT21" s="36" t="s">
        <v>1153</v>
      </c>
      <c r="BU21" s="36" t="s">
        <v>1153</v>
      </c>
      <c r="BV21" s="36" t="s">
        <v>1153</v>
      </c>
      <c r="BW21" s="36" t="s">
        <v>1153</v>
      </c>
      <c r="BX21" s="36" t="s">
        <v>1153</v>
      </c>
      <c r="BY21" s="34" t="s">
        <v>1153</v>
      </c>
      <c r="BZ21" s="35" t="s">
        <v>1153</v>
      </c>
      <c r="CA21" s="36" t="s">
        <v>1153</v>
      </c>
      <c r="CB21" s="36" t="s">
        <v>1153</v>
      </c>
      <c r="CC21" s="36" t="s">
        <v>1153</v>
      </c>
      <c r="CD21" s="36" t="s">
        <v>1153</v>
      </c>
      <c r="CE21" s="36" t="s">
        <v>1153</v>
      </c>
      <c r="CF21" s="36" t="s">
        <v>1153</v>
      </c>
      <c r="CG21" s="36" t="s">
        <v>1153</v>
      </c>
      <c r="CH21" s="34" t="s">
        <v>1153</v>
      </c>
      <c r="CI21" s="35" t="s">
        <v>1153</v>
      </c>
      <c r="CJ21" s="36" t="s">
        <v>1153</v>
      </c>
      <c r="CK21" s="36" t="s">
        <v>1153</v>
      </c>
      <c r="CL21" s="36" t="s">
        <v>1153</v>
      </c>
      <c r="CM21" s="36" t="s">
        <v>1153</v>
      </c>
      <c r="CN21" s="36" t="s">
        <v>1153</v>
      </c>
      <c r="CO21" s="36" t="s">
        <v>1153</v>
      </c>
      <c r="CP21" s="36" t="s">
        <v>1153</v>
      </c>
      <c r="CQ21" s="34" t="s">
        <v>1153</v>
      </c>
      <c r="CR21" s="35" t="s">
        <v>1153</v>
      </c>
      <c r="CS21" s="36" t="s">
        <v>1153</v>
      </c>
      <c r="CT21" s="36" t="s">
        <v>1153</v>
      </c>
      <c r="CU21" s="36" t="s">
        <v>1153</v>
      </c>
      <c r="CV21" s="36" t="s">
        <v>1153</v>
      </c>
      <c r="CW21" s="36" t="s">
        <v>1153</v>
      </c>
      <c r="CX21" s="36" t="s">
        <v>1153</v>
      </c>
      <c r="CY21" s="36" t="s">
        <v>1153</v>
      </c>
      <c r="CZ21" s="34" t="s">
        <v>1153</v>
      </c>
      <c r="DA21" s="35" t="s">
        <v>1153</v>
      </c>
      <c r="DB21" s="36" t="s">
        <v>1153</v>
      </c>
      <c r="DC21" s="36" t="s">
        <v>1153</v>
      </c>
      <c r="DD21" s="36" t="s">
        <v>1153</v>
      </c>
      <c r="DE21" s="36" t="s">
        <v>1153</v>
      </c>
      <c r="DF21" s="36" t="s">
        <v>1153</v>
      </c>
      <c r="DG21" s="36" t="s">
        <v>1153</v>
      </c>
      <c r="DH21" s="36" t="s">
        <v>1153</v>
      </c>
      <c r="DI21" s="34" t="s">
        <v>1153</v>
      </c>
    </row>
    <row r="22" spans="2:113" x14ac:dyDescent="0.25">
      <c r="B22" s="16" t="s">
        <v>1163</v>
      </c>
      <c r="C22" s="16">
        <v>1236</v>
      </c>
      <c r="D22" s="16">
        <v>0</v>
      </c>
      <c r="E22" s="16">
        <v>0</v>
      </c>
      <c r="F22" s="16">
        <v>1</v>
      </c>
      <c r="G22" s="16">
        <v>4380</v>
      </c>
      <c r="H22" s="16">
        <v>1</v>
      </c>
      <c r="I22" s="16">
        <v>0</v>
      </c>
      <c r="J22" s="16">
        <v>0</v>
      </c>
      <c r="K22" s="16">
        <v>112</v>
      </c>
      <c r="L22" s="16">
        <v>1</v>
      </c>
      <c r="M22" s="16">
        <v>0</v>
      </c>
      <c r="N22" s="16" t="s">
        <v>266</v>
      </c>
      <c r="O22" s="36"/>
      <c r="P22" s="36"/>
      <c r="Q22" s="36"/>
      <c r="R22" s="36"/>
      <c r="S22" s="36"/>
      <c r="T22" s="36"/>
      <c r="U22" s="36"/>
      <c r="V22" s="36"/>
      <c r="W22" s="34"/>
      <c r="X22" s="35"/>
      <c r="Y22" s="36"/>
      <c r="Z22" s="36"/>
      <c r="AA22" s="36"/>
      <c r="AB22" s="36"/>
      <c r="AC22" s="36"/>
      <c r="AD22" s="36"/>
      <c r="AE22" s="36"/>
      <c r="AF22" s="34"/>
      <c r="AG22" s="35"/>
      <c r="AH22" s="36"/>
      <c r="AI22" s="36"/>
      <c r="AJ22" s="36"/>
      <c r="AK22" s="36"/>
      <c r="AL22" s="36"/>
      <c r="AM22" s="36"/>
      <c r="AN22" s="36"/>
      <c r="AO22" s="34"/>
      <c r="AP22" s="35"/>
      <c r="AQ22" s="36"/>
      <c r="AR22" s="36"/>
      <c r="AS22" s="36"/>
      <c r="AT22" s="36"/>
      <c r="AU22" s="36"/>
      <c r="AV22" s="36"/>
      <c r="AW22" s="36"/>
      <c r="AX22" s="34"/>
      <c r="AY22" s="35"/>
      <c r="AZ22" s="36"/>
      <c r="BA22" s="36"/>
      <c r="BB22" s="36"/>
      <c r="BC22" s="36"/>
      <c r="BD22" s="36"/>
      <c r="BE22" s="36"/>
      <c r="BF22" s="36"/>
      <c r="BG22" s="34"/>
      <c r="BH22" s="35"/>
      <c r="BI22" s="36"/>
      <c r="BJ22" s="36"/>
      <c r="BK22" s="36"/>
      <c r="BL22" s="36"/>
      <c r="BM22" s="36"/>
      <c r="BN22" s="36"/>
      <c r="BO22" s="36"/>
      <c r="BP22" s="34"/>
      <c r="BQ22" s="35"/>
      <c r="BR22" s="36"/>
      <c r="BS22" s="36"/>
      <c r="BT22" s="36"/>
      <c r="BU22" s="36"/>
      <c r="BV22" s="36"/>
      <c r="BW22" s="36"/>
      <c r="BX22" s="36"/>
      <c r="BY22" s="34"/>
      <c r="BZ22" s="35"/>
      <c r="CA22" s="36"/>
      <c r="CB22" s="36"/>
      <c r="CC22" s="36"/>
      <c r="CD22" s="36"/>
      <c r="CE22" s="36"/>
      <c r="CF22" s="36"/>
      <c r="CG22" s="36"/>
      <c r="CH22" s="34"/>
      <c r="CI22" s="35"/>
      <c r="CJ22" s="36"/>
      <c r="CK22" s="36"/>
      <c r="CL22" s="36"/>
      <c r="CM22" s="36"/>
      <c r="CN22" s="36"/>
      <c r="CO22" s="36"/>
      <c r="CP22" s="36"/>
      <c r="CQ22" s="34"/>
      <c r="CR22" s="35"/>
      <c r="CS22" s="36"/>
      <c r="CT22" s="36"/>
      <c r="CU22" s="36"/>
      <c r="CV22" s="36"/>
      <c r="CW22" s="36"/>
      <c r="CX22" s="36"/>
      <c r="CY22" s="36"/>
      <c r="CZ22" s="34"/>
      <c r="DA22" s="35"/>
      <c r="DB22" s="36"/>
      <c r="DC22" s="36"/>
      <c r="DD22" s="36"/>
      <c r="DE22" s="36"/>
      <c r="DF22" s="36"/>
      <c r="DG22" s="36"/>
      <c r="DH22" s="36"/>
      <c r="DI22" s="34"/>
    </row>
    <row r="23" spans="2:113" x14ac:dyDescent="0.25">
      <c r="B23" s="16" t="s">
        <v>253</v>
      </c>
      <c r="C23" s="16">
        <v>1159</v>
      </c>
      <c r="D23" s="16">
        <v>0</v>
      </c>
      <c r="E23" s="16">
        <v>0</v>
      </c>
      <c r="F23" s="16">
        <v>0</v>
      </c>
      <c r="G23" s="16">
        <v>4309</v>
      </c>
      <c r="H23" s="16">
        <v>0</v>
      </c>
      <c r="I23" s="16">
        <v>0</v>
      </c>
      <c r="J23" s="16">
        <v>0</v>
      </c>
      <c r="K23" s="16">
        <v>112</v>
      </c>
      <c r="L23" s="16">
        <v>1</v>
      </c>
      <c r="M23" s="16">
        <v>1</v>
      </c>
      <c r="N23" s="16" t="s">
        <v>266</v>
      </c>
      <c r="O23" s="36"/>
      <c r="P23" s="36"/>
      <c r="Q23" s="36"/>
      <c r="R23" s="36"/>
      <c r="S23" s="36"/>
      <c r="T23" s="36"/>
      <c r="U23" s="36"/>
      <c r="V23" s="36"/>
      <c r="W23" s="34"/>
      <c r="X23" s="35"/>
      <c r="Y23" s="36"/>
      <c r="Z23" s="36"/>
      <c r="AA23" s="36"/>
      <c r="AB23" s="36"/>
      <c r="AC23" s="36"/>
      <c r="AD23" s="36"/>
      <c r="AE23" s="36"/>
      <c r="AF23" s="34"/>
      <c r="AG23" s="35" t="s">
        <v>1153</v>
      </c>
      <c r="AH23" s="36" t="s">
        <v>1153</v>
      </c>
      <c r="AI23" s="36" t="s">
        <v>1153</v>
      </c>
      <c r="AJ23" s="36" t="s">
        <v>1153</v>
      </c>
      <c r="AK23" s="36" t="s">
        <v>1153</v>
      </c>
      <c r="AL23" s="36" t="s">
        <v>1153</v>
      </c>
      <c r="AM23" s="36" t="s">
        <v>1153</v>
      </c>
      <c r="AN23" s="36" t="s">
        <v>1153</v>
      </c>
      <c r="AO23" s="34" t="s">
        <v>1153</v>
      </c>
      <c r="AP23" s="35"/>
      <c r="AQ23" s="36"/>
      <c r="AR23" s="36"/>
      <c r="AS23" s="36"/>
      <c r="AT23" s="36"/>
      <c r="AU23" s="36"/>
      <c r="AV23" s="36"/>
      <c r="AW23" s="36"/>
      <c r="AX23" s="34"/>
      <c r="AY23" s="35" t="s">
        <v>1153</v>
      </c>
      <c r="AZ23" s="36" t="s">
        <v>1153</v>
      </c>
      <c r="BA23" s="36" t="s">
        <v>1153</v>
      </c>
      <c r="BB23" s="36" t="s">
        <v>1153</v>
      </c>
      <c r="BC23" s="36" t="s">
        <v>1153</v>
      </c>
      <c r="BD23" s="36" t="s">
        <v>1153</v>
      </c>
      <c r="BE23" s="36" t="s">
        <v>1153</v>
      </c>
      <c r="BF23" s="36" t="s">
        <v>1153</v>
      </c>
      <c r="BG23" s="34" t="s">
        <v>1153</v>
      </c>
      <c r="BH23" s="35"/>
      <c r="BI23" s="36"/>
      <c r="BJ23" s="36"/>
      <c r="BK23" s="36"/>
      <c r="BL23" s="36"/>
      <c r="BM23" s="36"/>
      <c r="BN23" s="36"/>
      <c r="BO23" s="36"/>
      <c r="BP23" s="34"/>
      <c r="BQ23" s="35" t="s">
        <v>1153</v>
      </c>
      <c r="BR23" s="36" t="s">
        <v>1153</v>
      </c>
      <c r="BS23" s="36" t="s">
        <v>1153</v>
      </c>
      <c r="BT23" s="36" t="s">
        <v>1153</v>
      </c>
      <c r="BU23" s="36" t="s">
        <v>1153</v>
      </c>
      <c r="BV23" s="36" t="s">
        <v>1153</v>
      </c>
      <c r="BW23" s="36" t="s">
        <v>1153</v>
      </c>
      <c r="BX23" s="36" t="s">
        <v>1153</v>
      </c>
      <c r="BY23" s="34" t="s">
        <v>1153</v>
      </c>
      <c r="BZ23" s="35" t="s">
        <v>1153</v>
      </c>
      <c r="CA23" s="36" t="s">
        <v>1153</v>
      </c>
      <c r="CB23" s="36" t="s">
        <v>1153</v>
      </c>
      <c r="CC23" s="36" t="s">
        <v>1153</v>
      </c>
      <c r="CD23" s="36" t="s">
        <v>1153</v>
      </c>
      <c r="CE23" s="36" t="s">
        <v>1153</v>
      </c>
      <c r="CF23" s="36" t="s">
        <v>1153</v>
      </c>
      <c r="CG23" s="36" t="s">
        <v>1153</v>
      </c>
      <c r="CH23" s="34" t="s">
        <v>1153</v>
      </c>
      <c r="CI23" s="35"/>
      <c r="CJ23" s="36"/>
      <c r="CK23" s="36"/>
      <c r="CL23" s="36"/>
      <c r="CM23" s="36"/>
      <c r="CN23" s="36"/>
      <c r="CO23" s="36"/>
      <c r="CP23" s="36"/>
      <c r="CQ23" s="34"/>
      <c r="CR23" s="35"/>
      <c r="CS23" s="36"/>
      <c r="CT23" s="36"/>
      <c r="CU23" s="36"/>
      <c r="CV23" s="36"/>
      <c r="CW23" s="36"/>
      <c r="CX23" s="36"/>
      <c r="CY23" s="36"/>
      <c r="CZ23" s="34"/>
      <c r="DA23" s="35"/>
      <c r="DB23" s="36"/>
      <c r="DC23" s="36"/>
      <c r="DD23" s="36"/>
      <c r="DE23" s="36"/>
      <c r="DF23" s="36"/>
      <c r="DG23" s="36"/>
      <c r="DH23" s="36"/>
      <c r="DI23" s="34"/>
    </row>
    <row r="24" spans="2:113" x14ac:dyDescent="0.25">
      <c r="B24" s="16" t="s">
        <v>1212</v>
      </c>
      <c r="C24" s="16">
        <v>1120</v>
      </c>
      <c r="D24" s="16">
        <v>1</v>
      </c>
      <c r="E24" s="16">
        <v>0</v>
      </c>
      <c r="F24" s="16">
        <v>0</v>
      </c>
      <c r="G24" s="16">
        <v>3716</v>
      </c>
      <c r="H24" s="16">
        <v>1</v>
      </c>
      <c r="I24" s="16">
        <v>0</v>
      </c>
      <c r="J24" s="16">
        <v>0</v>
      </c>
      <c r="K24" s="16">
        <v>112</v>
      </c>
      <c r="L24" s="16">
        <v>1</v>
      </c>
      <c r="M24" s="16">
        <v>1</v>
      </c>
      <c r="N24" s="16" t="s">
        <v>1140</v>
      </c>
      <c r="O24" s="36" t="s">
        <v>1153</v>
      </c>
      <c r="P24" s="36" t="s">
        <v>1153</v>
      </c>
      <c r="Q24" s="36" t="s">
        <v>1153</v>
      </c>
      <c r="R24" s="36" t="s">
        <v>1153</v>
      </c>
      <c r="S24" s="36" t="s">
        <v>1153</v>
      </c>
      <c r="T24" s="36" t="s">
        <v>1153</v>
      </c>
      <c r="U24" s="36" t="s">
        <v>1153</v>
      </c>
      <c r="V24" s="36" t="s">
        <v>1153</v>
      </c>
      <c r="W24" s="34" t="s">
        <v>1153</v>
      </c>
      <c r="X24" s="35" t="s">
        <v>1153</v>
      </c>
      <c r="Y24" s="36" t="s">
        <v>1153</v>
      </c>
      <c r="Z24" s="36" t="s">
        <v>1153</v>
      </c>
      <c r="AA24" s="36" t="s">
        <v>1153</v>
      </c>
      <c r="AB24" s="36" t="s">
        <v>1153</v>
      </c>
      <c r="AC24" s="36"/>
      <c r="AD24" s="36"/>
      <c r="AE24" s="36"/>
      <c r="AF24" s="34"/>
      <c r="AG24" s="35" t="s">
        <v>1153</v>
      </c>
      <c r="AH24" s="36" t="s">
        <v>1153</v>
      </c>
      <c r="AI24" s="36" t="s">
        <v>1153</v>
      </c>
      <c r="AJ24" s="36" t="s">
        <v>1153</v>
      </c>
      <c r="AK24" s="36" t="s">
        <v>1153</v>
      </c>
      <c r="AL24" s="36" t="s">
        <v>1153</v>
      </c>
      <c r="AM24" s="36" t="s">
        <v>1153</v>
      </c>
      <c r="AN24" s="36" t="s">
        <v>1153</v>
      </c>
      <c r="AO24" s="34" t="s">
        <v>1153</v>
      </c>
      <c r="AP24" s="35" t="s">
        <v>1153</v>
      </c>
      <c r="AQ24" s="36" t="s">
        <v>1153</v>
      </c>
      <c r="AR24" s="36" t="s">
        <v>1153</v>
      </c>
      <c r="AS24" s="36" t="s">
        <v>1153</v>
      </c>
      <c r="AT24" s="36" t="s">
        <v>1153</v>
      </c>
      <c r="AU24" s="36" t="s">
        <v>1153</v>
      </c>
      <c r="AV24" s="36" t="s">
        <v>1153</v>
      </c>
      <c r="AW24" s="36" t="s">
        <v>1153</v>
      </c>
      <c r="AX24" s="34" t="s">
        <v>1153</v>
      </c>
      <c r="AY24" s="35" t="s">
        <v>1153</v>
      </c>
      <c r="AZ24" s="36" t="s">
        <v>1153</v>
      </c>
      <c r="BA24" s="36" t="s">
        <v>1153</v>
      </c>
      <c r="BB24" s="36" t="s">
        <v>1153</v>
      </c>
      <c r="BC24" s="36" t="s">
        <v>1153</v>
      </c>
      <c r="BD24" s="36" t="s">
        <v>1153</v>
      </c>
      <c r="BE24" s="36" t="s">
        <v>1153</v>
      </c>
      <c r="BF24" s="36" t="s">
        <v>1153</v>
      </c>
      <c r="BG24" s="34" t="s">
        <v>1153</v>
      </c>
      <c r="BH24" s="35" t="s">
        <v>1153</v>
      </c>
      <c r="BI24" s="36" t="s">
        <v>1153</v>
      </c>
      <c r="BJ24" s="36" t="s">
        <v>1153</v>
      </c>
      <c r="BK24" s="36" t="s">
        <v>1153</v>
      </c>
      <c r="BL24" s="36" t="s">
        <v>1153</v>
      </c>
      <c r="BM24" s="36" t="s">
        <v>1153</v>
      </c>
      <c r="BN24" s="36" t="s">
        <v>1153</v>
      </c>
      <c r="BO24" s="36" t="s">
        <v>1153</v>
      </c>
      <c r="BP24" s="34" t="s">
        <v>1153</v>
      </c>
      <c r="BQ24" s="35" t="s">
        <v>1153</v>
      </c>
      <c r="BR24" s="36" t="s">
        <v>1153</v>
      </c>
      <c r="BS24" s="36" t="s">
        <v>1153</v>
      </c>
      <c r="BT24" s="36" t="s">
        <v>1153</v>
      </c>
      <c r="BU24" s="36" t="s">
        <v>1153</v>
      </c>
      <c r="BV24" s="36" t="s">
        <v>1153</v>
      </c>
      <c r="BW24" s="36" t="s">
        <v>1153</v>
      </c>
      <c r="BX24" s="36" t="s">
        <v>1153</v>
      </c>
      <c r="BY24" s="34" t="s">
        <v>1153</v>
      </c>
      <c r="BZ24" s="35" t="s">
        <v>1153</v>
      </c>
      <c r="CA24" s="36" t="s">
        <v>1153</v>
      </c>
      <c r="CB24" s="36" t="s">
        <v>1153</v>
      </c>
      <c r="CC24" s="36" t="s">
        <v>1153</v>
      </c>
      <c r="CD24" s="36" t="s">
        <v>1153</v>
      </c>
      <c r="CE24" s="36" t="s">
        <v>1153</v>
      </c>
      <c r="CF24" s="36" t="s">
        <v>1153</v>
      </c>
      <c r="CG24" s="36" t="s">
        <v>1153</v>
      </c>
      <c r="CH24" s="34" t="s">
        <v>1153</v>
      </c>
      <c r="CI24" s="35" t="s">
        <v>1153</v>
      </c>
      <c r="CJ24" s="36" t="s">
        <v>1153</v>
      </c>
      <c r="CK24" s="36" t="s">
        <v>1153</v>
      </c>
      <c r="CL24" s="36" t="s">
        <v>1153</v>
      </c>
      <c r="CM24" s="36" t="s">
        <v>1153</v>
      </c>
      <c r="CN24" s="36"/>
      <c r="CO24" s="36"/>
      <c r="CP24" s="36"/>
      <c r="CQ24" s="34"/>
      <c r="CR24" s="35" t="s">
        <v>1153</v>
      </c>
      <c r="CS24" s="36" t="s">
        <v>1153</v>
      </c>
      <c r="CT24" s="36" t="s">
        <v>1153</v>
      </c>
      <c r="CU24" s="36" t="s">
        <v>1153</v>
      </c>
      <c r="CV24" s="36" t="s">
        <v>1153</v>
      </c>
      <c r="CW24" s="36" t="s">
        <v>1153</v>
      </c>
      <c r="CX24" s="36" t="s">
        <v>1153</v>
      </c>
      <c r="CY24" s="36" t="s">
        <v>1153</v>
      </c>
      <c r="CZ24" s="34" t="s">
        <v>1153</v>
      </c>
      <c r="DA24" s="35" t="s">
        <v>1153</v>
      </c>
      <c r="DB24" s="36" t="s">
        <v>1153</v>
      </c>
      <c r="DC24" s="36" t="s">
        <v>1153</v>
      </c>
      <c r="DD24" s="36" t="s">
        <v>1153</v>
      </c>
      <c r="DE24" s="36" t="s">
        <v>1153</v>
      </c>
      <c r="DF24" s="36" t="s">
        <v>1153</v>
      </c>
      <c r="DG24" s="36" t="s">
        <v>1153</v>
      </c>
      <c r="DH24" s="36" t="s">
        <v>1153</v>
      </c>
      <c r="DI24" s="34" t="s">
        <v>1153</v>
      </c>
    </row>
    <row r="25" spans="2:113" x14ac:dyDescent="0.25">
      <c r="B25" s="16" t="s">
        <v>132</v>
      </c>
      <c r="C25" s="16">
        <v>1109</v>
      </c>
      <c r="D25" s="16">
        <v>0</v>
      </c>
      <c r="E25" s="16">
        <v>0</v>
      </c>
      <c r="F25" s="16">
        <v>0</v>
      </c>
      <c r="G25" s="16">
        <v>4174</v>
      </c>
      <c r="H25" s="16">
        <v>0</v>
      </c>
      <c r="I25" s="16">
        <v>0</v>
      </c>
      <c r="J25" s="16">
        <v>0</v>
      </c>
      <c r="K25" s="16">
        <v>112</v>
      </c>
      <c r="L25" s="16">
        <v>1</v>
      </c>
      <c r="M25" s="16">
        <v>1</v>
      </c>
      <c r="N25" s="16" t="s">
        <v>266</v>
      </c>
      <c r="O25" s="36" t="s">
        <v>1153</v>
      </c>
      <c r="P25" s="36" t="s">
        <v>1153</v>
      </c>
      <c r="Q25" s="36" t="s">
        <v>1153</v>
      </c>
      <c r="R25" s="36" t="s">
        <v>1153</v>
      </c>
      <c r="S25" s="36" t="s">
        <v>1153</v>
      </c>
      <c r="T25" s="36" t="s">
        <v>1153</v>
      </c>
      <c r="U25" s="36" t="s">
        <v>1153</v>
      </c>
      <c r="V25" s="36" t="s">
        <v>1153</v>
      </c>
      <c r="W25" s="34" t="s">
        <v>1153</v>
      </c>
      <c r="X25" s="35" t="s">
        <v>1153</v>
      </c>
      <c r="Y25" s="36" t="s">
        <v>1153</v>
      </c>
      <c r="Z25" s="36" t="s">
        <v>1153</v>
      </c>
      <c r="AA25" s="36" t="s">
        <v>1153</v>
      </c>
      <c r="AB25" s="36" t="s">
        <v>1153</v>
      </c>
      <c r="AC25" s="36" t="s">
        <v>1153</v>
      </c>
      <c r="AD25" s="36" t="s">
        <v>1153</v>
      </c>
      <c r="AE25" s="36" t="s">
        <v>1153</v>
      </c>
      <c r="AF25" s="34" t="s">
        <v>1153</v>
      </c>
      <c r="AG25" s="35" t="s">
        <v>1153</v>
      </c>
      <c r="AH25" s="36" t="s">
        <v>1153</v>
      </c>
      <c r="AI25" s="36" t="s">
        <v>1153</v>
      </c>
      <c r="AJ25" s="36" t="s">
        <v>1153</v>
      </c>
      <c r="AK25" s="36" t="s">
        <v>1153</v>
      </c>
      <c r="AL25" s="36" t="s">
        <v>1153</v>
      </c>
      <c r="AM25" s="36" t="s">
        <v>1153</v>
      </c>
      <c r="AN25" s="36" t="s">
        <v>1153</v>
      </c>
      <c r="AO25" s="34" t="s">
        <v>1153</v>
      </c>
      <c r="AP25" s="35" t="s">
        <v>1153</v>
      </c>
      <c r="AQ25" s="36" t="s">
        <v>1153</v>
      </c>
      <c r="AR25" s="36" t="s">
        <v>1153</v>
      </c>
      <c r="AS25" s="36" t="s">
        <v>1153</v>
      </c>
      <c r="AT25" s="36" t="s">
        <v>1153</v>
      </c>
      <c r="AU25" s="36" t="s">
        <v>1153</v>
      </c>
      <c r="AV25" s="36" t="s">
        <v>1153</v>
      </c>
      <c r="AW25" s="36" t="s">
        <v>1153</v>
      </c>
      <c r="AX25" s="34" t="s">
        <v>1153</v>
      </c>
      <c r="AY25" s="35" t="s">
        <v>1153</v>
      </c>
      <c r="AZ25" s="36" t="s">
        <v>1153</v>
      </c>
      <c r="BA25" s="36" t="s">
        <v>1153</v>
      </c>
      <c r="BB25" s="36" t="s">
        <v>1153</v>
      </c>
      <c r="BC25" s="36" t="s">
        <v>1153</v>
      </c>
      <c r="BD25" s="36" t="s">
        <v>1153</v>
      </c>
      <c r="BE25" s="36" t="s">
        <v>1153</v>
      </c>
      <c r="BF25" s="36" t="s">
        <v>1153</v>
      </c>
      <c r="BG25" s="34" t="s">
        <v>1153</v>
      </c>
      <c r="BH25" s="35" t="s">
        <v>1153</v>
      </c>
      <c r="BI25" s="36" t="s">
        <v>1153</v>
      </c>
      <c r="BJ25" s="36" t="s">
        <v>1153</v>
      </c>
      <c r="BK25" s="36" t="s">
        <v>1153</v>
      </c>
      <c r="BL25" s="36" t="s">
        <v>1153</v>
      </c>
      <c r="BM25" s="36" t="s">
        <v>1153</v>
      </c>
      <c r="BN25" s="36" t="s">
        <v>1153</v>
      </c>
      <c r="BO25" s="36" t="s">
        <v>1153</v>
      </c>
      <c r="BP25" s="34" t="s">
        <v>1153</v>
      </c>
      <c r="BQ25" s="35" t="s">
        <v>1153</v>
      </c>
      <c r="BR25" s="36" t="s">
        <v>1153</v>
      </c>
      <c r="BS25" s="36" t="s">
        <v>1153</v>
      </c>
      <c r="BT25" s="36" t="s">
        <v>1153</v>
      </c>
      <c r="BU25" s="36" t="s">
        <v>1153</v>
      </c>
      <c r="BV25" s="36" t="s">
        <v>1153</v>
      </c>
      <c r="BW25" s="36" t="s">
        <v>1153</v>
      </c>
      <c r="BX25" s="36" t="s">
        <v>1153</v>
      </c>
      <c r="BY25" s="34" t="s">
        <v>1153</v>
      </c>
      <c r="BZ25" s="35" t="s">
        <v>1153</v>
      </c>
      <c r="CA25" s="36" t="s">
        <v>1153</v>
      </c>
      <c r="CB25" s="36" t="s">
        <v>1153</v>
      </c>
      <c r="CC25" s="36" t="s">
        <v>1153</v>
      </c>
      <c r="CD25" s="36" t="s">
        <v>1153</v>
      </c>
      <c r="CE25" s="36" t="s">
        <v>1153</v>
      </c>
      <c r="CF25" s="36" t="s">
        <v>1153</v>
      </c>
      <c r="CG25" s="36" t="s">
        <v>1153</v>
      </c>
      <c r="CH25" s="34" t="s">
        <v>1153</v>
      </c>
      <c r="CI25" s="35" t="s">
        <v>1153</v>
      </c>
      <c r="CJ25" s="36" t="s">
        <v>1153</v>
      </c>
      <c r="CK25" s="36" t="s">
        <v>1153</v>
      </c>
      <c r="CL25" s="36" t="s">
        <v>1153</v>
      </c>
      <c r="CM25" s="36" t="s">
        <v>1153</v>
      </c>
      <c r="CN25" s="36" t="s">
        <v>1153</v>
      </c>
      <c r="CO25" s="36" t="s">
        <v>1153</v>
      </c>
      <c r="CP25" s="36" t="s">
        <v>1153</v>
      </c>
      <c r="CQ25" s="34" t="s">
        <v>1153</v>
      </c>
      <c r="CR25" s="35" t="s">
        <v>1153</v>
      </c>
      <c r="CS25" s="36" t="s">
        <v>1153</v>
      </c>
      <c r="CT25" s="36" t="s">
        <v>1153</v>
      </c>
      <c r="CU25" s="36" t="s">
        <v>1153</v>
      </c>
      <c r="CV25" s="36" t="s">
        <v>1153</v>
      </c>
      <c r="CW25" s="36" t="s">
        <v>1153</v>
      </c>
      <c r="CX25" s="36" t="s">
        <v>1153</v>
      </c>
      <c r="CY25" s="36" t="s">
        <v>1153</v>
      </c>
      <c r="CZ25" s="34" t="s">
        <v>1153</v>
      </c>
      <c r="DA25" s="35"/>
      <c r="DB25" s="36"/>
      <c r="DC25" s="36"/>
      <c r="DD25" s="36"/>
      <c r="DE25" s="36"/>
      <c r="DF25" s="36"/>
      <c r="DG25" s="36"/>
      <c r="DH25" s="36"/>
      <c r="DI25" s="34"/>
    </row>
    <row r="26" spans="2:113" x14ac:dyDescent="0.25">
      <c r="B26" s="16" t="s">
        <v>1277</v>
      </c>
      <c r="C26" s="16">
        <v>1100</v>
      </c>
      <c r="D26" s="16">
        <v>1</v>
      </c>
      <c r="E26" s="16">
        <v>0</v>
      </c>
      <c r="F26" s="16">
        <v>0</v>
      </c>
      <c r="G26" s="16">
        <v>3743</v>
      </c>
      <c r="H26" s="16">
        <v>0</v>
      </c>
      <c r="I26" s="16">
        <v>1</v>
      </c>
      <c r="J26" s="16">
        <v>0</v>
      </c>
      <c r="K26" s="16">
        <v>112</v>
      </c>
      <c r="L26" s="16">
        <v>1</v>
      </c>
      <c r="M26" s="16">
        <v>0</v>
      </c>
      <c r="N26" s="16" t="s">
        <v>1140</v>
      </c>
      <c r="O26" s="33" t="s">
        <v>1153</v>
      </c>
      <c r="P26" s="33" t="s">
        <v>1153</v>
      </c>
      <c r="Q26" s="33" t="s">
        <v>1153</v>
      </c>
      <c r="R26" s="33" t="s">
        <v>1153</v>
      </c>
      <c r="S26" s="33" t="s">
        <v>1153</v>
      </c>
      <c r="T26" s="33" t="s">
        <v>1153</v>
      </c>
      <c r="U26" s="33" t="s">
        <v>1153</v>
      </c>
      <c r="V26" s="33" t="s">
        <v>1153</v>
      </c>
      <c r="W26" s="34" t="s">
        <v>1153</v>
      </c>
      <c r="X26" s="35" t="s">
        <v>1153</v>
      </c>
      <c r="Y26" s="33" t="s">
        <v>1153</v>
      </c>
      <c r="Z26" s="33" t="s">
        <v>1153</v>
      </c>
      <c r="AA26" s="33" t="s">
        <v>1153</v>
      </c>
      <c r="AB26" s="33" t="s">
        <v>1153</v>
      </c>
      <c r="AC26" s="33" t="s">
        <v>1153</v>
      </c>
      <c r="AD26" s="33" t="s">
        <v>1153</v>
      </c>
      <c r="AE26" s="33" t="s">
        <v>1153</v>
      </c>
      <c r="AF26" s="34" t="s">
        <v>1153</v>
      </c>
      <c r="AG26" s="35"/>
      <c r="AH26" s="33"/>
      <c r="AI26" s="33"/>
      <c r="AJ26" s="33"/>
      <c r="AK26" s="33"/>
      <c r="AL26" s="33"/>
      <c r="AM26" s="33"/>
      <c r="AN26" s="33"/>
      <c r="AO26" s="34"/>
      <c r="AP26" s="35"/>
      <c r="AQ26" s="33"/>
      <c r="AR26" s="33"/>
      <c r="AS26" s="33"/>
      <c r="AT26" s="33"/>
      <c r="AU26" s="33"/>
      <c r="AV26" s="33"/>
      <c r="AW26" s="33"/>
      <c r="AX26" s="34"/>
      <c r="AY26" s="35"/>
      <c r="AZ26" s="33"/>
      <c r="BA26" s="33"/>
      <c r="BB26" s="33"/>
      <c r="BC26" s="33"/>
      <c r="BD26" s="33"/>
      <c r="BE26" s="33"/>
      <c r="BF26" s="33"/>
      <c r="BG26" s="34"/>
      <c r="BH26" s="35"/>
      <c r="BI26" s="33"/>
      <c r="BJ26" s="33"/>
      <c r="BK26" s="33"/>
      <c r="BL26" s="33"/>
      <c r="BM26" s="33"/>
      <c r="BN26" s="33"/>
      <c r="BO26" s="33"/>
      <c r="BP26" s="34"/>
      <c r="BQ26" s="35"/>
      <c r="BR26" s="33"/>
      <c r="BS26" s="33"/>
      <c r="BT26" s="33"/>
      <c r="BU26" s="33"/>
      <c r="BV26" s="33"/>
      <c r="BW26" s="33"/>
      <c r="BX26" s="33"/>
      <c r="BY26" s="34"/>
      <c r="BZ26" s="35" t="s">
        <v>1153</v>
      </c>
      <c r="CA26" s="33" t="s">
        <v>1153</v>
      </c>
      <c r="CB26" s="33" t="s">
        <v>1153</v>
      </c>
      <c r="CC26" s="33" t="s">
        <v>1153</v>
      </c>
      <c r="CD26" s="33" t="s">
        <v>1153</v>
      </c>
      <c r="CE26" s="33" t="s">
        <v>1153</v>
      </c>
      <c r="CF26" s="33" t="s">
        <v>1153</v>
      </c>
      <c r="CG26" s="33" t="s">
        <v>1153</v>
      </c>
      <c r="CH26" s="34" t="s">
        <v>1153</v>
      </c>
      <c r="CI26" s="35" t="s">
        <v>1153</v>
      </c>
      <c r="CJ26" s="33" t="s">
        <v>1153</v>
      </c>
      <c r="CK26" s="33" t="s">
        <v>1153</v>
      </c>
      <c r="CL26" s="33" t="s">
        <v>1153</v>
      </c>
      <c r="CM26" s="33" t="s">
        <v>1153</v>
      </c>
      <c r="CN26" s="33" t="s">
        <v>1153</v>
      </c>
      <c r="CO26" s="33" t="s">
        <v>1153</v>
      </c>
      <c r="CP26" s="33" t="s">
        <v>1153</v>
      </c>
      <c r="CQ26" s="34" t="s">
        <v>1153</v>
      </c>
      <c r="CR26" s="35" t="s">
        <v>1153</v>
      </c>
      <c r="CS26" s="33" t="s">
        <v>1153</v>
      </c>
      <c r="CT26" s="33" t="s">
        <v>1153</v>
      </c>
      <c r="CU26" s="33" t="s">
        <v>1153</v>
      </c>
      <c r="CV26" s="33" t="s">
        <v>1153</v>
      </c>
      <c r="CW26" s="33" t="s">
        <v>1153</v>
      </c>
      <c r="CX26" s="33" t="s">
        <v>1153</v>
      </c>
      <c r="CY26" s="33" t="s">
        <v>1153</v>
      </c>
      <c r="CZ26" s="34" t="s">
        <v>1153</v>
      </c>
      <c r="DA26" s="35"/>
      <c r="DB26" s="33"/>
      <c r="DC26" s="33"/>
      <c r="DD26" s="33"/>
      <c r="DE26" s="33"/>
      <c r="DF26" s="33"/>
      <c r="DG26" s="33"/>
      <c r="DH26" s="33"/>
      <c r="DI26" s="34"/>
    </row>
    <row r="27" spans="2:113" x14ac:dyDescent="0.25">
      <c r="B27" s="16" t="s">
        <v>1164</v>
      </c>
      <c r="C27" s="16">
        <v>1238</v>
      </c>
      <c r="D27" s="16">
        <v>0</v>
      </c>
      <c r="E27" s="16">
        <v>0</v>
      </c>
      <c r="F27" s="16">
        <v>1</v>
      </c>
      <c r="G27" s="16">
        <v>4198</v>
      </c>
      <c r="H27" s="16">
        <v>1</v>
      </c>
      <c r="I27" s="16">
        <v>0</v>
      </c>
      <c r="J27" s="16">
        <v>0</v>
      </c>
      <c r="K27" s="16">
        <v>112</v>
      </c>
      <c r="L27" s="16">
        <v>1</v>
      </c>
      <c r="M27" s="16">
        <v>0</v>
      </c>
      <c r="N27" s="16" t="s">
        <v>266</v>
      </c>
      <c r="O27" s="36"/>
      <c r="P27" s="36"/>
      <c r="Q27" s="36"/>
      <c r="R27" s="36"/>
      <c r="S27" s="36"/>
      <c r="T27" s="36"/>
      <c r="U27" s="36"/>
      <c r="V27" s="36"/>
      <c r="W27" s="34"/>
      <c r="X27" s="35"/>
      <c r="Y27" s="36"/>
      <c r="Z27" s="36"/>
      <c r="AA27" s="36"/>
      <c r="AB27" s="36"/>
      <c r="AC27" s="36"/>
      <c r="AD27" s="36"/>
      <c r="AE27" s="36"/>
      <c r="AF27" s="34" t="s">
        <v>1153</v>
      </c>
      <c r="AG27" s="35" t="s">
        <v>1153</v>
      </c>
      <c r="AH27" s="36" t="s">
        <v>1153</v>
      </c>
      <c r="AI27" s="36" t="s">
        <v>1153</v>
      </c>
      <c r="AJ27" s="36" t="s">
        <v>1153</v>
      </c>
      <c r="AK27" s="36" t="s">
        <v>1153</v>
      </c>
      <c r="AL27" s="36" t="s">
        <v>1153</v>
      </c>
      <c r="AM27" s="36" t="s">
        <v>1153</v>
      </c>
      <c r="AN27" s="36" t="s">
        <v>1153</v>
      </c>
      <c r="AO27" s="34" t="s">
        <v>1153</v>
      </c>
      <c r="AP27" s="35" t="s">
        <v>1153</v>
      </c>
      <c r="AQ27" s="36" t="s">
        <v>1153</v>
      </c>
      <c r="AR27" s="36" t="s">
        <v>1153</v>
      </c>
      <c r="AS27" s="36" t="s">
        <v>1153</v>
      </c>
      <c r="AT27" s="36" t="s">
        <v>1153</v>
      </c>
      <c r="AU27" s="36" t="s">
        <v>1153</v>
      </c>
      <c r="AV27" s="36" t="s">
        <v>1153</v>
      </c>
      <c r="AW27" s="36" t="s">
        <v>1153</v>
      </c>
      <c r="AX27" s="34" t="s">
        <v>1153</v>
      </c>
      <c r="AY27" s="35" t="s">
        <v>1153</v>
      </c>
      <c r="AZ27" s="36" t="s">
        <v>1153</v>
      </c>
      <c r="BA27" s="36" t="s">
        <v>1153</v>
      </c>
      <c r="BB27" s="36" t="s">
        <v>1153</v>
      </c>
      <c r="BC27" s="36" t="s">
        <v>1153</v>
      </c>
      <c r="BD27" s="36" t="s">
        <v>1153</v>
      </c>
      <c r="BE27" s="36" t="s">
        <v>1153</v>
      </c>
      <c r="BF27" s="36" t="s">
        <v>1153</v>
      </c>
      <c r="BG27" s="34" t="s">
        <v>1153</v>
      </c>
      <c r="BH27" s="35" t="s">
        <v>1153</v>
      </c>
      <c r="BI27" s="36" t="s">
        <v>1153</v>
      </c>
      <c r="BJ27" s="36" t="s">
        <v>1153</v>
      </c>
      <c r="BK27" s="36" t="s">
        <v>1153</v>
      </c>
      <c r="BL27" s="36" t="s">
        <v>1153</v>
      </c>
      <c r="BM27" s="36" t="s">
        <v>1153</v>
      </c>
      <c r="BN27" s="36" t="s">
        <v>1153</v>
      </c>
      <c r="BO27" s="36" t="s">
        <v>1153</v>
      </c>
      <c r="BP27" s="34" t="s">
        <v>1153</v>
      </c>
      <c r="BQ27" s="35"/>
      <c r="BR27" s="36"/>
      <c r="BS27" s="36"/>
      <c r="BT27" s="36"/>
      <c r="BU27" s="36"/>
      <c r="BV27" s="36"/>
      <c r="BW27" s="36"/>
      <c r="BX27" s="36"/>
      <c r="BY27" s="34"/>
      <c r="BZ27" s="35"/>
      <c r="CA27" s="36"/>
      <c r="CB27" s="36"/>
      <c r="CC27" s="36"/>
      <c r="CD27" s="36"/>
      <c r="CE27" s="36"/>
      <c r="CF27" s="36"/>
      <c r="CG27" s="36"/>
      <c r="CH27" s="34"/>
      <c r="CI27" s="35"/>
      <c r="CJ27" s="36"/>
      <c r="CK27" s="36"/>
      <c r="CL27" s="36"/>
      <c r="CM27" s="36"/>
      <c r="CN27" s="36"/>
      <c r="CO27" s="36"/>
      <c r="CP27" s="36"/>
      <c r="CQ27" s="34" t="s">
        <v>1153</v>
      </c>
      <c r="CR27" s="35" t="s">
        <v>1153</v>
      </c>
      <c r="CS27" s="36" t="s">
        <v>1153</v>
      </c>
      <c r="CT27" s="36" t="s">
        <v>1153</v>
      </c>
      <c r="CU27" s="36" t="s">
        <v>1153</v>
      </c>
      <c r="CV27" s="36" t="s">
        <v>1153</v>
      </c>
      <c r="CW27" s="36" t="s">
        <v>1153</v>
      </c>
      <c r="CX27" s="36" t="s">
        <v>1153</v>
      </c>
      <c r="CY27" s="36" t="s">
        <v>1153</v>
      </c>
      <c r="CZ27" s="34" t="s">
        <v>1153</v>
      </c>
      <c r="DA27" s="35" t="s">
        <v>1153</v>
      </c>
      <c r="DB27" s="36" t="s">
        <v>1153</v>
      </c>
      <c r="DC27" s="36" t="s">
        <v>1153</v>
      </c>
      <c r="DD27" s="36" t="s">
        <v>1153</v>
      </c>
      <c r="DE27" s="36" t="s">
        <v>1153</v>
      </c>
      <c r="DF27" s="36" t="s">
        <v>1153</v>
      </c>
      <c r="DG27" s="36" t="s">
        <v>1153</v>
      </c>
      <c r="DH27" s="36" t="s">
        <v>1153</v>
      </c>
      <c r="DI27" s="34" t="s">
        <v>1153</v>
      </c>
    </row>
    <row r="28" spans="2:113" x14ac:dyDescent="0.25">
      <c r="B28" s="16" t="s">
        <v>146</v>
      </c>
      <c r="C28" s="16">
        <v>1104</v>
      </c>
      <c r="D28" s="16">
        <v>0</v>
      </c>
      <c r="E28" s="16">
        <v>0</v>
      </c>
      <c r="F28" s="16">
        <v>0</v>
      </c>
      <c r="G28" s="16">
        <v>3767</v>
      </c>
      <c r="H28" s="16">
        <v>0</v>
      </c>
      <c r="I28" s="16">
        <v>0</v>
      </c>
      <c r="J28" s="16">
        <v>0</v>
      </c>
      <c r="K28" s="16">
        <v>112</v>
      </c>
      <c r="L28" s="16">
        <v>1</v>
      </c>
      <c r="M28" s="16">
        <v>1</v>
      </c>
      <c r="N28" s="16" t="s">
        <v>266</v>
      </c>
      <c r="O28" s="36"/>
      <c r="P28" s="36"/>
      <c r="Q28" s="36"/>
      <c r="R28" s="36"/>
      <c r="S28" s="36"/>
      <c r="T28" s="36"/>
      <c r="U28" s="36"/>
      <c r="V28" s="36"/>
      <c r="W28" s="34"/>
      <c r="X28" s="35" t="s">
        <v>1153</v>
      </c>
      <c r="Y28" s="36" t="s">
        <v>1153</v>
      </c>
      <c r="Z28" s="36" t="s">
        <v>1153</v>
      </c>
      <c r="AA28" s="36" t="s">
        <v>1153</v>
      </c>
      <c r="AB28" s="36" t="s">
        <v>1153</v>
      </c>
      <c r="AC28" s="36"/>
      <c r="AD28" s="36"/>
      <c r="AE28" s="36"/>
      <c r="AF28" s="34"/>
      <c r="AG28" s="35" t="s">
        <v>1153</v>
      </c>
      <c r="AH28" s="36" t="s">
        <v>1153</v>
      </c>
      <c r="AI28" s="36" t="s">
        <v>1153</v>
      </c>
      <c r="AJ28" s="36" t="s">
        <v>1153</v>
      </c>
      <c r="AK28" s="36" t="s">
        <v>1153</v>
      </c>
      <c r="AL28" s="36" t="s">
        <v>1153</v>
      </c>
      <c r="AM28" s="36" t="s">
        <v>1153</v>
      </c>
      <c r="AN28" s="36" t="s">
        <v>1153</v>
      </c>
      <c r="AO28" s="34" t="s">
        <v>1153</v>
      </c>
      <c r="AP28" s="35" t="s">
        <v>1153</v>
      </c>
      <c r="AQ28" s="36" t="s">
        <v>1153</v>
      </c>
      <c r="AR28" s="36" t="s">
        <v>1153</v>
      </c>
      <c r="AS28" s="36" t="s">
        <v>1153</v>
      </c>
      <c r="AT28" s="36" t="s">
        <v>1153</v>
      </c>
      <c r="AU28" s="36" t="s">
        <v>1153</v>
      </c>
      <c r="AV28" s="36" t="s">
        <v>1153</v>
      </c>
      <c r="AW28" s="36" t="s">
        <v>1153</v>
      </c>
      <c r="AX28" s="34" t="s">
        <v>1153</v>
      </c>
      <c r="AY28" s="35" t="s">
        <v>1153</v>
      </c>
      <c r="AZ28" s="36" t="s">
        <v>1153</v>
      </c>
      <c r="BA28" s="36" t="s">
        <v>1153</v>
      </c>
      <c r="BB28" s="36" t="s">
        <v>1153</v>
      </c>
      <c r="BC28" s="36" t="s">
        <v>1153</v>
      </c>
      <c r="BD28" s="36"/>
      <c r="BE28" s="36"/>
      <c r="BF28" s="36"/>
      <c r="BG28" s="34"/>
      <c r="BH28" s="35"/>
      <c r="BI28" s="36"/>
      <c r="BJ28" s="36"/>
      <c r="BK28" s="36"/>
      <c r="BL28" s="36"/>
      <c r="BM28" s="36"/>
      <c r="BN28" s="36"/>
      <c r="BO28" s="36"/>
      <c r="BP28" s="34"/>
      <c r="BQ28" s="35" t="s">
        <v>1153</v>
      </c>
      <c r="BR28" s="36" t="s">
        <v>1153</v>
      </c>
      <c r="BS28" s="36" t="s">
        <v>1153</v>
      </c>
      <c r="BT28" s="36" t="s">
        <v>1153</v>
      </c>
      <c r="BU28" s="36" t="s">
        <v>1153</v>
      </c>
      <c r="BV28" s="36" t="s">
        <v>1153</v>
      </c>
      <c r="BW28" s="36" t="s">
        <v>1153</v>
      </c>
      <c r="BX28" s="36" t="s">
        <v>1153</v>
      </c>
      <c r="BY28" s="34" t="s">
        <v>1153</v>
      </c>
      <c r="BZ28" s="35"/>
      <c r="CA28" s="36"/>
      <c r="CB28" s="36"/>
      <c r="CC28" s="36"/>
      <c r="CD28" s="36"/>
      <c r="CE28" s="36"/>
      <c r="CF28" s="36"/>
      <c r="CG28" s="36"/>
      <c r="CH28" s="34"/>
      <c r="CI28" s="35"/>
      <c r="CJ28" s="36"/>
      <c r="CK28" s="36" t="s">
        <v>1153</v>
      </c>
      <c r="CL28" s="36" t="s">
        <v>1153</v>
      </c>
      <c r="CM28" s="36" t="s">
        <v>1153</v>
      </c>
      <c r="CN28" s="36"/>
      <c r="CO28" s="36"/>
      <c r="CP28" s="36"/>
      <c r="CQ28" s="34"/>
      <c r="CR28" s="35" t="s">
        <v>1153</v>
      </c>
      <c r="CS28" s="36" t="s">
        <v>1153</v>
      </c>
      <c r="CT28" s="36" t="s">
        <v>1153</v>
      </c>
      <c r="CU28" s="36" t="s">
        <v>1153</v>
      </c>
      <c r="CV28" s="36" t="s">
        <v>1153</v>
      </c>
      <c r="CW28" s="36" t="s">
        <v>1153</v>
      </c>
      <c r="CX28" s="36" t="s">
        <v>1153</v>
      </c>
      <c r="CY28" s="36" t="s">
        <v>1153</v>
      </c>
      <c r="CZ28" s="34" t="s">
        <v>1153</v>
      </c>
      <c r="DA28" s="35"/>
      <c r="DB28" s="36"/>
      <c r="DC28" s="36"/>
      <c r="DD28" s="36"/>
      <c r="DE28" s="36"/>
      <c r="DF28" s="36"/>
      <c r="DG28" s="36"/>
      <c r="DH28" s="36"/>
      <c r="DI28" s="34"/>
    </row>
    <row r="29" spans="2:113" x14ac:dyDescent="0.25">
      <c r="B29" s="16" t="s">
        <v>185</v>
      </c>
      <c r="C29" s="16">
        <v>1161</v>
      </c>
      <c r="D29" s="16">
        <v>0</v>
      </c>
      <c r="E29" s="16">
        <v>0</v>
      </c>
      <c r="F29" s="16">
        <v>1</v>
      </c>
      <c r="G29" s="16">
        <v>4176</v>
      </c>
      <c r="H29" s="16">
        <v>1</v>
      </c>
      <c r="I29" s="16">
        <v>0</v>
      </c>
      <c r="J29" s="16">
        <v>0</v>
      </c>
      <c r="K29" s="16">
        <v>112</v>
      </c>
      <c r="L29" s="16">
        <v>1</v>
      </c>
      <c r="M29" s="16">
        <v>1</v>
      </c>
      <c r="N29" s="16" t="s">
        <v>266</v>
      </c>
      <c r="O29" s="36"/>
      <c r="P29" s="36" t="s">
        <v>1153</v>
      </c>
      <c r="Q29" s="36" t="s">
        <v>1153</v>
      </c>
      <c r="R29" s="36" t="s">
        <v>1153</v>
      </c>
      <c r="S29" s="36" t="s">
        <v>1153</v>
      </c>
      <c r="T29" s="36"/>
      <c r="U29" s="36"/>
      <c r="V29" s="36"/>
      <c r="W29" s="34" t="s">
        <v>1153</v>
      </c>
      <c r="X29" s="35" t="s">
        <v>1153</v>
      </c>
      <c r="Y29" s="36" t="s">
        <v>1153</v>
      </c>
      <c r="Z29" s="36" t="s">
        <v>1153</v>
      </c>
      <c r="AA29" s="36" t="s">
        <v>1153</v>
      </c>
      <c r="AB29" s="36" t="s">
        <v>1153</v>
      </c>
      <c r="AC29" s="36" t="s">
        <v>1153</v>
      </c>
      <c r="AD29" s="36" t="s">
        <v>1153</v>
      </c>
      <c r="AE29" s="36" t="s">
        <v>1153</v>
      </c>
      <c r="AF29" s="34" t="s">
        <v>1153</v>
      </c>
      <c r="AG29" s="35" t="s">
        <v>1153</v>
      </c>
      <c r="AH29" s="36" t="s">
        <v>1153</v>
      </c>
      <c r="AI29" s="36" t="s">
        <v>1153</v>
      </c>
      <c r="AJ29" s="36" t="s">
        <v>1153</v>
      </c>
      <c r="AK29" s="36" t="s">
        <v>1153</v>
      </c>
      <c r="AL29" s="36" t="s">
        <v>1153</v>
      </c>
      <c r="AM29" s="36" t="s">
        <v>1153</v>
      </c>
      <c r="AN29" s="36" t="s">
        <v>1153</v>
      </c>
      <c r="AO29" s="34" t="s">
        <v>1153</v>
      </c>
      <c r="AP29" s="35" t="s">
        <v>1153</v>
      </c>
      <c r="AQ29" s="36" t="s">
        <v>1153</v>
      </c>
      <c r="AR29" s="36" t="s">
        <v>1153</v>
      </c>
      <c r="AS29" s="36" t="s">
        <v>1153</v>
      </c>
      <c r="AT29" s="36" t="s">
        <v>1153</v>
      </c>
      <c r="AU29" s="36" t="s">
        <v>1153</v>
      </c>
      <c r="AV29" s="36" t="s">
        <v>1153</v>
      </c>
      <c r="AW29" s="36"/>
      <c r="AX29" s="34"/>
      <c r="AY29" s="35"/>
      <c r="AZ29" s="36"/>
      <c r="BA29" s="36"/>
      <c r="BB29" s="36"/>
      <c r="BC29" s="36"/>
      <c r="BD29" s="36"/>
      <c r="BE29" s="36"/>
      <c r="BF29" s="36"/>
      <c r="BG29" s="34"/>
      <c r="BH29" s="35"/>
      <c r="BI29" s="36"/>
      <c r="BJ29" s="36"/>
      <c r="BK29" s="36"/>
      <c r="BL29" s="36"/>
      <c r="BM29" s="36"/>
      <c r="BN29" s="36"/>
      <c r="BO29" s="36"/>
      <c r="BP29" s="34"/>
      <c r="BQ29" s="35" t="s">
        <v>1153</v>
      </c>
      <c r="BR29" s="36" t="s">
        <v>1153</v>
      </c>
      <c r="BS29" s="36" t="s">
        <v>1153</v>
      </c>
      <c r="BT29" s="36" t="s">
        <v>1153</v>
      </c>
      <c r="BU29" s="36" t="s">
        <v>1153</v>
      </c>
      <c r="BV29" s="36"/>
      <c r="BW29" s="36"/>
      <c r="BX29" s="36"/>
      <c r="BY29" s="34" t="s">
        <v>1153</v>
      </c>
      <c r="BZ29" s="35" t="s">
        <v>1153</v>
      </c>
      <c r="CA29" s="36" t="s">
        <v>1153</v>
      </c>
      <c r="CB29" s="36" t="s">
        <v>1153</v>
      </c>
      <c r="CC29" s="36" t="s">
        <v>1153</v>
      </c>
      <c r="CD29" s="36" t="s">
        <v>1153</v>
      </c>
      <c r="CE29" s="36" t="s">
        <v>1153</v>
      </c>
      <c r="CF29" s="36" t="s">
        <v>1153</v>
      </c>
      <c r="CG29" s="36" t="s">
        <v>1153</v>
      </c>
      <c r="CH29" s="34" t="s">
        <v>1153</v>
      </c>
      <c r="CI29" s="35" t="s">
        <v>1153</v>
      </c>
      <c r="CJ29" s="36" t="s">
        <v>1153</v>
      </c>
      <c r="CK29" s="36" t="s">
        <v>1153</v>
      </c>
      <c r="CL29" s="36" t="s">
        <v>1153</v>
      </c>
      <c r="CM29" s="36" t="s">
        <v>1153</v>
      </c>
      <c r="CN29" s="36" t="s">
        <v>1153</v>
      </c>
      <c r="CO29" s="36" t="s">
        <v>1153</v>
      </c>
      <c r="CP29" s="36" t="s">
        <v>1153</v>
      </c>
      <c r="CQ29" s="34" t="s">
        <v>1153</v>
      </c>
      <c r="CR29" s="35" t="s">
        <v>1153</v>
      </c>
      <c r="CS29" s="36" t="s">
        <v>1153</v>
      </c>
      <c r="CT29" s="36" t="s">
        <v>1153</v>
      </c>
      <c r="CU29" s="36" t="s">
        <v>1153</v>
      </c>
      <c r="CV29" s="36" t="s">
        <v>1153</v>
      </c>
      <c r="CW29" s="36" t="s">
        <v>1153</v>
      </c>
      <c r="CX29" s="36" t="s">
        <v>1153</v>
      </c>
      <c r="CY29" s="36" t="s">
        <v>1153</v>
      </c>
      <c r="CZ29" s="34" t="s">
        <v>1153</v>
      </c>
      <c r="DA29" s="35"/>
      <c r="DB29" s="36"/>
      <c r="DC29" s="36"/>
      <c r="DD29" s="36"/>
      <c r="DE29" s="36"/>
      <c r="DF29" s="36"/>
      <c r="DG29" s="36"/>
      <c r="DH29" s="36"/>
      <c r="DI29" s="34"/>
    </row>
    <row r="30" spans="2:113" x14ac:dyDescent="0.25">
      <c r="B30" s="16" t="s">
        <v>45</v>
      </c>
      <c r="C30" s="16">
        <v>1130</v>
      </c>
      <c r="D30" s="16">
        <v>0</v>
      </c>
      <c r="E30" s="16">
        <v>0</v>
      </c>
      <c r="F30" s="16">
        <v>0</v>
      </c>
      <c r="G30" s="16">
        <v>3718</v>
      </c>
      <c r="H30" s="16">
        <v>0</v>
      </c>
      <c r="I30" s="16">
        <v>0</v>
      </c>
      <c r="J30" s="16">
        <v>0</v>
      </c>
      <c r="K30" s="16">
        <v>112</v>
      </c>
      <c r="L30" s="16">
        <v>1</v>
      </c>
      <c r="M30" s="16">
        <v>1</v>
      </c>
      <c r="N30" s="16" t="s">
        <v>266</v>
      </c>
      <c r="O30" s="36" t="s">
        <v>1153</v>
      </c>
      <c r="P30" s="36" t="s">
        <v>1153</v>
      </c>
      <c r="Q30" s="36" t="s">
        <v>1153</v>
      </c>
      <c r="R30" s="36" t="s">
        <v>1153</v>
      </c>
      <c r="S30" s="36" t="s">
        <v>1153</v>
      </c>
      <c r="T30" s="36" t="s">
        <v>1153</v>
      </c>
      <c r="U30" s="36"/>
      <c r="V30" s="36"/>
      <c r="W30" s="34"/>
      <c r="X30" s="35" t="s">
        <v>1153</v>
      </c>
      <c r="Y30" s="36" t="s">
        <v>1153</v>
      </c>
      <c r="Z30" s="36" t="s">
        <v>1153</v>
      </c>
      <c r="AA30" s="36" t="s">
        <v>1153</v>
      </c>
      <c r="AB30" s="36" t="s">
        <v>1153</v>
      </c>
      <c r="AC30" s="36" t="s">
        <v>1153</v>
      </c>
      <c r="AD30" s="36"/>
      <c r="AE30" s="36"/>
      <c r="AF30" s="34"/>
      <c r="AG30" s="35" t="s">
        <v>1153</v>
      </c>
      <c r="AH30" s="36" t="s">
        <v>1153</v>
      </c>
      <c r="AI30" s="36" t="s">
        <v>1153</v>
      </c>
      <c r="AJ30" s="36" t="s">
        <v>1153</v>
      </c>
      <c r="AK30" s="36" t="s">
        <v>1153</v>
      </c>
      <c r="AL30" s="36" t="s">
        <v>1153</v>
      </c>
      <c r="AM30" s="36"/>
      <c r="AN30" s="36"/>
      <c r="AO30" s="34"/>
      <c r="AP30" s="35" t="s">
        <v>1153</v>
      </c>
      <c r="AQ30" s="36" t="s">
        <v>1153</v>
      </c>
      <c r="AR30" s="36" t="s">
        <v>1153</v>
      </c>
      <c r="AS30" s="36" t="s">
        <v>1153</v>
      </c>
      <c r="AT30" s="36" t="s">
        <v>1153</v>
      </c>
      <c r="AU30" s="36" t="s">
        <v>1153</v>
      </c>
      <c r="AV30" s="36" t="s">
        <v>1153</v>
      </c>
      <c r="AW30" s="36" t="s">
        <v>1153</v>
      </c>
      <c r="AX30" s="34" t="s">
        <v>1153</v>
      </c>
      <c r="AY30" s="35" t="s">
        <v>1153</v>
      </c>
      <c r="AZ30" s="36" t="s">
        <v>1153</v>
      </c>
      <c r="BA30" s="36" t="s">
        <v>1153</v>
      </c>
      <c r="BB30" s="36" t="s">
        <v>1153</v>
      </c>
      <c r="BC30" s="36" t="s">
        <v>1153</v>
      </c>
      <c r="BD30" s="36" t="s">
        <v>1153</v>
      </c>
      <c r="BE30" s="36" t="s">
        <v>1153</v>
      </c>
      <c r="BF30" s="36"/>
      <c r="BG30" s="34"/>
      <c r="BH30" s="35" t="s">
        <v>1153</v>
      </c>
      <c r="BI30" s="36" t="s">
        <v>1153</v>
      </c>
      <c r="BJ30" s="36" t="s">
        <v>1153</v>
      </c>
      <c r="BK30" s="36" t="s">
        <v>1153</v>
      </c>
      <c r="BL30" s="36" t="s">
        <v>1153</v>
      </c>
      <c r="BM30" s="36" t="s">
        <v>1153</v>
      </c>
      <c r="BN30" s="36" t="s">
        <v>1153</v>
      </c>
      <c r="BO30" s="36"/>
      <c r="BP30" s="34"/>
      <c r="BQ30" s="35" t="s">
        <v>1153</v>
      </c>
      <c r="BR30" s="36" t="s">
        <v>1153</v>
      </c>
      <c r="BS30" s="36" t="s">
        <v>1153</v>
      </c>
      <c r="BT30" s="36" t="s">
        <v>1153</v>
      </c>
      <c r="BU30" s="36" t="s">
        <v>1153</v>
      </c>
      <c r="BV30" s="36" t="s">
        <v>1153</v>
      </c>
      <c r="BW30" s="36"/>
      <c r="BX30" s="36"/>
      <c r="BY30" s="34"/>
      <c r="BZ30" s="35" t="s">
        <v>1153</v>
      </c>
      <c r="CA30" s="36" t="s">
        <v>1153</v>
      </c>
      <c r="CB30" s="36" t="s">
        <v>1153</v>
      </c>
      <c r="CC30" s="36" t="s">
        <v>1153</v>
      </c>
      <c r="CD30" s="36" t="s">
        <v>1153</v>
      </c>
      <c r="CE30" s="36" t="s">
        <v>1153</v>
      </c>
      <c r="CF30" s="36"/>
      <c r="CG30" s="36"/>
      <c r="CH30" s="34"/>
      <c r="CI30" s="35" t="s">
        <v>1153</v>
      </c>
      <c r="CJ30" s="36" t="s">
        <v>1153</v>
      </c>
      <c r="CK30" s="36" t="s">
        <v>1153</v>
      </c>
      <c r="CL30" s="36" t="s">
        <v>1153</v>
      </c>
      <c r="CM30" s="36" t="s">
        <v>1153</v>
      </c>
      <c r="CN30" s="36" t="s">
        <v>1153</v>
      </c>
      <c r="CO30" s="36"/>
      <c r="CP30" s="36"/>
      <c r="CQ30" s="34"/>
      <c r="CR30" s="35"/>
      <c r="CS30" s="36"/>
      <c r="CT30" s="36"/>
      <c r="CU30" s="36"/>
      <c r="CV30" s="36"/>
      <c r="CW30" s="36"/>
      <c r="CX30" s="36"/>
      <c r="CY30" s="36"/>
      <c r="CZ30" s="34"/>
      <c r="DA30" s="35"/>
      <c r="DB30" s="36"/>
      <c r="DC30" s="36"/>
      <c r="DD30" s="36"/>
      <c r="DE30" s="36"/>
      <c r="DF30" s="36"/>
      <c r="DG30" s="36"/>
      <c r="DH30" s="36"/>
      <c r="DI30" s="34"/>
    </row>
    <row r="31" spans="2:113" x14ac:dyDescent="0.25">
      <c r="B31" s="16" t="s">
        <v>1278</v>
      </c>
      <c r="C31" s="16">
        <v>1092</v>
      </c>
      <c r="D31" s="16">
        <v>0</v>
      </c>
      <c r="E31" s="16">
        <v>1</v>
      </c>
      <c r="F31" s="16">
        <v>0</v>
      </c>
      <c r="G31" s="16">
        <v>3751</v>
      </c>
      <c r="H31" s="16">
        <v>0</v>
      </c>
      <c r="I31" s="16">
        <v>1</v>
      </c>
      <c r="J31" s="16">
        <v>0</v>
      </c>
      <c r="K31" s="16">
        <v>112</v>
      </c>
      <c r="L31" s="16">
        <v>1</v>
      </c>
      <c r="M31" s="16">
        <v>1</v>
      </c>
      <c r="N31" s="16" t="s">
        <v>266</v>
      </c>
      <c r="O31" s="33"/>
      <c r="P31" s="33"/>
      <c r="Q31" s="33"/>
      <c r="R31" s="33"/>
      <c r="S31" s="33"/>
      <c r="T31" s="33"/>
      <c r="U31" s="33"/>
      <c r="V31" s="33"/>
      <c r="W31" s="34"/>
      <c r="X31" s="35"/>
      <c r="Y31" s="33"/>
      <c r="Z31" s="33"/>
      <c r="AA31" s="33"/>
      <c r="AB31" s="33"/>
      <c r="AC31" s="33"/>
      <c r="AD31" s="33"/>
      <c r="AE31" s="33"/>
      <c r="AF31" s="34"/>
      <c r="AG31" s="35"/>
      <c r="AH31" s="33"/>
      <c r="AI31" s="33"/>
      <c r="AJ31" s="33"/>
      <c r="AK31" s="33"/>
      <c r="AL31" s="33"/>
      <c r="AM31" s="33"/>
      <c r="AN31" s="33"/>
      <c r="AO31" s="34"/>
      <c r="AP31" s="35"/>
      <c r="AQ31" s="33"/>
      <c r="AR31" s="33"/>
      <c r="AS31" s="33"/>
      <c r="AT31" s="33"/>
      <c r="AU31" s="33"/>
      <c r="AV31" s="33"/>
      <c r="AW31" s="33"/>
      <c r="AX31" s="34"/>
      <c r="AY31" s="35"/>
      <c r="AZ31" s="33"/>
      <c r="BA31" s="33"/>
      <c r="BB31" s="33"/>
      <c r="BC31" s="33"/>
      <c r="BD31" s="33"/>
      <c r="BE31" s="33"/>
      <c r="BF31" s="33"/>
      <c r="BG31" s="34"/>
      <c r="BH31" s="35" t="s">
        <v>1153</v>
      </c>
      <c r="BI31" s="33" t="s">
        <v>1153</v>
      </c>
      <c r="BJ31" s="33" t="s">
        <v>1153</v>
      </c>
      <c r="BK31" s="33" t="s">
        <v>1153</v>
      </c>
      <c r="BL31" s="33" t="s">
        <v>1153</v>
      </c>
      <c r="BM31" s="33" t="s">
        <v>1153</v>
      </c>
      <c r="BN31" s="33" t="s">
        <v>1153</v>
      </c>
      <c r="BO31" s="33" t="s">
        <v>1153</v>
      </c>
      <c r="BP31" s="34" t="s">
        <v>1153</v>
      </c>
      <c r="BQ31" s="35" t="s">
        <v>1153</v>
      </c>
      <c r="BR31" s="33" t="s">
        <v>1153</v>
      </c>
      <c r="BS31" s="33" t="s">
        <v>1153</v>
      </c>
      <c r="BT31" s="33" t="s">
        <v>1153</v>
      </c>
      <c r="BU31" s="33" t="s">
        <v>1153</v>
      </c>
      <c r="BV31" s="33" t="s">
        <v>1153</v>
      </c>
      <c r="BW31" s="33"/>
      <c r="BX31" s="33"/>
      <c r="BY31" s="34"/>
      <c r="BZ31" s="35" t="s">
        <v>1153</v>
      </c>
      <c r="CA31" s="33" t="s">
        <v>1153</v>
      </c>
      <c r="CB31" s="33" t="s">
        <v>1153</v>
      </c>
      <c r="CC31" s="33" t="s">
        <v>1153</v>
      </c>
      <c r="CD31" s="33" t="s">
        <v>1153</v>
      </c>
      <c r="CE31" s="33" t="s">
        <v>1153</v>
      </c>
      <c r="CF31" s="33" t="s">
        <v>1153</v>
      </c>
      <c r="CG31" s="33" t="s">
        <v>1153</v>
      </c>
      <c r="CH31" s="34" t="s">
        <v>1153</v>
      </c>
      <c r="CI31" s="35" t="s">
        <v>1153</v>
      </c>
      <c r="CJ31" s="33" t="s">
        <v>1153</v>
      </c>
      <c r="CK31" s="33" t="s">
        <v>1153</v>
      </c>
      <c r="CL31" s="33" t="s">
        <v>1153</v>
      </c>
      <c r="CM31" s="33" t="s">
        <v>1153</v>
      </c>
      <c r="CN31" s="33" t="s">
        <v>1153</v>
      </c>
      <c r="CO31" s="33" t="s">
        <v>1153</v>
      </c>
      <c r="CP31" s="33" t="s">
        <v>1153</v>
      </c>
      <c r="CQ31" s="34" t="s">
        <v>1153</v>
      </c>
      <c r="CR31" s="35" t="s">
        <v>1153</v>
      </c>
      <c r="CS31" s="33" t="s">
        <v>1153</v>
      </c>
      <c r="CT31" s="33" t="s">
        <v>1153</v>
      </c>
      <c r="CU31" s="33" t="s">
        <v>1153</v>
      </c>
      <c r="CV31" s="33" t="s">
        <v>1153</v>
      </c>
      <c r="CW31" s="33" t="s">
        <v>1153</v>
      </c>
      <c r="CX31" s="33"/>
      <c r="CY31" s="33"/>
      <c r="CZ31" s="34"/>
      <c r="DA31" s="35" t="s">
        <v>1153</v>
      </c>
      <c r="DB31" s="33" t="s">
        <v>1153</v>
      </c>
      <c r="DC31" s="33" t="s">
        <v>1153</v>
      </c>
      <c r="DD31" s="33" t="s">
        <v>1153</v>
      </c>
      <c r="DE31" s="33" t="s">
        <v>1153</v>
      </c>
      <c r="DF31" s="33" t="s">
        <v>1153</v>
      </c>
      <c r="DG31" s="33" t="s">
        <v>1153</v>
      </c>
      <c r="DH31" s="33" t="s">
        <v>1153</v>
      </c>
      <c r="DI31" s="34" t="s">
        <v>1153</v>
      </c>
    </row>
    <row r="32" spans="2:113" x14ac:dyDescent="0.25">
      <c r="B32" s="16" t="s">
        <v>1154</v>
      </c>
      <c r="C32" s="16">
        <v>1119</v>
      </c>
      <c r="D32" s="16">
        <v>0</v>
      </c>
      <c r="E32" s="16">
        <v>1</v>
      </c>
      <c r="F32" s="16">
        <v>0</v>
      </c>
      <c r="G32" s="16">
        <v>3754</v>
      </c>
      <c r="H32" s="16">
        <v>1</v>
      </c>
      <c r="I32" s="16">
        <v>0</v>
      </c>
      <c r="J32" s="16">
        <v>0</v>
      </c>
      <c r="K32" s="16">
        <v>112</v>
      </c>
      <c r="L32" s="16">
        <v>1</v>
      </c>
      <c r="M32" s="16">
        <v>0</v>
      </c>
      <c r="N32" s="16" t="s">
        <v>1140</v>
      </c>
      <c r="O32" s="36"/>
      <c r="P32" s="36" t="s">
        <v>1153</v>
      </c>
      <c r="Q32" s="36" t="s">
        <v>1153</v>
      </c>
      <c r="R32" s="36" t="s">
        <v>1153</v>
      </c>
      <c r="S32" s="36" t="s">
        <v>1153</v>
      </c>
      <c r="T32" s="36"/>
      <c r="U32" s="36"/>
      <c r="V32" s="36"/>
      <c r="W32" s="34"/>
      <c r="X32" s="35"/>
      <c r="Y32" s="36"/>
      <c r="Z32" s="36"/>
      <c r="AA32" s="36"/>
      <c r="AB32" s="36"/>
      <c r="AC32" s="36"/>
      <c r="AD32" s="36"/>
      <c r="AE32" s="36"/>
      <c r="AF32" s="34"/>
      <c r="AG32" s="35"/>
      <c r="AH32" s="36"/>
      <c r="AI32" s="36"/>
      <c r="AJ32" s="36"/>
      <c r="AK32" s="36"/>
      <c r="AL32" s="36"/>
      <c r="AM32" s="36"/>
      <c r="AN32" s="36"/>
      <c r="AO32" s="34"/>
      <c r="AP32" s="35"/>
      <c r="AQ32" s="36"/>
      <c r="AR32" s="36"/>
      <c r="AS32" s="36"/>
      <c r="AT32" s="36"/>
      <c r="AU32" s="36" t="s">
        <v>1153</v>
      </c>
      <c r="AV32" s="36" t="s">
        <v>1153</v>
      </c>
      <c r="AW32" s="36" t="s">
        <v>1153</v>
      </c>
      <c r="AX32" s="34" t="s">
        <v>1153</v>
      </c>
      <c r="AY32" s="35"/>
      <c r="AZ32" s="36"/>
      <c r="BA32" s="36"/>
      <c r="BB32" s="36"/>
      <c r="BC32" s="36" t="s">
        <v>1153</v>
      </c>
      <c r="BD32" s="36" t="s">
        <v>1153</v>
      </c>
      <c r="BE32" s="36" t="s">
        <v>1153</v>
      </c>
      <c r="BF32" s="36" t="s">
        <v>1153</v>
      </c>
      <c r="BG32" s="34" t="s">
        <v>1153</v>
      </c>
      <c r="BH32" s="35"/>
      <c r="BI32" s="36"/>
      <c r="BJ32" s="36"/>
      <c r="BK32" s="36"/>
      <c r="BL32" s="36"/>
      <c r="BM32" s="36"/>
      <c r="BN32" s="36"/>
      <c r="BO32" s="36"/>
      <c r="BP32" s="34"/>
      <c r="BQ32" s="35"/>
      <c r="BR32" s="36"/>
      <c r="BS32" s="36"/>
      <c r="BT32" s="36"/>
      <c r="BU32" s="36"/>
      <c r="BV32" s="36"/>
      <c r="BW32" s="36"/>
      <c r="BX32" s="36"/>
      <c r="BY32" s="34"/>
      <c r="BZ32" s="35"/>
      <c r="CA32" s="36"/>
      <c r="CB32" s="36"/>
      <c r="CC32" s="36"/>
      <c r="CD32" s="36"/>
      <c r="CE32" s="36"/>
      <c r="CF32" s="36"/>
      <c r="CG32" s="36"/>
      <c r="CH32" s="34"/>
      <c r="CI32" s="35"/>
      <c r="CJ32" s="36"/>
      <c r="CK32" s="36"/>
      <c r="CL32" s="36"/>
      <c r="CM32" s="36"/>
      <c r="CN32" s="36"/>
      <c r="CO32" s="36"/>
      <c r="CP32" s="36"/>
      <c r="CQ32" s="34"/>
      <c r="CR32" s="35"/>
      <c r="CS32" s="36"/>
      <c r="CT32" s="36"/>
      <c r="CU32" s="36"/>
      <c r="CV32" s="36"/>
      <c r="CW32" s="36" t="s">
        <v>1153</v>
      </c>
      <c r="CX32" s="36" t="s">
        <v>1153</v>
      </c>
      <c r="CY32" s="36" t="s">
        <v>1153</v>
      </c>
      <c r="CZ32" s="34" t="s">
        <v>1153</v>
      </c>
      <c r="DA32" s="35" t="s">
        <v>1153</v>
      </c>
      <c r="DB32" s="36" t="s">
        <v>1153</v>
      </c>
      <c r="DC32" s="36" t="s">
        <v>1153</v>
      </c>
      <c r="DD32" s="36" t="s">
        <v>1153</v>
      </c>
      <c r="DE32" s="36" t="s">
        <v>1153</v>
      </c>
      <c r="DF32" s="36"/>
      <c r="DG32" s="36"/>
      <c r="DH32" s="36"/>
      <c r="DI32" s="34"/>
    </row>
    <row r="33" spans="2:113" x14ac:dyDescent="0.25">
      <c r="B33" s="16" t="s">
        <v>204</v>
      </c>
      <c r="C33" s="16">
        <v>1103</v>
      </c>
      <c r="D33" s="16">
        <v>0</v>
      </c>
      <c r="E33" s="16">
        <v>0</v>
      </c>
      <c r="F33" s="16">
        <v>0</v>
      </c>
      <c r="G33" s="16">
        <v>3787</v>
      </c>
      <c r="H33" s="16">
        <v>0</v>
      </c>
      <c r="I33" s="16">
        <v>0</v>
      </c>
      <c r="J33" s="16">
        <v>0</v>
      </c>
      <c r="K33" s="16">
        <v>112</v>
      </c>
      <c r="L33" s="16">
        <v>1</v>
      </c>
      <c r="M33" s="16">
        <v>1</v>
      </c>
      <c r="N33" s="16" t="s">
        <v>266</v>
      </c>
      <c r="O33" s="33" t="s">
        <v>1153</v>
      </c>
      <c r="P33" s="33" t="s">
        <v>1153</v>
      </c>
      <c r="Q33" s="33" t="s">
        <v>1153</v>
      </c>
      <c r="R33" s="33" t="s">
        <v>1153</v>
      </c>
      <c r="S33" s="33" t="s">
        <v>1153</v>
      </c>
      <c r="T33" s="33" t="s">
        <v>1153</v>
      </c>
      <c r="U33" s="33" t="s">
        <v>1153</v>
      </c>
      <c r="V33" s="33" t="s">
        <v>1153</v>
      </c>
      <c r="W33" s="34"/>
      <c r="X33" s="35"/>
      <c r="Y33" s="33"/>
      <c r="Z33" s="33"/>
      <c r="AA33" s="33" t="s">
        <v>1153</v>
      </c>
      <c r="AB33" s="33" t="s">
        <v>1153</v>
      </c>
      <c r="AC33" s="33" t="s">
        <v>1153</v>
      </c>
      <c r="AD33" s="33" t="s">
        <v>1153</v>
      </c>
      <c r="AE33" s="33" t="s">
        <v>1153</v>
      </c>
      <c r="AF33" s="34"/>
      <c r="AG33" s="35" t="s">
        <v>1153</v>
      </c>
      <c r="AH33" s="33" t="s">
        <v>1153</v>
      </c>
      <c r="AI33" s="33" t="s">
        <v>1153</v>
      </c>
      <c r="AJ33" s="33" t="s">
        <v>1153</v>
      </c>
      <c r="AK33" s="33" t="s">
        <v>1153</v>
      </c>
      <c r="AL33" s="33" t="s">
        <v>1153</v>
      </c>
      <c r="AM33" s="33" t="s">
        <v>1153</v>
      </c>
      <c r="AN33" s="33" t="s">
        <v>1153</v>
      </c>
      <c r="AO33" s="34"/>
      <c r="AP33" s="35" t="s">
        <v>1153</v>
      </c>
      <c r="AQ33" s="33" t="s">
        <v>1153</v>
      </c>
      <c r="AR33" s="33" t="s">
        <v>1153</v>
      </c>
      <c r="AS33" s="33" t="s">
        <v>1153</v>
      </c>
      <c r="AT33" s="33" t="s">
        <v>1153</v>
      </c>
      <c r="AU33" s="33" t="s">
        <v>1153</v>
      </c>
      <c r="AV33" s="33" t="s">
        <v>1153</v>
      </c>
      <c r="AW33" s="33" t="s">
        <v>1153</v>
      </c>
      <c r="AX33" s="34"/>
      <c r="AY33" s="35" t="s">
        <v>1153</v>
      </c>
      <c r="AZ33" s="33" t="s">
        <v>1153</v>
      </c>
      <c r="BA33" s="33" t="s">
        <v>1153</v>
      </c>
      <c r="BB33" s="33" t="s">
        <v>1153</v>
      </c>
      <c r="BC33" s="33" t="s">
        <v>1153</v>
      </c>
      <c r="BD33" s="33" t="s">
        <v>1153</v>
      </c>
      <c r="BE33" s="33" t="s">
        <v>1153</v>
      </c>
      <c r="BF33" s="33" t="s">
        <v>1153</v>
      </c>
      <c r="BG33" s="34"/>
      <c r="BH33" s="35" t="s">
        <v>1153</v>
      </c>
      <c r="BI33" s="33" t="s">
        <v>1153</v>
      </c>
      <c r="BJ33" s="33" t="s">
        <v>1153</v>
      </c>
      <c r="BK33" s="33" t="s">
        <v>1153</v>
      </c>
      <c r="BL33" s="33" t="s">
        <v>1153</v>
      </c>
      <c r="BM33" s="33" t="s">
        <v>1153</v>
      </c>
      <c r="BN33" s="33"/>
      <c r="BO33" s="33"/>
      <c r="BP33" s="34"/>
      <c r="BQ33" s="35" t="s">
        <v>1153</v>
      </c>
      <c r="BR33" s="33" t="s">
        <v>1153</v>
      </c>
      <c r="BS33" s="33" t="s">
        <v>1153</v>
      </c>
      <c r="BT33" s="33" t="s">
        <v>1153</v>
      </c>
      <c r="BU33" s="33" t="s">
        <v>1153</v>
      </c>
      <c r="BV33" s="33" t="s">
        <v>1153</v>
      </c>
      <c r="BW33" s="33" t="s">
        <v>1153</v>
      </c>
      <c r="BX33" s="33" t="s">
        <v>1153</v>
      </c>
      <c r="BY33" s="34"/>
      <c r="BZ33" s="35" t="s">
        <v>1153</v>
      </c>
      <c r="CA33" s="33" t="s">
        <v>1153</v>
      </c>
      <c r="CB33" s="33" t="s">
        <v>1153</v>
      </c>
      <c r="CC33" s="33" t="s">
        <v>1153</v>
      </c>
      <c r="CD33" s="33" t="s">
        <v>1153</v>
      </c>
      <c r="CE33" s="33" t="s">
        <v>1153</v>
      </c>
      <c r="CF33" s="33" t="s">
        <v>1153</v>
      </c>
      <c r="CG33" s="33" t="s">
        <v>1153</v>
      </c>
      <c r="CH33" s="34"/>
      <c r="CI33" s="35"/>
      <c r="CJ33" s="33"/>
      <c r="CK33" s="33"/>
      <c r="CL33" s="33"/>
      <c r="CM33" s="33"/>
      <c r="CN33" s="33"/>
      <c r="CO33" s="33"/>
      <c r="CP33" s="33"/>
      <c r="CQ33" s="34"/>
      <c r="CR33" s="35" t="s">
        <v>1153</v>
      </c>
      <c r="CS33" s="33" t="s">
        <v>1153</v>
      </c>
      <c r="CT33" s="33" t="s">
        <v>1153</v>
      </c>
      <c r="CU33" s="33" t="s">
        <v>1153</v>
      </c>
      <c r="CV33" s="33" t="s">
        <v>1153</v>
      </c>
      <c r="CW33" s="33" t="s">
        <v>1153</v>
      </c>
      <c r="CX33" s="33" t="s">
        <v>1153</v>
      </c>
      <c r="CY33" s="33" t="s">
        <v>1153</v>
      </c>
      <c r="CZ33" s="34"/>
      <c r="DA33" s="35" t="s">
        <v>1153</v>
      </c>
      <c r="DB33" s="33" t="s">
        <v>1153</v>
      </c>
      <c r="DC33" s="33" t="s">
        <v>1153</v>
      </c>
      <c r="DD33" s="33" t="s">
        <v>1153</v>
      </c>
      <c r="DE33" s="33" t="s">
        <v>1153</v>
      </c>
      <c r="DF33" s="33" t="s">
        <v>1153</v>
      </c>
      <c r="DG33" s="33" t="s">
        <v>1153</v>
      </c>
      <c r="DH33" s="33" t="s">
        <v>1153</v>
      </c>
      <c r="DI33" s="34"/>
    </row>
    <row r="34" spans="2:113" x14ac:dyDescent="0.25">
      <c r="B34" s="16" t="s">
        <v>1204</v>
      </c>
      <c r="C34" s="16">
        <v>1085</v>
      </c>
      <c r="D34" s="16">
        <v>0</v>
      </c>
      <c r="E34" s="16">
        <v>0</v>
      </c>
      <c r="F34" s="16">
        <v>0</v>
      </c>
      <c r="G34" s="16">
        <v>3721</v>
      </c>
      <c r="H34" s="16">
        <v>0</v>
      </c>
      <c r="I34" s="16">
        <v>0</v>
      </c>
      <c r="J34" s="16">
        <v>0</v>
      </c>
      <c r="K34" s="16">
        <v>112</v>
      </c>
      <c r="L34" s="16">
        <v>1</v>
      </c>
      <c r="M34" s="16">
        <v>1</v>
      </c>
      <c r="N34" s="16" t="s">
        <v>1140</v>
      </c>
      <c r="O34" s="36" t="s">
        <v>1153</v>
      </c>
      <c r="P34" s="36" t="s">
        <v>1153</v>
      </c>
      <c r="Q34" s="36" t="s">
        <v>1153</v>
      </c>
      <c r="R34" s="36" t="s">
        <v>1153</v>
      </c>
      <c r="S34" s="36" t="s">
        <v>1153</v>
      </c>
      <c r="T34" s="36" t="s">
        <v>1153</v>
      </c>
      <c r="U34" s="36" t="s">
        <v>1153</v>
      </c>
      <c r="V34" s="36" t="s">
        <v>1153</v>
      </c>
      <c r="W34" s="34" t="s">
        <v>1153</v>
      </c>
      <c r="X34" s="35" t="s">
        <v>1153</v>
      </c>
      <c r="Y34" s="36" t="s">
        <v>1153</v>
      </c>
      <c r="Z34" s="36" t="s">
        <v>1153</v>
      </c>
      <c r="AA34" s="36" t="s">
        <v>1153</v>
      </c>
      <c r="AB34" s="36" t="s">
        <v>1153</v>
      </c>
      <c r="AC34" s="36" t="s">
        <v>1153</v>
      </c>
      <c r="AD34" s="36" t="s">
        <v>1153</v>
      </c>
      <c r="AE34" s="36" t="s">
        <v>1153</v>
      </c>
      <c r="AF34" s="34" t="s">
        <v>1153</v>
      </c>
      <c r="AG34" s="35" t="s">
        <v>1153</v>
      </c>
      <c r="AH34" s="36" t="s">
        <v>1153</v>
      </c>
      <c r="AI34" s="36" t="s">
        <v>1153</v>
      </c>
      <c r="AJ34" s="36" t="s">
        <v>1153</v>
      </c>
      <c r="AK34" s="36" t="s">
        <v>1153</v>
      </c>
      <c r="AL34" s="36" t="s">
        <v>1153</v>
      </c>
      <c r="AM34" s="36" t="s">
        <v>1153</v>
      </c>
      <c r="AN34" s="36" t="s">
        <v>1153</v>
      </c>
      <c r="AO34" s="34" t="s">
        <v>1153</v>
      </c>
      <c r="AP34" s="35" t="s">
        <v>1153</v>
      </c>
      <c r="AQ34" s="36" t="s">
        <v>1153</v>
      </c>
      <c r="AR34" s="36" t="s">
        <v>1153</v>
      </c>
      <c r="AS34" s="36" t="s">
        <v>1153</v>
      </c>
      <c r="AT34" s="36" t="s">
        <v>1153</v>
      </c>
      <c r="AU34" s="36" t="s">
        <v>1153</v>
      </c>
      <c r="AV34" s="36" t="s">
        <v>1153</v>
      </c>
      <c r="AW34" s="36" t="s">
        <v>1153</v>
      </c>
      <c r="AX34" s="34" t="s">
        <v>1153</v>
      </c>
      <c r="AY34" s="35"/>
      <c r="AZ34" s="36"/>
      <c r="BA34" s="36"/>
      <c r="BB34" s="36"/>
      <c r="BC34" s="36"/>
      <c r="BD34" s="36"/>
      <c r="BE34" s="36"/>
      <c r="BF34" s="36"/>
      <c r="BG34" s="34"/>
      <c r="BH34" s="35"/>
      <c r="BI34" s="36"/>
      <c r="BJ34" s="36"/>
      <c r="BK34" s="36"/>
      <c r="BL34" s="36"/>
      <c r="BM34" s="36"/>
      <c r="BN34" s="36"/>
      <c r="BO34" s="36"/>
      <c r="BP34" s="34"/>
      <c r="BQ34" s="35"/>
      <c r="BR34" s="36"/>
      <c r="BS34" s="36"/>
      <c r="BT34" s="36"/>
      <c r="BU34" s="36"/>
      <c r="BV34" s="36" t="s">
        <v>1153</v>
      </c>
      <c r="BW34" s="36" t="s">
        <v>1153</v>
      </c>
      <c r="BX34" s="36" t="s">
        <v>1153</v>
      </c>
      <c r="BY34" s="34" t="s">
        <v>1153</v>
      </c>
      <c r="BZ34" s="35" t="s">
        <v>1153</v>
      </c>
      <c r="CA34" s="36" t="s">
        <v>1153</v>
      </c>
      <c r="CB34" s="36" t="s">
        <v>1153</v>
      </c>
      <c r="CC34" s="36" t="s">
        <v>1153</v>
      </c>
      <c r="CD34" s="36" t="s">
        <v>1153</v>
      </c>
      <c r="CE34" s="36" t="s">
        <v>1153</v>
      </c>
      <c r="CF34" s="36" t="s">
        <v>1153</v>
      </c>
      <c r="CG34" s="36" t="s">
        <v>1153</v>
      </c>
      <c r="CH34" s="34" t="s">
        <v>1153</v>
      </c>
      <c r="CI34" s="35" t="s">
        <v>1153</v>
      </c>
      <c r="CJ34" s="36" t="s">
        <v>1153</v>
      </c>
      <c r="CK34" s="36" t="s">
        <v>1153</v>
      </c>
      <c r="CL34" s="36" t="s">
        <v>1153</v>
      </c>
      <c r="CM34" s="36" t="s">
        <v>1153</v>
      </c>
      <c r="CN34" s="36" t="s">
        <v>1153</v>
      </c>
      <c r="CO34" s="36" t="s">
        <v>1153</v>
      </c>
      <c r="CP34" s="36" t="s">
        <v>1153</v>
      </c>
      <c r="CQ34" s="34" t="s">
        <v>1153</v>
      </c>
      <c r="CR34" s="35" t="s">
        <v>1153</v>
      </c>
      <c r="CS34" s="36" t="s">
        <v>1153</v>
      </c>
      <c r="CT34" s="36" t="s">
        <v>1153</v>
      </c>
      <c r="CU34" s="36" t="s">
        <v>1153</v>
      </c>
      <c r="CV34" s="36" t="s">
        <v>1153</v>
      </c>
      <c r="CW34" s="36" t="s">
        <v>1153</v>
      </c>
      <c r="CX34" s="36" t="s">
        <v>1153</v>
      </c>
      <c r="CY34" s="36" t="s">
        <v>1153</v>
      </c>
      <c r="CZ34" s="34" t="s">
        <v>1153</v>
      </c>
      <c r="DA34" s="35" t="s">
        <v>1153</v>
      </c>
      <c r="DB34" s="36" t="s">
        <v>1153</v>
      </c>
      <c r="DC34" s="36" t="s">
        <v>1153</v>
      </c>
      <c r="DD34" s="36" t="s">
        <v>1153</v>
      </c>
      <c r="DE34" s="36" t="s">
        <v>1153</v>
      </c>
      <c r="DF34" s="36" t="s">
        <v>1153</v>
      </c>
      <c r="DG34" s="36" t="s">
        <v>1153</v>
      </c>
      <c r="DH34" s="36" t="s">
        <v>1153</v>
      </c>
      <c r="DI34" s="34" t="s">
        <v>1153</v>
      </c>
    </row>
    <row r="35" spans="2:113" x14ac:dyDescent="0.25">
      <c r="B35" s="16" t="s">
        <v>141</v>
      </c>
      <c r="C35" s="16">
        <v>1174</v>
      </c>
      <c r="D35" s="16">
        <v>0</v>
      </c>
      <c r="E35" s="16">
        <v>0</v>
      </c>
      <c r="F35" s="16">
        <v>0</v>
      </c>
      <c r="G35" s="16">
        <v>3741</v>
      </c>
      <c r="H35" s="16">
        <v>0</v>
      </c>
      <c r="I35" s="16">
        <v>0</v>
      </c>
      <c r="J35" s="16">
        <v>0</v>
      </c>
      <c r="K35" s="16">
        <v>112</v>
      </c>
      <c r="L35" s="16">
        <v>1</v>
      </c>
      <c r="M35" s="16">
        <v>1</v>
      </c>
      <c r="N35" s="16" t="s">
        <v>266</v>
      </c>
      <c r="O35" s="33" t="s">
        <v>1153</v>
      </c>
      <c r="P35" s="33" t="s">
        <v>1153</v>
      </c>
      <c r="Q35" s="33" t="s">
        <v>1153</v>
      </c>
      <c r="R35" s="33" t="s">
        <v>1153</v>
      </c>
      <c r="S35" s="33" t="s">
        <v>1153</v>
      </c>
      <c r="T35" s="33" t="s">
        <v>1153</v>
      </c>
      <c r="U35" s="33" t="s">
        <v>1153</v>
      </c>
      <c r="V35" s="33" t="s">
        <v>1153</v>
      </c>
      <c r="W35" s="34" t="s">
        <v>1153</v>
      </c>
      <c r="X35" s="35" t="s">
        <v>1153</v>
      </c>
      <c r="Y35" s="33" t="s">
        <v>1153</v>
      </c>
      <c r="Z35" s="33" t="s">
        <v>1153</v>
      </c>
      <c r="AA35" s="33" t="s">
        <v>1153</v>
      </c>
      <c r="AB35" s="33" t="s">
        <v>1153</v>
      </c>
      <c r="AC35" s="33" t="s">
        <v>1153</v>
      </c>
      <c r="AD35" s="33" t="s">
        <v>1153</v>
      </c>
      <c r="AE35" s="33" t="s">
        <v>1153</v>
      </c>
      <c r="AF35" s="34" t="s">
        <v>1153</v>
      </c>
      <c r="AG35" s="35" t="s">
        <v>1153</v>
      </c>
      <c r="AH35" s="33" t="s">
        <v>1153</v>
      </c>
      <c r="AI35" s="33" t="s">
        <v>1153</v>
      </c>
      <c r="AJ35" s="33" t="s">
        <v>1153</v>
      </c>
      <c r="AK35" s="33" t="s">
        <v>1153</v>
      </c>
      <c r="AL35" s="33" t="s">
        <v>1153</v>
      </c>
      <c r="AM35" s="33" t="s">
        <v>1153</v>
      </c>
      <c r="AN35" s="33" t="s">
        <v>1153</v>
      </c>
      <c r="AO35" s="34" t="s">
        <v>1153</v>
      </c>
      <c r="AP35" s="35" t="s">
        <v>1153</v>
      </c>
      <c r="AQ35" s="33" t="s">
        <v>1153</v>
      </c>
      <c r="AR35" s="33" t="s">
        <v>1153</v>
      </c>
      <c r="AS35" s="33" t="s">
        <v>1153</v>
      </c>
      <c r="AT35" s="33" t="s">
        <v>1153</v>
      </c>
      <c r="AU35" s="33" t="s">
        <v>1153</v>
      </c>
      <c r="AV35" s="33" t="s">
        <v>1153</v>
      </c>
      <c r="AW35" s="33" t="s">
        <v>1153</v>
      </c>
      <c r="AX35" s="34" t="s">
        <v>1153</v>
      </c>
      <c r="AY35" s="35" t="s">
        <v>1153</v>
      </c>
      <c r="AZ35" s="33" t="s">
        <v>1153</v>
      </c>
      <c r="BA35" s="33" t="s">
        <v>1153</v>
      </c>
      <c r="BB35" s="33" t="s">
        <v>1153</v>
      </c>
      <c r="BC35" s="33" t="s">
        <v>1153</v>
      </c>
      <c r="BD35" s="33" t="s">
        <v>1153</v>
      </c>
      <c r="BE35" s="33" t="s">
        <v>1153</v>
      </c>
      <c r="BF35" s="33" t="s">
        <v>1153</v>
      </c>
      <c r="BG35" s="34" t="s">
        <v>1153</v>
      </c>
      <c r="BH35" s="35" t="s">
        <v>1153</v>
      </c>
      <c r="BI35" s="33" t="s">
        <v>1153</v>
      </c>
      <c r="BJ35" s="33" t="s">
        <v>1153</v>
      </c>
      <c r="BK35" s="33" t="s">
        <v>1153</v>
      </c>
      <c r="BL35" s="33" t="s">
        <v>1153</v>
      </c>
      <c r="BM35" s="33" t="s">
        <v>1153</v>
      </c>
      <c r="BN35" s="33" t="s">
        <v>1153</v>
      </c>
      <c r="BO35" s="33" t="s">
        <v>1153</v>
      </c>
      <c r="BP35" s="34" t="s">
        <v>1153</v>
      </c>
      <c r="BQ35" s="35" t="s">
        <v>1153</v>
      </c>
      <c r="BR35" s="33" t="s">
        <v>1153</v>
      </c>
      <c r="BS35" s="33" t="s">
        <v>1153</v>
      </c>
      <c r="BT35" s="33" t="s">
        <v>1153</v>
      </c>
      <c r="BU35" s="33" t="s">
        <v>1153</v>
      </c>
      <c r="BV35" s="33" t="s">
        <v>1153</v>
      </c>
      <c r="BW35" s="33" t="s">
        <v>1153</v>
      </c>
      <c r="BX35" s="33" t="s">
        <v>1153</v>
      </c>
      <c r="BY35" s="34" t="s">
        <v>1153</v>
      </c>
      <c r="BZ35" s="35"/>
      <c r="CA35" s="33"/>
      <c r="CB35" s="33"/>
      <c r="CC35" s="33"/>
      <c r="CD35" s="33"/>
      <c r="CE35" s="33"/>
      <c r="CF35" s="33"/>
      <c r="CG35" s="33"/>
      <c r="CH35" s="34"/>
      <c r="CI35" s="35"/>
      <c r="CJ35" s="33"/>
      <c r="CK35" s="33"/>
      <c r="CL35" s="33"/>
      <c r="CM35" s="33"/>
      <c r="CN35" s="33"/>
      <c r="CO35" s="33"/>
      <c r="CP35" s="33"/>
      <c r="CQ35" s="34"/>
      <c r="CR35" s="35" t="s">
        <v>1153</v>
      </c>
      <c r="CS35" s="33" t="s">
        <v>1153</v>
      </c>
      <c r="CT35" s="33" t="s">
        <v>1153</v>
      </c>
      <c r="CU35" s="33" t="s">
        <v>1153</v>
      </c>
      <c r="CV35" s="33" t="s">
        <v>1153</v>
      </c>
      <c r="CW35" s="33" t="s">
        <v>1153</v>
      </c>
      <c r="CX35" s="33" t="s">
        <v>1153</v>
      </c>
      <c r="CY35" s="33" t="s">
        <v>1153</v>
      </c>
      <c r="CZ35" s="34" t="s">
        <v>1153</v>
      </c>
      <c r="DA35" s="35" t="s">
        <v>1153</v>
      </c>
      <c r="DB35" s="33" t="s">
        <v>1153</v>
      </c>
      <c r="DC35" s="33" t="s">
        <v>1153</v>
      </c>
      <c r="DD35" s="33" t="s">
        <v>1153</v>
      </c>
      <c r="DE35" s="33" t="s">
        <v>1153</v>
      </c>
      <c r="DF35" s="33" t="s">
        <v>1153</v>
      </c>
      <c r="DG35" s="33" t="s">
        <v>1153</v>
      </c>
      <c r="DH35" s="33" t="s">
        <v>1153</v>
      </c>
      <c r="DI35" s="34" t="s">
        <v>1153</v>
      </c>
    </row>
    <row r="36" spans="2:113" x14ac:dyDescent="0.25">
      <c r="B36" s="16" t="s">
        <v>1279</v>
      </c>
      <c r="C36" s="16">
        <v>1129</v>
      </c>
      <c r="D36" s="16">
        <v>0</v>
      </c>
      <c r="E36" s="16">
        <v>1</v>
      </c>
      <c r="F36" s="16">
        <v>0</v>
      </c>
      <c r="G36" s="16">
        <v>3916</v>
      </c>
      <c r="H36" s="16">
        <v>1</v>
      </c>
      <c r="I36" s="16">
        <v>0</v>
      </c>
      <c r="J36" s="16">
        <v>0</v>
      </c>
      <c r="K36" s="16">
        <v>112</v>
      </c>
      <c r="L36" s="16">
        <v>1</v>
      </c>
      <c r="M36" s="16">
        <v>1</v>
      </c>
      <c r="N36" s="16" t="s">
        <v>266</v>
      </c>
      <c r="O36" s="33" t="s">
        <v>1153</v>
      </c>
      <c r="P36" s="33" t="s">
        <v>1153</v>
      </c>
      <c r="Q36" s="33" t="s">
        <v>1153</v>
      </c>
      <c r="R36" s="33" t="s">
        <v>1153</v>
      </c>
      <c r="S36" s="33" t="s">
        <v>1153</v>
      </c>
      <c r="T36" s="33" t="s">
        <v>1153</v>
      </c>
      <c r="U36" s="33" t="s">
        <v>1153</v>
      </c>
      <c r="V36" s="33" t="s">
        <v>1153</v>
      </c>
      <c r="W36" s="34" t="s">
        <v>1153</v>
      </c>
      <c r="X36" s="35" t="s">
        <v>1153</v>
      </c>
      <c r="Y36" s="33" t="s">
        <v>1153</v>
      </c>
      <c r="Z36" s="33" t="s">
        <v>1153</v>
      </c>
      <c r="AA36" s="33" t="s">
        <v>1153</v>
      </c>
      <c r="AB36" s="33" t="s">
        <v>1153</v>
      </c>
      <c r="AC36" s="33" t="s">
        <v>1153</v>
      </c>
      <c r="AD36" s="33" t="s">
        <v>1153</v>
      </c>
      <c r="AE36" s="33" t="s">
        <v>1153</v>
      </c>
      <c r="AF36" s="34" t="s">
        <v>1153</v>
      </c>
      <c r="AG36" s="35" t="s">
        <v>1153</v>
      </c>
      <c r="AH36" s="33" t="s">
        <v>1153</v>
      </c>
      <c r="AI36" s="33" t="s">
        <v>1153</v>
      </c>
      <c r="AJ36" s="33" t="s">
        <v>1153</v>
      </c>
      <c r="AK36" s="33" t="s">
        <v>1153</v>
      </c>
      <c r="AL36" s="33" t="s">
        <v>1153</v>
      </c>
      <c r="AM36" s="33" t="s">
        <v>1153</v>
      </c>
      <c r="AN36" s="33" t="s">
        <v>1153</v>
      </c>
      <c r="AO36" s="34" t="s">
        <v>1153</v>
      </c>
      <c r="AP36" s="35" t="s">
        <v>1153</v>
      </c>
      <c r="AQ36" s="33" t="s">
        <v>1153</v>
      </c>
      <c r="AR36" s="33" t="s">
        <v>1153</v>
      </c>
      <c r="AS36" s="33" t="s">
        <v>1153</v>
      </c>
      <c r="AT36" s="33" t="s">
        <v>1153</v>
      </c>
      <c r="AU36" s="33" t="s">
        <v>1153</v>
      </c>
      <c r="AV36" s="33" t="s">
        <v>1153</v>
      </c>
      <c r="AW36" s="33" t="s">
        <v>1153</v>
      </c>
      <c r="AX36" s="34" t="s">
        <v>1153</v>
      </c>
      <c r="AY36" s="35" t="s">
        <v>1153</v>
      </c>
      <c r="AZ36" s="33" t="s">
        <v>1153</v>
      </c>
      <c r="BA36" s="33" t="s">
        <v>1153</v>
      </c>
      <c r="BB36" s="33" t="s">
        <v>1153</v>
      </c>
      <c r="BC36" s="33" t="s">
        <v>1153</v>
      </c>
      <c r="BD36" s="33" t="s">
        <v>1153</v>
      </c>
      <c r="BE36" s="33" t="s">
        <v>1153</v>
      </c>
      <c r="BF36" s="33" t="s">
        <v>1153</v>
      </c>
      <c r="BG36" s="34" t="s">
        <v>1153</v>
      </c>
      <c r="BH36" s="35" t="s">
        <v>1153</v>
      </c>
      <c r="BI36" s="33" t="s">
        <v>1153</v>
      </c>
      <c r="BJ36" s="33" t="s">
        <v>1153</v>
      </c>
      <c r="BK36" s="33" t="s">
        <v>1153</v>
      </c>
      <c r="BL36" s="33" t="s">
        <v>1153</v>
      </c>
      <c r="BM36" s="33" t="s">
        <v>1153</v>
      </c>
      <c r="BN36" s="33" t="s">
        <v>1153</v>
      </c>
      <c r="BO36" s="33" t="s">
        <v>1153</v>
      </c>
      <c r="BP36" s="34" t="s">
        <v>1153</v>
      </c>
      <c r="BQ36" s="35" t="s">
        <v>1153</v>
      </c>
      <c r="BR36" s="33" t="s">
        <v>1153</v>
      </c>
      <c r="BS36" s="33" t="s">
        <v>1153</v>
      </c>
      <c r="BT36" s="33" t="s">
        <v>1153</v>
      </c>
      <c r="BU36" s="33" t="s">
        <v>1153</v>
      </c>
      <c r="BV36" s="33" t="s">
        <v>1153</v>
      </c>
      <c r="BW36" s="33" t="s">
        <v>1153</v>
      </c>
      <c r="BX36" s="33" t="s">
        <v>1153</v>
      </c>
      <c r="BY36" s="34" t="s">
        <v>1153</v>
      </c>
      <c r="BZ36" s="35" t="s">
        <v>1153</v>
      </c>
      <c r="CA36" s="33" t="s">
        <v>1153</v>
      </c>
      <c r="CB36" s="33" t="s">
        <v>1153</v>
      </c>
      <c r="CC36" s="33" t="s">
        <v>1153</v>
      </c>
      <c r="CD36" s="33"/>
      <c r="CE36" s="33"/>
      <c r="CF36" s="33" t="s">
        <v>1153</v>
      </c>
      <c r="CG36" s="33" t="s">
        <v>1153</v>
      </c>
      <c r="CH36" s="34" t="s">
        <v>1153</v>
      </c>
      <c r="CI36" s="35" t="s">
        <v>1153</v>
      </c>
      <c r="CJ36" s="33" t="s">
        <v>1153</v>
      </c>
      <c r="CK36" s="33" t="s">
        <v>1153</v>
      </c>
      <c r="CL36" s="33" t="s">
        <v>1153</v>
      </c>
      <c r="CM36" s="33" t="s">
        <v>1153</v>
      </c>
      <c r="CN36" s="33" t="s">
        <v>1153</v>
      </c>
      <c r="CO36" s="33" t="s">
        <v>1153</v>
      </c>
      <c r="CP36" s="33" t="s">
        <v>1153</v>
      </c>
      <c r="CQ36" s="34" t="s">
        <v>1153</v>
      </c>
      <c r="CR36" s="35" t="s">
        <v>1153</v>
      </c>
      <c r="CS36" s="33" t="s">
        <v>1153</v>
      </c>
      <c r="CT36" s="33" t="s">
        <v>1153</v>
      </c>
      <c r="CU36" s="33" t="s">
        <v>1153</v>
      </c>
      <c r="CV36" s="33" t="s">
        <v>1153</v>
      </c>
      <c r="CW36" s="33" t="s">
        <v>1153</v>
      </c>
      <c r="CX36" s="33" t="s">
        <v>1153</v>
      </c>
      <c r="CY36" s="33" t="s">
        <v>1153</v>
      </c>
      <c r="CZ36" s="34" t="s">
        <v>1153</v>
      </c>
      <c r="DA36" s="35" t="s">
        <v>1153</v>
      </c>
      <c r="DB36" s="33" t="s">
        <v>1153</v>
      </c>
      <c r="DC36" s="33" t="s">
        <v>1153</v>
      </c>
      <c r="DD36" s="33" t="s">
        <v>1153</v>
      </c>
      <c r="DE36" s="33" t="s">
        <v>1153</v>
      </c>
      <c r="DF36" s="33" t="s">
        <v>1153</v>
      </c>
      <c r="DG36" s="33" t="s">
        <v>1153</v>
      </c>
      <c r="DH36" s="33" t="s">
        <v>1153</v>
      </c>
      <c r="DI36" s="34" t="s">
        <v>1153</v>
      </c>
    </row>
    <row r="37" spans="2:113" x14ac:dyDescent="0.25">
      <c r="B37" s="16" t="s">
        <v>194</v>
      </c>
      <c r="C37" s="16">
        <v>1165</v>
      </c>
      <c r="D37" s="16">
        <v>0</v>
      </c>
      <c r="E37" s="16">
        <v>0</v>
      </c>
      <c r="F37" s="16">
        <v>0</v>
      </c>
      <c r="G37" s="16">
        <v>3906</v>
      </c>
      <c r="H37" s="16">
        <v>0</v>
      </c>
      <c r="I37" s="16">
        <v>0</v>
      </c>
      <c r="J37" s="16">
        <v>0</v>
      </c>
      <c r="K37" s="16">
        <v>112</v>
      </c>
      <c r="L37" s="16">
        <v>1</v>
      </c>
      <c r="M37" s="16">
        <v>1</v>
      </c>
      <c r="N37" s="16" t="s">
        <v>266</v>
      </c>
      <c r="O37" s="33" t="s">
        <v>1153</v>
      </c>
      <c r="P37" s="33" t="s">
        <v>1153</v>
      </c>
      <c r="Q37" s="33" t="s">
        <v>1153</v>
      </c>
      <c r="R37" s="33" t="s">
        <v>1153</v>
      </c>
      <c r="S37" s="33" t="s">
        <v>1153</v>
      </c>
      <c r="T37" s="33" t="s">
        <v>1153</v>
      </c>
      <c r="U37" s="33" t="s">
        <v>1153</v>
      </c>
      <c r="V37" s="33" t="s">
        <v>1153</v>
      </c>
      <c r="W37" s="34" t="s">
        <v>1153</v>
      </c>
      <c r="X37" s="35" t="s">
        <v>1153</v>
      </c>
      <c r="Y37" s="33" t="s">
        <v>1153</v>
      </c>
      <c r="Z37" s="33" t="s">
        <v>1153</v>
      </c>
      <c r="AA37" s="33" t="s">
        <v>1153</v>
      </c>
      <c r="AB37" s="33" t="s">
        <v>1153</v>
      </c>
      <c r="AC37" s="33" t="s">
        <v>1153</v>
      </c>
      <c r="AD37" s="33" t="s">
        <v>1153</v>
      </c>
      <c r="AE37" s="33" t="s">
        <v>1153</v>
      </c>
      <c r="AF37" s="34" t="s">
        <v>1153</v>
      </c>
      <c r="AG37" s="35" t="s">
        <v>1153</v>
      </c>
      <c r="AH37" s="33" t="s">
        <v>1153</v>
      </c>
      <c r="AI37" s="33" t="s">
        <v>1153</v>
      </c>
      <c r="AJ37" s="33" t="s">
        <v>1153</v>
      </c>
      <c r="AK37" s="33" t="s">
        <v>1153</v>
      </c>
      <c r="AL37" s="33" t="s">
        <v>1153</v>
      </c>
      <c r="AM37" s="33" t="s">
        <v>1153</v>
      </c>
      <c r="AN37" s="33" t="s">
        <v>1153</v>
      </c>
      <c r="AO37" s="34" t="s">
        <v>1153</v>
      </c>
      <c r="AP37" s="35" t="s">
        <v>1153</v>
      </c>
      <c r="AQ37" s="33" t="s">
        <v>1153</v>
      </c>
      <c r="AR37" s="33" t="s">
        <v>1153</v>
      </c>
      <c r="AS37" s="33" t="s">
        <v>1153</v>
      </c>
      <c r="AT37" s="33" t="s">
        <v>1153</v>
      </c>
      <c r="AU37" s="33" t="s">
        <v>1153</v>
      </c>
      <c r="AV37" s="33" t="s">
        <v>1153</v>
      </c>
      <c r="AW37" s="33" t="s">
        <v>1153</v>
      </c>
      <c r="AX37" s="34" t="s">
        <v>1153</v>
      </c>
      <c r="AY37" s="35" t="s">
        <v>1153</v>
      </c>
      <c r="AZ37" s="33" t="s">
        <v>1153</v>
      </c>
      <c r="BA37" s="33" t="s">
        <v>1153</v>
      </c>
      <c r="BB37" s="33" t="s">
        <v>1153</v>
      </c>
      <c r="BC37" s="33" t="s">
        <v>1153</v>
      </c>
      <c r="BD37" s="33" t="s">
        <v>1153</v>
      </c>
      <c r="BE37" s="33" t="s">
        <v>1153</v>
      </c>
      <c r="BF37" s="33" t="s">
        <v>1153</v>
      </c>
      <c r="BG37" s="34" t="s">
        <v>1153</v>
      </c>
      <c r="BH37" s="35" t="s">
        <v>1153</v>
      </c>
      <c r="BI37" s="33" t="s">
        <v>1153</v>
      </c>
      <c r="BJ37" s="33" t="s">
        <v>1153</v>
      </c>
      <c r="BK37" s="33" t="s">
        <v>1153</v>
      </c>
      <c r="BL37" s="33" t="s">
        <v>1153</v>
      </c>
      <c r="BM37" s="33" t="s">
        <v>1153</v>
      </c>
      <c r="BN37" s="33" t="s">
        <v>1153</v>
      </c>
      <c r="BO37" s="33" t="s">
        <v>1153</v>
      </c>
      <c r="BP37" s="34" t="s">
        <v>1153</v>
      </c>
      <c r="BQ37" s="35"/>
      <c r="BR37" s="33"/>
      <c r="BS37" s="33"/>
      <c r="BT37" s="33"/>
      <c r="BU37" s="33"/>
      <c r="BV37" s="33"/>
      <c r="BW37" s="33"/>
      <c r="BX37" s="33"/>
      <c r="BY37" s="34"/>
      <c r="BZ37" s="35"/>
      <c r="CA37" s="33"/>
      <c r="CB37" s="33"/>
      <c r="CC37" s="33"/>
      <c r="CD37" s="33"/>
      <c r="CE37" s="33"/>
      <c r="CF37" s="33"/>
      <c r="CG37" s="33"/>
      <c r="CH37" s="34"/>
      <c r="CI37" s="35"/>
      <c r="CJ37" s="33"/>
      <c r="CK37" s="33"/>
      <c r="CL37" s="33"/>
      <c r="CM37" s="33"/>
      <c r="CN37" s="33"/>
      <c r="CO37" s="33"/>
      <c r="CP37" s="33"/>
      <c r="CQ37" s="34"/>
      <c r="CR37" s="35" t="s">
        <v>1153</v>
      </c>
      <c r="CS37" s="33" t="s">
        <v>1153</v>
      </c>
      <c r="CT37" s="33" t="s">
        <v>1153</v>
      </c>
      <c r="CU37" s="33" t="s">
        <v>1153</v>
      </c>
      <c r="CV37" s="33" t="s">
        <v>1153</v>
      </c>
      <c r="CW37" s="33" t="s">
        <v>1153</v>
      </c>
      <c r="CX37" s="33" t="s">
        <v>1153</v>
      </c>
      <c r="CY37" s="33" t="s">
        <v>1153</v>
      </c>
      <c r="CZ37" s="34" t="s">
        <v>1153</v>
      </c>
      <c r="DA37" s="35" t="s">
        <v>1153</v>
      </c>
      <c r="DB37" s="33" t="s">
        <v>1153</v>
      </c>
      <c r="DC37" s="33" t="s">
        <v>1153</v>
      </c>
      <c r="DD37" s="33" t="s">
        <v>1153</v>
      </c>
      <c r="DE37" s="33" t="s">
        <v>1153</v>
      </c>
      <c r="DF37" s="33" t="s">
        <v>1153</v>
      </c>
      <c r="DG37" s="33" t="s">
        <v>1153</v>
      </c>
      <c r="DH37" s="33" t="s">
        <v>1153</v>
      </c>
      <c r="DI37" s="34" t="s">
        <v>1153</v>
      </c>
    </row>
    <row r="38" spans="2:113" x14ac:dyDescent="0.25">
      <c r="B38" s="16" t="s">
        <v>257</v>
      </c>
      <c r="C38" s="16">
        <v>1125</v>
      </c>
      <c r="D38" s="16">
        <v>0</v>
      </c>
      <c r="E38" s="16">
        <v>0</v>
      </c>
      <c r="F38" s="16">
        <v>0</v>
      </c>
      <c r="G38" s="16">
        <v>3775</v>
      </c>
      <c r="H38" s="16">
        <v>0</v>
      </c>
      <c r="I38" s="16">
        <v>0</v>
      </c>
      <c r="J38" s="16">
        <v>0</v>
      </c>
      <c r="K38" s="16">
        <v>112</v>
      </c>
      <c r="L38" s="16">
        <v>1</v>
      </c>
      <c r="M38" s="16">
        <v>1</v>
      </c>
      <c r="N38" s="16" t="s">
        <v>266</v>
      </c>
      <c r="O38" s="36" t="s">
        <v>1153</v>
      </c>
      <c r="P38" s="36" t="s">
        <v>1153</v>
      </c>
      <c r="Q38" s="36" t="s">
        <v>1153</v>
      </c>
      <c r="R38" s="36" t="s">
        <v>1153</v>
      </c>
      <c r="S38" s="36" t="s">
        <v>1153</v>
      </c>
      <c r="T38" s="36" t="s">
        <v>1153</v>
      </c>
      <c r="U38" s="36" t="s">
        <v>1153</v>
      </c>
      <c r="V38" s="36" t="s">
        <v>1153</v>
      </c>
      <c r="W38" s="34" t="s">
        <v>1153</v>
      </c>
      <c r="X38" s="35" t="s">
        <v>1153</v>
      </c>
      <c r="Y38" s="36" t="s">
        <v>1153</v>
      </c>
      <c r="Z38" s="36" t="s">
        <v>1153</v>
      </c>
      <c r="AA38" s="36" t="s">
        <v>1153</v>
      </c>
      <c r="AB38" s="36" t="s">
        <v>1153</v>
      </c>
      <c r="AC38" s="36" t="s">
        <v>1153</v>
      </c>
      <c r="AD38" s="36" t="s">
        <v>1153</v>
      </c>
      <c r="AE38" s="36" t="s">
        <v>1153</v>
      </c>
      <c r="AF38" s="34" t="s">
        <v>1153</v>
      </c>
      <c r="AG38" s="35" t="s">
        <v>1153</v>
      </c>
      <c r="AH38" s="36" t="s">
        <v>1153</v>
      </c>
      <c r="AI38" s="36" t="s">
        <v>1153</v>
      </c>
      <c r="AJ38" s="36" t="s">
        <v>1153</v>
      </c>
      <c r="AK38" s="36" t="s">
        <v>1153</v>
      </c>
      <c r="AL38" s="36" t="s">
        <v>1153</v>
      </c>
      <c r="AM38" s="36" t="s">
        <v>1153</v>
      </c>
      <c r="AN38" s="36" t="s">
        <v>1153</v>
      </c>
      <c r="AO38" s="34" t="s">
        <v>1153</v>
      </c>
      <c r="AP38" s="35" t="s">
        <v>1153</v>
      </c>
      <c r="AQ38" s="36" t="s">
        <v>1153</v>
      </c>
      <c r="AR38" s="36" t="s">
        <v>1153</v>
      </c>
      <c r="AS38" s="36" t="s">
        <v>1153</v>
      </c>
      <c r="AT38" s="36" t="s">
        <v>1153</v>
      </c>
      <c r="AU38" s="36" t="s">
        <v>1153</v>
      </c>
      <c r="AV38" s="36" t="s">
        <v>1153</v>
      </c>
      <c r="AW38" s="36" t="s">
        <v>1153</v>
      </c>
      <c r="AX38" s="34" t="s">
        <v>1153</v>
      </c>
      <c r="AY38" s="35"/>
      <c r="AZ38" s="36"/>
      <c r="BA38" s="36"/>
      <c r="BB38" s="36"/>
      <c r="BC38" s="36"/>
      <c r="BD38" s="36"/>
      <c r="BE38" s="36"/>
      <c r="BF38" s="36"/>
      <c r="BG38" s="34"/>
      <c r="BH38" s="35"/>
      <c r="BI38" s="36"/>
      <c r="BJ38" s="36"/>
      <c r="BK38" s="36"/>
      <c r="BL38" s="36"/>
      <c r="BM38" s="36"/>
      <c r="BN38" s="36"/>
      <c r="BO38" s="36"/>
      <c r="BP38" s="34"/>
      <c r="BQ38" s="35" t="s">
        <v>1153</v>
      </c>
      <c r="BR38" s="36" t="s">
        <v>1153</v>
      </c>
      <c r="BS38" s="36" t="s">
        <v>1153</v>
      </c>
      <c r="BT38" s="36" t="s">
        <v>1153</v>
      </c>
      <c r="BU38" s="36" t="s">
        <v>1153</v>
      </c>
      <c r="BV38" s="36" t="s">
        <v>1153</v>
      </c>
      <c r="BW38" s="36" t="s">
        <v>1153</v>
      </c>
      <c r="BX38" s="36" t="s">
        <v>1153</v>
      </c>
      <c r="BY38" s="34" t="s">
        <v>1153</v>
      </c>
      <c r="BZ38" s="35" t="s">
        <v>1153</v>
      </c>
      <c r="CA38" s="36" t="s">
        <v>1153</v>
      </c>
      <c r="CB38" s="36" t="s">
        <v>1153</v>
      </c>
      <c r="CC38" s="36" t="s">
        <v>1153</v>
      </c>
      <c r="CD38" s="36" t="s">
        <v>1153</v>
      </c>
      <c r="CE38" s="36" t="s">
        <v>1153</v>
      </c>
      <c r="CF38" s="36" t="s">
        <v>1153</v>
      </c>
      <c r="CG38" s="36" t="s">
        <v>1153</v>
      </c>
      <c r="CH38" s="34" t="s">
        <v>1153</v>
      </c>
      <c r="CI38" s="35" t="s">
        <v>1153</v>
      </c>
      <c r="CJ38" s="36" t="s">
        <v>1153</v>
      </c>
      <c r="CK38" s="36" t="s">
        <v>1153</v>
      </c>
      <c r="CL38" s="36" t="s">
        <v>1153</v>
      </c>
      <c r="CM38" s="36" t="s">
        <v>1153</v>
      </c>
      <c r="CN38" s="36" t="s">
        <v>1153</v>
      </c>
      <c r="CO38" s="36" t="s">
        <v>1153</v>
      </c>
      <c r="CP38" s="36" t="s">
        <v>1153</v>
      </c>
      <c r="CQ38" s="34" t="s">
        <v>1153</v>
      </c>
      <c r="CR38" s="35" t="s">
        <v>1153</v>
      </c>
      <c r="CS38" s="36" t="s">
        <v>1153</v>
      </c>
      <c r="CT38" s="36" t="s">
        <v>1153</v>
      </c>
      <c r="CU38" s="36" t="s">
        <v>1153</v>
      </c>
      <c r="CV38" s="36" t="s">
        <v>1153</v>
      </c>
      <c r="CW38" s="36" t="s">
        <v>1153</v>
      </c>
      <c r="CX38" s="36" t="s">
        <v>1153</v>
      </c>
      <c r="CY38" s="36" t="s">
        <v>1153</v>
      </c>
      <c r="CZ38" s="34" t="s">
        <v>1153</v>
      </c>
      <c r="DA38" s="35" t="s">
        <v>1153</v>
      </c>
      <c r="DB38" s="36" t="s">
        <v>1153</v>
      </c>
      <c r="DC38" s="36" t="s">
        <v>1153</v>
      </c>
      <c r="DD38" s="36" t="s">
        <v>1153</v>
      </c>
      <c r="DE38" s="36" t="s">
        <v>1153</v>
      </c>
      <c r="DF38" s="36" t="s">
        <v>1153</v>
      </c>
      <c r="DG38" s="36" t="s">
        <v>1153</v>
      </c>
      <c r="DH38" s="36" t="s">
        <v>1153</v>
      </c>
      <c r="DI38" s="34" t="s">
        <v>1153</v>
      </c>
    </row>
    <row r="39" spans="2:113" x14ac:dyDescent="0.25">
      <c r="B39" s="16" t="s">
        <v>247</v>
      </c>
      <c r="C39" s="16">
        <v>1084</v>
      </c>
      <c r="D39" s="16">
        <v>0</v>
      </c>
      <c r="E39" s="16">
        <v>1</v>
      </c>
      <c r="F39" s="16">
        <v>0</v>
      </c>
      <c r="G39" s="16">
        <v>3740</v>
      </c>
      <c r="H39" s="16">
        <v>1</v>
      </c>
      <c r="I39" s="16">
        <v>0</v>
      </c>
      <c r="J39" s="16">
        <v>0</v>
      </c>
      <c r="K39" s="16">
        <v>112</v>
      </c>
      <c r="L39" s="16">
        <v>1</v>
      </c>
      <c r="M39" s="16">
        <v>1</v>
      </c>
      <c r="N39" s="16" t="s">
        <v>266</v>
      </c>
      <c r="O39" s="33" t="s">
        <v>1153</v>
      </c>
      <c r="P39" s="33" t="s">
        <v>1153</v>
      </c>
      <c r="Q39" s="33" t="s">
        <v>1153</v>
      </c>
      <c r="R39" s="33" t="s">
        <v>1153</v>
      </c>
      <c r="S39" s="33" t="s">
        <v>1153</v>
      </c>
      <c r="T39" s="33" t="s">
        <v>1153</v>
      </c>
      <c r="U39" s="33" t="s">
        <v>1153</v>
      </c>
      <c r="V39" s="33" t="s">
        <v>1153</v>
      </c>
      <c r="W39" s="34" t="s">
        <v>1153</v>
      </c>
      <c r="X39" s="35" t="s">
        <v>1153</v>
      </c>
      <c r="Y39" s="33" t="s">
        <v>1153</v>
      </c>
      <c r="Z39" s="33" t="s">
        <v>1153</v>
      </c>
      <c r="AA39" s="33" t="s">
        <v>1153</v>
      </c>
      <c r="AB39" s="33" t="s">
        <v>1153</v>
      </c>
      <c r="AC39" s="33" t="s">
        <v>1153</v>
      </c>
      <c r="AD39" s="33" t="s">
        <v>1153</v>
      </c>
      <c r="AE39" s="33" t="s">
        <v>1153</v>
      </c>
      <c r="AF39" s="34" t="s">
        <v>1153</v>
      </c>
      <c r="AG39" s="35" t="s">
        <v>1153</v>
      </c>
      <c r="AH39" s="33" t="s">
        <v>1153</v>
      </c>
      <c r="AI39" s="33" t="s">
        <v>1153</v>
      </c>
      <c r="AJ39" s="33" t="s">
        <v>1153</v>
      </c>
      <c r="AK39" s="33" t="s">
        <v>1153</v>
      </c>
      <c r="AL39" s="33" t="s">
        <v>1153</v>
      </c>
      <c r="AM39" s="33" t="s">
        <v>1153</v>
      </c>
      <c r="AN39" s="33" t="s">
        <v>1153</v>
      </c>
      <c r="AO39" s="34" t="s">
        <v>1153</v>
      </c>
      <c r="AP39" s="35" t="s">
        <v>1153</v>
      </c>
      <c r="AQ39" s="33" t="s">
        <v>1153</v>
      </c>
      <c r="AR39" s="33" t="s">
        <v>1153</v>
      </c>
      <c r="AS39" s="33" t="s">
        <v>1153</v>
      </c>
      <c r="AT39" s="33" t="s">
        <v>1153</v>
      </c>
      <c r="AU39" s="33" t="s">
        <v>1153</v>
      </c>
      <c r="AV39" s="33" t="s">
        <v>1153</v>
      </c>
      <c r="AW39" s="33" t="s">
        <v>1153</v>
      </c>
      <c r="AX39" s="34" t="s">
        <v>1153</v>
      </c>
      <c r="AY39" s="35" t="s">
        <v>1153</v>
      </c>
      <c r="AZ39" s="33" t="s">
        <v>1153</v>
      </c>
      <c r="BA39" s="33" t="s">
        <v>1153</v>
      </c>
      <c r="BB39" s="33" t="s">
        <v>1153</v>
      </c>
      <c r="BC39" s="33" t="s">
        <v>1153</v>
      </c>
      <c r="BD39" s="33" t="s">
        <v>1153</v>
      </c>
      <c r="BE39" s="33" t="s">
        <v>1153</v>
      </c>
      <c r="BF39" s="33" t="s">
        <v>1153</v>
      </c>
      <c r="BG39" s="34" t="s">
        <v>1153</v>
      </c>
      <c r="BH39" s="35" t="s">
        <v>1153</v>
      </c>
      <c r="BI39" s="33" t="s">
        <v>1153</v>
      </c>
      <c r="BJ39" s="33" t="s">
        <v>1153</v>
      </c>
      <c r="BK39" s="33" t="s">
        <v>1153</v>
      </c>
      <c r="BL39" s="33" t="s">
        <v>1153</v>
      </c>
      <c r="BM39" s="33" t="s">
        <v>1153</v>
      </c>
      <c r="BN39" s="33" t="s">
        <v>1153</v>
      </c>
      <c r="BO39" s="33" t="s">
        <v>1153</v>
      </c>
      <c r="BP39" s="34" t="s">
        <v>1153</v>
      </c>
      <c r="BQ39" s="35" t="s">
        <v>1153</v>
      </c>
      <c r="BR39" s="33" t="s">
        <v>1153</v>
      </c>
      <c r="BS39" s="33" t="s">
        <v>1153</v>
      </c>
      <c r="BT39" s="33" t="s">
        <v>1153</v>
      </c>
      <c r="BU39" s="33" t="s">
        <v>1153</v>
      </c>
      <c r="BV39" s="33" t="s">
        <v>1153</v>
      </c>
      <c r="BW39" s="33" t="s">
        <v>1153</v>
      </c>
      <c r="BX39" s="33" t="s">
        <v>1153</v>
      </c>
      <c r="BY39" s="34" t="s">
        <v>1153</v>
      </c>
      <c r="BZ39" s="35" t="s">
        <v>1153</v>
      </c>
      <c r="CA39" s="33" t="s">
        <v>1153</v>
      </c>
      <c r="CB39" s="33" t="s">
        <v>1153</v>
      </c>
      <c r="CC39" s="33" t="s">
        <v>1153</v>
      </c>
      <c r="CD39" s="33" t="s">
        <v>1153</v>
      </c>
      <c r="CE39" s="33" t="s">
        <v>1153</v>
      </c>
      <c r="CF39" s="33" t="s">
        <v>1153</v>
      </c>
      <c r="CG39" s="33" t="s">
        <v>1153</v>
      </c>
      <c r="CH39" s="34" t="s">
        <v>1153</v>
      </c>
      <c r="CI39" s="35" t="s">
        <v>1153</v>
      </c>
      <c r="CJ39" s="33" t="s">
        <v>1153</v>
      </c>
      <c r="CK39" s="33" t="s">
        <v>1153</v>
      </c>
      <c r="CL39" s="33" t="s">
        <v>1153</v>
      </c>
      <c r="CM39" s="33" t="s">
        <v>1153</v>
      </c>
      <c r="CN39" s="33" t="s">
        <v>1153</v>
      </c>
      <c r="CO39" s="33" t="s">
        <v>1153</v>
      </c>
      <c r="CP39" s="33" t="s">
        <v>1153</v>
      </c>
      <c r="CQ39" s="34" t="s">
        <v>1153</v>
      </c>
      <c r="CR39" s="35" t="s">
        <v>1153</v>
      </c>
      <c r="CS39" s="33" t="s">
        <v>1153</v>
      </c>
      <c r="CT39" s="33" t="s">
        <v>1153</v>
      </c>
      <c r="CU39" s="33" t="s">
        <v>1153</v>
      </c>
      <c r="CV39" s="33" t="s">
        <v>1153</v>
      </c>
      <c r="CW39" s="33" t="s">
        <v>1153</v>
      </c>
      <c r="CX39" s="33" t="s">
        <v>1153</v>
      </c>
      <c r="CY39" s="33" t="s">
        <v>1153</v>
      </c>
      <c r="CZ39" s="34" t="s">
        <v>1153</v>
      </c>
      <c r="DA39" s="35" t="s">
        <v>1153</v>
      </c>
      <c r="DB39" s="33" t="s">
        <v>1153</v>
      </c>
      <c r="DC39" s="33" t="s">
        <v>1153</v>
      </c>
      <c r="DD39" s="33" t="s">
        <v>1153</v>
      </c>
      <c r="DE39" s="33" t="s">
        <v>1153</v>
      </c>
      <c r="DF39" s="33" t="s">
        <v>1153</v>
      </c>
      <c r="DG39" s="33" t="s">
        <v>1153</v>
      </c>
      <c r="DH39" s="33" t="s">
        <v>1153</v>
      </c>
      <c r="DI39" s="34" t="s">
        <v>1153</v>
      </c>
    </row>
    <row r="40" spans="2:113" x14ac:dyDescent="0.25">
      <c r="B40" s="16" t="s">
        <v>91</v>
      </c>
      <c r="C40" s="16">
        <v>1141</v>
      </c>
      <c r="D40" s="16">
        <v>0</v>
      </c>
      <c r="E40" s="16">
        <v>0</v>
      </c>
      <c r="F40" s="16">
        <v>0</v>
      </c>
      <c r="G40" s="16">
        <v>3908</v>
      </c>
      <c r="H40" s="16">
        <v>0</v>
      </c>
      <c r="I40" s="16">
        <v>0</v>
      </c>
      <c r="J40" s="16">
        <v>0</v>
      </c>
      <c r="K40" s="16">
        <v>112</v>
      </c>
      <c r="L40" s="16">
        <v>1</v>
      </c>
      <c r="M40" s="16">
        <v>1</v>
      </c>
      <c r="N40" s="16" t="s">
        <v>266</v>
      </c>
      <c r="O40" s="36" t="s">
        <v>1153</v>
      </c>
      <c r="P40" s="36" t="s">
        <v>1153</v>
      </c>
      <c r="Q40" s="36" t="s">
        <v>1153</v>
      </c>
      <c r="R40" s="36" t="s">
        <v>1153</v>
      </c>
      <c r="S40" s="36" t="s">
        <v>1153</v>
      </c>
      <c r="T40" s="36" t="s">
        <v>1153</v>
      </c>
      <c r="U40" s="36" t="s">
        <v>1153</v>
      </c>
      <c r="V40" s="36" t="s">
        <v>1153</v>
      </c>
      <c r="W40" s="34" t="s">
        <v>1153</v>
      </c>
      <c r="X40" s="35" t="s">
        <v>1153</v>
      </c>
      <c r="Y40" s="36" t="s">
        <v>1153</v>
      </c>
      <c r="Z40" s="36" t="s">
        <v>1153</v>
      </c>
      <c r="AA40" s="36" t="s">
        <v>1153</v>
      </c>
      <c r="AB40" s="36" t="s">
        <v>1153</v>
      </c>
      <c r="AC40" s="36" t="s">
        <v>1153</v>
      </c>
      <c r="AD40" s="36" t="s">
        <v>1153</v>
      </c>
      <c r="AE40" s="36" t="s">
        <v>1153</v>
      </c>
      <c r="AF40" s="34" t="s">
        <v>1153</v>
      </c>
      <c r="AG40" s="35" t="s">
        <v>1153</v>
      </c>
      <c r="AH40" s="36" t="s">
        <v>1153</v>
      </c>
      <c r="AI40" s="36" t="s">
        <v>1153</v>
      </c>
      <c r="AJ40" s="36" t="s">
        <v>1153</v>
      </c>
      <c r="AK40" s="36" t="s">
        <v>1153</v>
      </c>
      <c r="AL40" s="36" t="s">
        <v>1153</v>
      </c>
      <c r="AM40" s="36" t="s">
        <v>1153</v>
      </c>
      <c r="AN40" s="36" t="s">
        <v>1153</v>
      </c>
      <c r="AO40" s="34" t="s">
        <v>1153</v>
      </c>
      <c r="AP40" s="35"/>
      <c r="AQ40" s="36"/>
      <c r="AR40" s="36"/>
      <c r="AS40" s="36"/>
      <c r="AT40" s="36"/>
      <c r="AU40" s="36"/>
      <c r="AV40" s="36"/>
      <c r="AW40" s="36"/>
      <c r="AX40" s="34"/>
      <c r="AY40" s="35" t="s">
        <v>1153</v>
      </c>
      <c r="AZ40" s="36" t="s">
        <v>1153</v>
      </c>
      <c r="BA40" s="36" t="s">
        <v>1153</v>
      </c>
      <c r="BB40" s="36" t="s">
        <v>1153</v>
      </c>
      <c r="BC40" s="36" t="s">
        <v>1153</v>
      </c>
      <c r="BD40" s="36" t="s">
        <v>1153</v>
      </c>
      <c r="BE40" s="36" t="s">
        <v>1153</v>
      </c>
      <c r="BF40" s="36" t="s">
        <v>1153</v>
      </c>
      <c r="BG40" s="34" t="s">
        <v>1153</v>
      </c>
      <c r="BH40" s="35"/>
      <c r="BI40" s="36"/>
      <c r="BJ40" s="36"/>
      <c r="BK40" s="36"/>
      <c r="BL40" s="36"/>
      <c r="BM40" s="36"/>
      <c r="BN40" s="36"/>
      <c r="BO40" s="36"/>
      <c r="BP40" s="34"/>
      <c r="BQ40" s="35" t="s">
        <v>1153</v>
      </c>
      <c r="BR40" s="36" t="s">
        <v>1153</v>
      </c>
      <c r="BS40" s="36" t="s">
        <v>1153</v>
      </c>
      <c r="BT40" s="36" t="s">
        <v>1153</v>
      </c>
      <c r="BU40" s="36" t="s">
        <v>1153</v>
      </c>
      <c r="BV40" s="36" t="s">
        <v>1153</v>
      </c>
      <c r="BW40" s="36" t="s">
        <v>1153</v>
      </c>
      <c r="BX40" s="36" t="s">
        <v>1153</v>
      </c>
      <c r="BY40" s="34" t="s">
        <v>1153</v>
      </c>
      <c r="BZ40" s="35" t="s">
        <v>1171</v>
      </c>
      <c r="CA40" s="36" t="s">
        <v>1171</v>
      </c>
      <c r="CB40" s="36" t="s">
        <v>1171</v>
      </c>
      <c r="CC40" s="36" t="s">
        <v>1171</v>
      </c>
      <c r="CD40" s="36"/>
      <c r="CE40" s="36"/>
      <c r="CF40" s="36"/>
      <c r="CG40" s="36"/>
      <c r="CH40" s="34"/>
      <c r="CI40" s="35" t="s">
        <v>1153</v>
      </c>
      <c r="CJ40" s="36" t="s">
        <v>1153</v>
      </c>
      <c r="CK40" s="36" t="s">
        <v>1153</v>
      </c>
      <c r="CL40" s="36" t="s">
        <v>1153</v>
      </c>
      <c r="CM40" s="36" t="s">
        <v>1153</v>
      </c>
      <c r="CN40" s="36" t="s">
        <v>1153</v>
      </c>
      <c r="CO40" s="36" t="s">
        <v>1153</v>
      </c>
      <c r="CP40" s="36" t="s">
        <v>1153</v>
      </c>
      <c r="CQ40" s="34" t="s">
        <v>1153</v>
      </c>
      <c r="CR40" s="35"/>
      <c r="CS40" s="36"/>
      <c r="CT40" s="36"/>
      <c r="CU40" s="36"/>
      <c r="CV40" s="36"/>
      <c r="CW40" s="36"/>
      <c r="CX40" s="36"/>
      <c r="CY40" s="36"/>
      <c r="CZ40" s="34"/>
      <c r="DA40" s="35"/>
      <c r="DB40" s="36"/>
      <c r="DC40" s="36"/>
      <c r="DD40" s="36"/>
      <c r="DE40" s="36"/>
      <c r="DF40" s="36"/>
      <c r="DG40" s="36"/>
      <c r="DH40" s="36"/>
      <c r="DI40" s="34"/>
    </row>
    <row r="41" spans="2:113" x14ac:dyDescent="0.25">
      <c r="B41" s="16" t="s">
        <v>1141</v>
      </c>
      <c r="C41" s="16">
        <v>1093</v>
      </c>
      <c r="D41" s="16">
        <v>0</v>
      </c>
      <c r="E41" s="16">
        <v>0</v>
      </c>
      <c r="F41" s="16">
        <v>0</v>
      </c>
      <c r="G41" s="16">
        <v>3772</v>
      </c>
      <c r="H41" s="16">
        <v>0</v>
      </c>
      <c r="I41" s="16">
        <v>0</v>
      </c>
      <c r="J41" s="16">
        <v>0</v>
      </c>
      <c r="K41" s="16">
        <v>112</v>
      </c>
      <c r="L41" s="16">
        <v>1</v>
      </c>
      <c r="M41" s="16">
        <v>1</v>
      </c>
      <c r="N41" s="16" t="s">
        <v>266</v>
      </c>
      <c r="O41" s="33"/>
      <c r="P41" s="33"/>
      <c r="Q41" s="33"/>
      <c r="R41" s="33"/>
      <c r="S41" s="33"/>
      <c r="T41" s="33"/>
      <c r="U41" s="33"/>
      <c r="V41" s="33"/>
      <c r="W41" s="34"/>
      <c r="X41" s="35" t="s">
        <v>1153</v>
      </c>
      <c r="Y41" s="33" t="s">
        <v>1153</v>
      </c>
      <c r="Z41" s="33" t="s">
        <v>1153</v>
      </c>
      <c r="AA41" s="33" t="s">
        <v>1153</v>
      </c>
      <c r="AB41" s="33" t="s">
        <v>1153</v>
      </c>
      <c r="AC41" s="33" t="s">
        <v>1153</v>
      </c>
      <c r="AD41" s="33" t="s">
        <v>1153</v>
      </c>
      <c r="AE41" s="33" t="s">
        <v>1153</v>
      </c>
      <c r="AF41" s="34" t="s">
        <v>1153</v>
      </c>
      <c r="AG41" s="35"/>
      <c r="AH41" s="33"/>
      <c r="AI41" s="33"/>
      <c r="AJ41" s="33"/>
      <c r="AK41" s="33"/>
      <c r="AL41" s="33"/>
      <c r="AM41" s="33"/>
      <c r="AN41" s="33"/>
      <c r="AO41" s="34"/>
      <c r="AP41" s="35" t="s">
        <v>1153</v>
      </c>
      <c r="AQ41" s="33" t="s">
        <v>1153</v>
      </c>
      <c r="AR41" s="33" t="s">
        <v>1153</v>
      </c>
      <c r="AS41" s="33" t="s">
        <v>1153</v>
      </c>
      <c r="AT41" s="33" t="s">
        <v>1153</v>
      </c>
      <c r="AU41" s="33" t="s">
        <v>1153</v>
      </c>
      <c r="AV41" s="33" t="s">
        <v>1153</v>
      </c>
      <c r="AW41" s="33" t="s">
        <v>1153</v>
      </c>
      <c r="AX41" s="34" t="s">
        <v>1153</v>
      </c>
      <c r="AY41" s="35"/>
      <c r="AZ41" s="33"/>
      <c r="BA41" s="33"/>
      <c r="BB41" s="33"/>
      <c r="BC41" s="33"/>
      <c r="BD41" s="33"/>
      <c r="BE41" s="33"/>
      <c r="BF41" s="33"/>
      <c r="BG41" s="34"/>
      <c r="BH41" s="35" t="s">
        <v>1153</v>
      </c>
      <c r="BI41" s="33" t="s">
        <v>1153</v>
      </c>
      <c r="BJ41" s="33" t="s">
        <v>1153</v>
      </c>
      <c r="BK41" s="33" t="s">
        <v>1153</v>
      </c>
      <c r="BL41" s="33" t="s">
        <v>1153</v>
      </c>
      <c r="BM41" s="33" t="s">
        <v>1153</v>
      </c>
      <c r="BN41" s="33"/>
      <c r="BO41" s="33"/>
      <c r="BP41" s="34"/>
      <c r="BQ41" s="35"/>
      <c r="BR41" s="33"/>
      <c r="BS41" s="33"/>
      <c r="BT41" s="33"/>
      <c r="BU41" s="33"/>
      <c r="BV41" s="33"/>
      <c r="BW41" s="33"/>
      <c r="BX41" s="33"/>
      <c r="BY41" s="34"/>
      <c r="BZ41" s="35"/>
      <c r="CA41" s="33"/>
      <c r="CB41" s="33"/>
      <c r="CC41" s="33"/>
      <c r="CD41" s="33"/>
      <c r="CE41" s="33"/>
      <c r="CF41" s="33"/>
      <c r="CG41" s="33"/>
      <c r="CH41" s="34"/>
      <c r="CI41" s="35" t="s">
        <v>1153</v>
      </c>
      <c r="CJ41" s="33" t="s">
        <v>1153</v>
      </c>
      <c r="CK41" s="33" t="s">
        <v>1153</v>
      </c>
      <c r="CL41" s="33" t="s">
        <v>1153</v>
      </c>
      <c r="CM41" s="33" t="s">
        <v>1153</v>
      </c>
      <c r="CN41" s="33" t="s">
        <v>1153</v>
      </c>
      <c r="CO41" s="33" t="s">
        <v>1153</v>
      </c>
      <c r="CP41" s="33" t="s">
        <v>1153</v>
      </c>
      <c r="CQ41" s="34" t="s">
        <v>1153</v>
      </c>
      <c r="CR41" s="35"/>
      <c r="CS41" s="33"/>
      <c r="CT41" s="33"/>
      <c r="CU41" s="33"/>
      <c r="CV41" s="33"/>
      <c r="CW41" s="33"/>
      <c r="CX41" s="33"/>
      <c r="CY41" s="33"/>
      <c r="CZ41" s="34"/>
      <c r="DA41" s="35" t="s">
        <v>1153</v>
      </c>
      <c r="DB41" s="33" t="s">
        <v>1153</v>
      </c>
      <c r="DC41" s="33" t="s">
        <v>1153</v>
      </c>
      <c r="DD41" s="33" t="s">
        <v>1153</v>
      </c>
      <c r="DE41" s="33" t="s">
        <v>1153</v>
      </c>
      <c r="DF41" s="33" t="s">
        <v>1153</v>
      </c>
      <c r="DG41" s="33"/>
      <c r="DH41" s="33"/>
      <c r="DI41" s="34"/>
    </row>
    <row r="42" spans="2:113" x14ac:dyDescent="0.25">
      <c r="B42" s="16" t="s">
        <v>1211</v>
      </c>
      <c r="C42" s="16">
        <v>1105</v>
      </c>
      <c r="D42" s="16">
        <v>1</v>
      </c>
      <c r="E42" s="16">
        <v>0</v>
      </c>
      <c r="F42" s="16">
        <v>0</v>
      </c>
      <c r="G42" s="16">
        <v>3722</v>
      </c>
      <c r="H42" s="16">
        <v>1</v>
      </c>
      <c r="I42" s="16">
        <v>0</v>
      </c>
      <c r="J42" s="16">
        <v>0</v>
      </c>
      <c r="K42" s="16">
        <v>112</v>
      </c>
      <c r="L42" s="16">
        <v>1</v>
      </c>
      <c r="M42" s="16">
        <v>1</v>
      </c>
      <c r="N42" s="16" t="s">
        <v>1140</v>
      </c>
      <c r="O42" s="36"/>
      <c r="P42" s="36" t="s">
        <v>1153</v>
      </c>
      <c r="Q42" s="36" t="s">
        <v>1153</v>
      </c>
      <c r="R42" s="36" t="s">
        <v>1153</v>
      </c>
      <c r="S42" s="36" t="s">
        <v>1153</v>
      </c>
      <c r="T42" s="36"/>
      <c r="U42" s="36"/>
      <c r="V42" s="36"/>
      <c r="W42" s="34"/>
      <c r="X42" s="35" t="s">
        <v>1153</v>
      </c>
      <c r="Y42" s="36" t="s">
        <v>1153</v>
      </c>
      <c r="Z42" s="36" t="s">
        <v>1153</v>
      </c>
      <c r="AA42" s="36" t="s">
        <v>1153</v>
      </c>
      <c r="AB42" s="36" t="s">
        <v>1153</v>
      </c>
      <c r="AC42" s="36" t="s">
        <v>1153</v>
      </c>
      <c r="AD42" s="36" t="s">
        <v>1153</v>
      </c>
      <c r="AE42" s="36" t="s">
        <v>1153</v>
      </c>
      <c r="AF42" s="34" t="s">
        <v>1153</v>
      </c>
      <c r="AG42" s="35" t="s">
        <v>1153</v>
      </c>
      <c r="AH42" s="36" t="s">
        <v>1153</v>
      </c>
      <c r="AI42" s="36" t="s">
        <v>1153</v>
      </c>
      <c r="AJ42" s="36" t="s">
        <v>1153</v>
      </c>
      <c r="AK42" s="36" t="s">
        <v>1153</v>
      </c>
      <c r="AL42" s="36" t="s">
        <v>1153</v>
      </c>
      <c r="AM42" s="36" t="s">
        <v>1153</v>
      </c>
      <c r="AN42" s="36" t="s">
        <v>1153</v>
      </c>
      <c r="AO42" s="34" t="s">
        <v>1153</v>
      </c>
      <c r="AP42" s="35" t="s">
        <v>1153</v>
      </c>
      <c r="AQ42" s="36" t="s">
        <v>1153</v>
      </c>
      <c r="AR42" s="36" t="s">
        <v>1153</v>
      </c>
      <c r="AS42" s="36" t="s">
        <v>1153</v>
      </c>
      <c r="AT42" s="36" t="s">
        <v>1153</v>
      </c>
      <c r="AU42" s="36" t="s">
        <v>1153</v>
      </c>
      <c r="AV42" s="36" t="s">
        <v>1153</v>
      </c>
      <c r="AW42" s="36" t="s">
        <v>1153</v>
      </c>
      <c r="AX42" s="34" t="s">
        <v>1153</v>
      </c>
      <c r="AY42" s="35" t="s">
        <v>1153</v>
      </c>
      <c r="AZ42" s="36" t="s">
        <v>1153</v>
      </c>
      <c r="BA42" s="36" t="s">
        <v>1153</v>
      </c>
      <c r="BB42" s="36" t="s">
        <v>1153</v>
      </c>
      <c r="BC42" s="36" t="s">
        <v>1153</v>
      </c>
      <c r="BD42" s="36" t="s">
        <v>1153</v>
      </c>
      <c r="BE42" s="36" t="s">
        <v>1153</v>
      </c>
      <c r="BF42" s="36" t="s">
        <v>1153</v>
      </c>
      <c r="BG42" s="34" t="s">
        <v>1153</v>
      </c>
      <c r="BH42" s="35"/>
      <c r="BI42" s="36"/>
      <c r="BJ42" s="36"/>
      <c r="BK42" s="36"/>
      <c r="BL42" s="36"/>
      <c r="BM42" s="36"/>
      <c r="BN42" s="36"/>
      <c r="BO42" s="36"/>
      <c r="BP42" s="34"/>
      <c r="BQ42" s="35" t="s">
        <v>1153</v>
      </c>
      <c r="BR42" s="36" t="s">
        <v>1153</v>
      </c>
      <c r="BS42" s="36" t="s">
        <v>1153</v>
      </c>
      <c r="BT42" s="36" t="s">
        <v>1153</v>
      </c>
      <c r="BU42" s="36" t="s">
        <v>1153</v>
      </c>
      <c r="BV42" s="36" t="s">
        <v>1153</v>
      </c>
      <c r="BW42" s="36" t="s">
        <v>1153</v>
      </c>
      <c r="BX42" s="36" t="s">
        <v>1153</v>
      </c>
      <c r="BY42" s="34" t="s">
        <v>1153</v>
      </c>
      <c r="BZ42" s="35" t="s">
        <v>1153</v>
      </c>
      <c r="CA42" s="36" t="s">
        <v>1153</v>
      </c>
      <c r="CB42" s="36" t="s">
        <v>1153</v>
      </c>
      <c r="CC42" s="36" t="s">
        <v>1153</v>
      </c>
      <c r="CD42" s="36" t="s">
        <v>1153</v>
      </c>
      <c r="CE42" s="36" t="s">
        <v>1153</v>
      </c>
      <c r="CF42" s="36" t="s">
        <v>1153</v>
      </c>
      <c r="CG42" s="36" t="s">
        <v>1153</v>
      </c>
      <c r="CH42" s="34" t="s">
        <v>1153</v>
      </c>
      <c r="CI42" s="35"/>
      <c r="CJ42" s="36"/>
      <c r="CK42" s="36"/>
      <c r="CL42" s="36"/>
      <c r="CM42" s="36"/>
      <c r="CN42" s="36"/>
      <c r="CO42" s="36"/>
      <c r="CP42" s="36"/>
      <c r="CQ42" s="34"/>
      <c r="CR42" s="35" t="s">
        <v>1153</v>
      </c>
      <c r="CS42" s="36" t="s">
        <v>1153</v>
      </c>
      <c r="CT42" s="36" t="s">
        <v>1153</v>
      </c>
      <c r="CU42" s="36" t="s">
        <v>1153</v>
      </c>
      <c r="CV42" s="36" t="s">
        <v>1153</v>
      </c>
      <c r="CW42" s="36" t="s">
        <v>1153</v>
      </c>
      <c r="CX42" s="36" t="s">
        <v>1153</v>
      </c>
      <c r="CY42" s="36" t="s">
        <v>1153</v>
      </c>
      <c r="CZ42" s="34" t="s">
        <v>1153</v>
      </c>
      <c r="DA42" s="35" t="s">
        <v>1153</v>
      </c>
      <c r="DB42" s="36" t="s">
        <v>1153</v>
      </c>
      <c r="DC42" s="36" t="s">
        <v>1153</v>
      </c>
      <c r="DD42" s="36" t="s">
        <v>1153</v>
      </c>
      <c r="DE42" s="36" t="s">
        <v>1153</v>
      </c>
      <c r="DF42" s="36" t="s">
        <v>1153</v>
      </c>
      <c r="DG42" s="36" t="s">
        <v>1153</v>
      </c>
      <c r="DH42" s="36" t="s">
        <v>1153</v>
      </c>
      <c r="DI42" s="34" t="s">
        <v>1153</v>
      </c>
    </row>
    <row r="43" spans="2:113" x14ac:dyDescent="0.25">
      <c r="B43" s="16" t="s">
        <v>1196</v>
      </c>
      <c r="C43" s="16">
        <v>1178</v>
      </c>
      <c r="D43" s="16">
        <v>0</v>
      </c>
      <c r="E43" s="16">
        <v>1</v>
      </c>
      <c r="F43" s="16">
        <v>0</v>
      </c>
      <c r="G43" s="16">
        <v>3747</v>
      </c>
      <c r="H43" s="16">
        <v>1</v>
      </c>
      <c r="I43" s="16">
        <v>0</v>
      </c>
      <c r="J43" s="16">
        <v>0</v>
      </c>
      <c r="K43" s="16">
        <v>112</v>
      </c>
      <c r="L43" s="16">
        <v>1</v>
      </c>
      <c r="M43" s="16">
        <v>1</v>
      </c>
      <c r="N43" s="16" t="s">
        <v>266</v>
      </c>
      <c r="O43" s="33" t="s">
        <v>1153</v>
      </c>
      <c r="P43" s="33" t="s">
        <v>1153</v>
      </c>
      <c r="Q43" s="33" t="s">
        <v>1153</v>
      </c>
      <c r="R43" s="33" t="s">
        <v>1153</v>
      </c>
      <c r="S43" s="33" t="s">
        <v>1153</v>
      </c>
      <c r="T43" s="33" t="s">
        <v>1153</v>
      </c>
      <c r="U43" s="33" t="s">
        <v>1153</v>
      </c>
      <c r="V43" s="33" t="s">
        <v>1153</v>
      </c>
      <c r="W43" s="34" t="s">
        <v>1153</v>
      </c>
      <c r="X43" s="35" t="s">
        <v>1153</v>
      </c>
      <c r="Y43" s="33" t="s">
        <v>1153</v>
      </c>
      <c r="Z43" s="33" t="s">
        <v>1153</v>
      </c>
      <c r="AA43" s="33" t="s">
        <v>1153</v>
      </c>
      <c r="AB43" s="33" t="s">
        <v>1153</v>
      </c>
      <c r="AC43" s="33" t="s">
        <v>1153</v>
      </c>
      <c r="AD43" s="33" t="s">
        <v>1153</v>
      </c>
      <c r="AE43" s="33" t="s">
        <v>1153</v>
      </c>
      <c r="AF43" s="34" t="s">
        <v>1153</v>
      </c>
      <c r="AG43" s="35"/>
      <c r="AH43" s="33"/>
      <c r="AI43" s="33"/>
      <c r="AJ43" s="33"/>
      <c r="AK43" s="33"/>
      <c r="AL43" s="33"/>
      <c r="AM43" s="33"/>
      <c r="AN43" s="33"/>
      <c r="AO43" s="34"/>
      <c r="AP43" s="35"/>
      <c r="AQ43" s="33"/>
      <c r="AR43" s="33"/>
      <c r="AS43" s="33"/>
      <c r="AT43" s="33"/>
      <c r="AU43" s="33"/>
      <c r="AV43" s="33"/>
      <c r="AW43" s="33"/>
      <c r="AX43" s="34"/>
      <c r="AY43" s="35"/>
      <c r="AZ43" s="33"/>
      <c r="BA43" s="33"/>
      <c r="BB43" s="33"/>
      <c r="BC43" s="33"/>
      <c r="BD43" s="33"/>
      <c r="BE43" s="33"/>
      <c r="BF43" s="33"/>
      <c r="BG43" s="34"/>
      <c r="BH43" s="35"/>
      <c r="BI43" s="33"/>
      <c r="BJ43" s="33"/>
      <c r="BK43" s="33"/>
      <c r="BL43" s="33"/>
      <c r="BM43" s="33"/>
      <c r="BN43" s="33"/>
      <c r="BO43" s="33"/>
      <c r="BP43" s="34"/>
      <c r="BQ43" s="35"/>
      <c r="BR43" s="33"/>
      <c r="BS43" s="33"/>
      <c r="BT43" s="33"/>
      <c r="BU43" s="33"/>
      <c r="BV43" s="33" t="s">
        <v>1153</v>
      </c>
      <c r="BW43" s="33" t="s">
        <v>1153</v>
      </c>
      <c r="BX43" s="33" t="s">
        <v>1153</v>
      </c>
      <c r="BY43" s="34" t="s">
        <v>1153</v>
      </c>
      <c r="BZ43" s="35"/>
      <c r="CA43" s="33"/>
      <c r="CB43" s="33"/>
      <c r="CC43" s="33"/>
      <c r="CD43" s="33"/>
      <c r="CE43" s="33" t="s">
        <v>1153</v>
      </c>
      <c r="CF43" s="33" t="s">
        <v>1153</v>
      </c>
      <c r="CG43" s="33" t="s">
        <v>1153</v>
      </c>
      <c r="CH43" s="34" t="s">
        <v>1153</v>
      </c>
      <c r="CI43" s="35"/>
      <c r="CJ43" s="33"/>
      <c r="CK43" s="33"/>
      <c r="CL43" s="33"/>
      <c r="CM43" s="33"/>
      <c r="CN43" s="33" t="s">
        <v>1153</v>
      </c>
      <c r="CO43" s="33" t="s">
        <v>1153</v>
      </c>
      <c r="CP43" s="33" t="s">
        <v>1153</v>
      </c>
      <c r="CQ43" s="34" t="s">
        <v>1153</v>
      </c>
      <c r="CR43" s="35"/>
      <c r="CS43" s="33"/>
      <c r="CT43" s="33"/>
      <c r="CU43" s="33"/>
      <c r="CV43" s="33"/>
      <c r="CW43" s="33" t="s">
        <v>1153</v>
      </c>
      <c r="CX43" s="33" t="s">
        <v>1153</v>
      </c>
      <c r="CY43" s="33" t="s">
        <v>1153</v>
      </c>
      <c r="CZ43" s="34" t="s">
        <v>1153</v>
      </c>
      <c r="DA43" s="35"/>
      <c r="DB43" s="33"/>
      <c r="DC43" s="33"/>
      <c r="DD43" s="33"/>
      <c r="DE43" s="33"/>
      <c r="DF43" s="33"/>
      <c r="DG43" s="33"/>
      <c r="DH43" s="33"/>
      <c r="DI43" s="34"/>
    </row>
    <row r="44" spans="2:113" x14ac:dyDescent="0.25">
      <c r="B44" s="16" t="s">
        <v>1207</v>
      </c>
      <c r="C44" s="16">
        <v>1116</v>
      </c>
      <c r="D44" s="16">
        <v>0</v>
      </c>
      <c r="E44" s="16">
        <v>1</v>
      </c>
      <c r="F44" s="16">
        <v>0</v>
      </c>
      <c r="G44" s="16">
        <v>3714</v>
      </c>
      <c r="H44" s="16">
        <v>1</v>
      </c>
      <c r="I44" s="16">
        <v>0</v>
      </c>
      <c r="J44" s="16">
        <v>0</v>
      </c>
      <c r="K44" s="16">
        <v>112</v>
      </c>
      <c r="L44" s="16">
        <v>1</v>
      </c>
      <c r="M44" s="16">
        <v>1</v>
      </c>
      <c r="N44" s="16" t="s">
        <v>266</v>
      </c>
      <c r="O44" s="36"/>
      <c r="P44" s="36" t="s">
        <v>1153</v>
      </c>
      <c r="Q44" s="36" t="s">
        <v>1153</v>
      </c>
      <c r="R44" s="36" t="s">
        <v>1153</v>
      </c>
      <c r="S44" s="36" t="s">
        <v>1153</v>
      </c>
      <c r="T44" s="36" t="s">
        <v>1153</v>
      </c>
      <c r="U44" s="36" t="s">
        <v>1153</v>
      </c>
      <c r="V44" s="36" t="s">
        <v>1153</v>
      </c>
      <c r="W44" s="34" t="s">
        <v>1153</v>
      </c>
      <c r="X44" s="35"/>
      <c r="Y44" s="36" t="s">
        <v>1153</v>
      </c>
      <c r="Z44" s="36" t="s">
        <v>1153</v>
      </c>
      <c r="AA44" s="36" t="s">
        <v>1153</v>
      </c>
      <c r="AB44" s="36" t="s">
        <v>1153</v>
      </c>
      <c r="AC44" s="36" t="s">
        <v>1153</v>
      </c>
      <c r="AD44" s="36" t="s">
        <v>1153</v>
      </c>
      <c r="AE44" s="36" t="s">
        <v>1153</v>
      </c>
      <c r="AF44" s="34"/>
      <c r="AG44" s="35"/>
      <c r="AH44" s="36" t="s">
        <v>1153</v>
      </c>
      <c r="AI44" s="36" t="s">
        <v>1153</v>
      </c>
      <c r="AJ44" s="36" t="s">
        <v>1153</v>
      </c>
      <c r="AK44" s="36" t="s">
        <v>1153</v>
      </c>
      <c r="AL44" s="36" t="s">
        <v>1153</v>
      </c>
      <c r="AM44" s="36" t="s">
        <v>1153</v>
      </c>
      <c r="AN44" s="36" t="s">
        <v>1153</v>
      </c>
      <c r="AO44" s="34"/>
      <c r="AP44" s="35"/>
      <c r="AQ44" s="36" t="s">
        <v>1153</v>
      </c>
      <c r="AR44" s="36" t="s">
        <v>1153</v>
      </c>
      <c r="AS44" s="36" t="s">
        <v>1153</v>
      </c>
      <c r="AT44" s="36" t="s">
        <v>1153</v>
      </c>
      <c r="AU44" s="36"/>
      <c r="AV44" s="36"/>
      <c r="AW44" s="36"/>
      <c r="AX44" s="34"/>
      <c r="AY44" s="35"/>
      <c r="AZ44" s="36" t="s">
        <v>1153</v>
      </c>
      <c r="BA44" s="36" t="s">
        <v>1153</v>
      </c>
      <c r="BB44" s="36" t="s">
        <v>1153</v>
      </c>
      <c r="BC44" s="36" t="s">
        <v>1153</v>
      </c>
      <c r="BD44" s="36" t="s">
        <v>1153</v>
      </c>
      <c r="BE44" s="36" t="s">
        <v>1153</v>
      </c>
      <c r="BF44" s="36" t="s">
        <v>1153</v>
      </c>
      <c r="BG44" s="34" t="s">
        <v>1153</v>
      </c>
      <c r="BH44" s="35"/>
      <c r="BI44" s="36"/>
      <c r="BJ44" s="36"/>
      <c r="BK44" s="36"/>
      <c r="BL44" s="36"/>
      <c r="BM44" s="36"/>
      <c r="BN44" s="36"/>
      <c r="BO44" s="36"/>
      <c r="BP44" s="34"/>
      <c r="BQ44" s="35"/>
      <c r="BR44" s="36"/>
      <c r="BS44" s="36" t="s">
        <v>1153</v>
      </c>
      <c r="BT44" s="36" t="s">
        <v>1153</v>
      </c>
      <c r="BU44" s="36" t="s">
        <v>1153</v>
      </c>
      <c r="BV44" s="36" t="s">
        <v>1153</v>
      </c>
      <c r="BW44" s="36" t="s">
        <v>1153</v>
      </c>
      <c r="BX44" s="36" t="s">
        <v>1153</v>
      </c>
      <c r="BY44" s="34" t="s">
        <v>1153</v>
      </c>
      <c r="BZ44" s="35"/>
      <c r="CA44" s="36"/>
      <c r="CB44" s="36"/>
      <c r="CC44" s="36"/>
      <c r="CD44" s="36"/>
      <c r="CE44" s="36"/>
      <c r="CF44" s="36"/>
      <c r="CG44" s="36"/>
      <c r="CH44" s="34"/>
      <c r="CI44" s="35"/>
      <c r="CJ44" s="36" t="s">
        <v>1153</v>
      </c>
      <c r="CK44" s="36" t="s">
        <v>1153</v>
      </c>
      <c r="CL44" s="36" t="s">
        <v>1153</v>
      </c>
      <c r="CM44" s="36" t="s">
        <v>1153</v>
      </c>
      <c r="CN44" s="36" t="s">
        <v>1153</v>
      </c>
      <c r="CO44" s="36" t="s">
        <v>1153</v>
      </c>
      <c r="CP44" s="36" t="s">
        <v>1153</v>
      </c>
      <c r="CQ44" s="34" t="s">
        <v>1153</v>
      </c>
      <c r="CR44" s="35"/>
      <c r="CS44" s="36" t="s">
        <v>1153</v>
      </c>
      <c r="CT44" s="36" t="s">
        <v>1153</v>
      </c>
      <c r="CU44" s="36" t="s">
        <v>1153</v>
      </c>
      <c r="CV44" s="36" t="s">
        <v>1153</v>
      </c>
      <c r="CW44" s="36" t="s">
        <v>1153</v>
      </c>
      <c r="CX44" s="36" t="s">
        <v>1153</v>
      </c>
      <c r="CY44" s="36" t="s">
        <v>1153</v>
      </c>
      <c r="CZ44" s="34" t="s">
        <v>1153</v>
      </c>
      <c r="DA44" s="35"/>
      <c r="DB44" s="36"/>
      <c r="DC44" s="36"/>
      <c r="DD44" s="36"/>
      <c r="DE44" s="36"/>
      <c r="DF44" s="36"/>
      <c r="DG44" s="36"/>
      <c r="DH44" s="36"/>
      <c r="DI44" s="34"/>
    </row>
    <row r="45" spans="2:113" x14ac:dyDescent="0.25">
      <c r="B45" s="16" t="s">
        <v>108</v>
      </c>
      <c r="C45" s="16">
        <v>1214</v>
      </c>
      <c r="D45" s="16">
        <v>0</v>
      </c>
      <c r="E45" s="16">
        <v>0</v>
      </c>
      <c r="F45" s="16">
        <v>1</v>
      </c>
      <c r="G45" s="16">
        <v>3749</v>
      </c>
      <c r="H45" s="16">
        <v>0</v>
      </c>
      <c r="I45" s="16">
        <v>1</v>
      </c>
      <c r="J45" s="16">
        <v>0</v>
      </c>
      <c r="K45" s="16">
        <v>112</v>
      </c>
      <c r="L45" s="16">
        <v>1</v>
      </c>
      <c r="M45" s="16">
        <v>1</v>
      </c>
      <c r="N45" s="16" t="s">
        <v>266</v>
      </c>
      <c r="O45" s="36" t="s">
        <v>1153</v>
      </c>
      <c r="P45" s="36" t="s">
        <v>1153</v>
      </c>
      <c r="Q45" s="36" t="s">
        <v>1153</v>
      </c>
      <c r="R45" s="36" t="s">
        <v>1153</v>
      </c>
      <c r="S45" s="36" t="s">
        <v>1153</v>
      </c>
      <c r="T45" s="36" t="s">
        <v>1153</v>
      </c>
      <c r="U45" s="36" t="s">
        <v>1153</v>
      </c>
      <c r="V45" s="36" t="s">
        <v>1153</v>
      </c>
      <c r="W45" s="34" t="s">
        <v>1153</v>
      </c>
      <c r="X45" s="35" t="s">
        <v>1153</v>
      </c>
      <c r="Y45" s="36" t="s">
        <v>1153</v>
      </c>
      <c r="Z45" s="36" t="s">
        <v>1153</v>
      </c>
      <c r="AA45" s="36" t="s">
        <v>1153</v>
      </c>
      <c r="AB45" s="36" t="s">
        <v>1153</v>
      </c>
      <c r="AC45" s="36" t="s">
        <v>1153</v>
      </c>
      <c r="AD45" s="36" t="s">
        <v>1153</v>
      </c>
      <c r="AE45" s="36" t="s">
        <v>1153</v>
      </c>
      <c r="AF45" s="34" t="s">
        <v>1153</v>
      </c>
      <c r="AG45" s="35" t="s">
        <v>1153</v>
      </c>
      <c r="AH45" s="36" t="s">
        <v>1153</v>
      </c>
      <c r="AI45" s="36" t="s">
        <v>1153</v>
      </c>
      <c r="AJ45" s="36" t="s">
        <v>1153</v>
      </c>
      <c r="AK45" s="36" t="s">
        <v>1153</v>
      </c>
      <c r="AL45" s="36" t="s">
        <v>1153</v>
      </c>
      <c r="AM45" s="36" t="s">
        <v>1153</v>
      </c>
      <c r="AN45" s="36" t="s">
        <v>1153</v>
      </c>
      <c r="AO45" s="34" t="s">
        <v>1153</v>
      </c>
      <c r="AP45" s="35" t="s">
        <v>1153</v>
      </c>
      <c r="AQ45" s="36" t="s">
        <v>1153</v>
      </c>
      <c r="AR45" s="36" t="s">
        <v>1153</v>
      </c>
      <c r="AS45" s="36" t="s">
        <v>1153</v>
      </c>
      <c r="AT45" s="36" t="s">
        <v>1153</v>
      </c>
      <c r="AU45" s="36" t="s">
        <v>1153</v>
      </c>
      <c r="AV45" s="36" t="s">
        <v>1153</v>
      </c>
      <c r="AW45" s="36" t="s">
        <v>1153</v>
      </c>
      <c r="AX45" s="34" t="s">
        <v>1153</v>
      </c>
      <c r="AY45" s="35" t="s">
        <v>1153</v>
      </c>
      <c r="AZ45" s="36" t="s">
        <v>1153</v>
      </c>
      <c r="BA45" s="36" t="s">
        <v>1153</v>
      </c>
      <c r="BB45" s="36" t="s">
        <v>1153</v>
      </c>
      <c r="BC45" s="36" t="s">
        <v>1153</v>
      </c>
      <c r="BD45" s="36" t="s">
        <v>1153</v>
      </c>
      <c r="BE45" s="36" t="s">
        <v>1153</v>
      </c>
      <c r="BF45" s="36" t="s">
        <v>1153</v>
      </c>
      <c r="BG45" s="34" t="s">
        <v>1153</v>
      </c>
      <c r="BH45" s="35" t="s">
        <v>1153</v>
      </c>
      <c r="BI45" s="36" t="s">
        <v>1153</v>
      </c>
      <c r="BJ45" s="36" t="s">
        <v>1153</v>
      </c>
      <c r="BK45" s="36" t="s">
        <v>1153</v>
      </c>
      <c r="BL45" s="36" t="s">
        <v>1153</v>
      </c>
      <c r="BM45" s="36" t="s">
        <v>1153</v>
      </c>
      <c r="BN45" s="36" t="s">
        <v>1153</v>
      </c>
      <c r="BO45" s="36" t="s">
        <v>1153</v>
      </c>
      <c r="BP45" s="34" t="s">
        <v>1153</v>
      </c>
      <c r="BQ45" s="35" t="s">
        <v>1153</v>
      </c>
      <c r="BR45" s="36" t="s">
        <v>1153</v>
      </c>
      <c r="BS45" s="36" t="s">
        <v>1153</v>
      </c>
      <c r="BT45" s="36" t="s">
        <v>1153</v>
      </c>
      <c r="BU45" s="36" t="s">
        <v>1153</v>
      </c>
      <c r="BV45" s="36" t="s">
        <v>1153</v>
      </c>
      <c r="BW45" s="36" t="s">
        <v>1153</v>
      </c>
      <c r="BX45" s="36" t="s">
        <v>1153</v>
      </c>
      <c r="BY45" s="34" t="s">
        <v>1153</v>
      </c>
      <c r="BZ45" s="35"/>
      <c r="CA45" s="36"/>
      <c r="CB45" s="36"/>
      <c r="CC45" s="36"/>
      <c r="CD45" s="36"/>
      <c r="CE45" s="36"/>
      <c r="CF45" s="36"/>
      <c r="CG45" s="36"/>
      <c r="CH45" s="34"/>
      <c r="CI45" s="35"/>
      <c r="CJ45" s="36"/>
      <c r="CK45" s="36"/>
      <c r="CL45" s="36"/>
      <c r="CM45" s="36"/>
      <c r="CN45" s="36"/>
      <c r="CO45" s="36"/>
      <c r="CP45" s="36"/>
      <c r="CQ45" s="34"/>
      <c r="CR45" s="35" t="s">
        <v>1171</v>
      </c>
      <c r="CS45" s="36" t="s">
        <v>1171</v>
      </c>
      <c r="CT45" s="36" t="s">
        <v>1171</v>
      </c>
      <c r="CU45" s="36" t="s">
        <v>1171</v>
      </c>
      <c r="CV45" s="36" t="s">
        <v>1171</v>
      </c>
      <c r="CW45" s="36" t="s">
        <v>1171</v>
      </c>
      <c r="CX45" s="36" t="s">
        <v>1171</v>
      </c>
      <c r="CY45" s="36" t="s">
        <v>1171</v>
      </c>
      <c r="CZ45" s="34" t="s">
        <v>1171</v>
      </c>
      <c r="DA45" s="35"/>
      <c r="DB45" s="36"/>
      <c r="DC45" s="36"/>
      <c r="DD45" s="36"/>
      <c r="DE45" s="36"/>
      <c r="DF45" s="36"/>
      <c r="DG45" s="36"/>
      <c r="DH45" s="36"/>
      <c r="DI45" s="34"/>
    </row>
    <row r="46" spans="2:113" x14ac:dyDescent="0.25">
      <c r="B46" s="16" t="s">
        <v>111</v>
      </c>
      <c r="C46" s="16">
        <v>1095</v>
      </c>
      <c r="D46" s="16">
        <v>0</v>
      </c>
      <c r="E46" s="16">
        <v>0</v>
      </c>
      <c r="F46" s="16">
        <v>0</v>
      </c>
      <c r="G46" s="16">
        <v>3753</v>
      </c>
      <c r="H46" s="16">
        <v>0</v>
      </c>
      <c r="I46" s="16">
        <v>0</v>
      </c>
      <c r="J46" s="16">
        <v>0</v>
      </c>
      <c r="K46" s="16">
        <v>112</v>
      </c>
      <c r="L46" s="16">
        <v>1</v>
      </c>
      <c r="M46" s="16">
        <v>1</v>
      </c>
      <c r="N46" s="16" t="s">
        <v>266</v>
      </c>
      <c r="O46" s="36" t="s">
        <v>1153</v>
      </c>
      <c r="P46" s="36" t="s">
        <v>1153</v>
      </c>
      <c r="Q46" s="36" t="s">
        <v>1153</v>
      </c>
      <c r="R46" s="36" t="s">
        <v>1153</v>
      </c>
      <c r="S46" s="36" t="s">
        <v>1153</v>
      </c>
      <c r="T46" s="36" t="s">
        <v>1153</v>
      </c>
      <c r="U46" s="36" t="s">
        <v>1153</v>
      </c>
      <c r="V46" s="36" t="s">
        <v>1153</v>
      </c>
      <c r="W46" s="34" t="s">
        <v>1153</v>
      </c>
      <c r="X46" s="35" t="s">
        <v>1153</v>
      </c>
      <c r="Y46" s="36" t="s">
        <v>1153</v>
      </c>
      <c r="Z46" s="36" t="s">
        <v>1153</v>
      </c>
      <c r="AA46" s="36" t="s">
        <v>1153</v>
      </c>
      <c r="AB46" s="36" t="s">
        <v>1153</v>
      </c>
      <c r="AC46" s="36" t="s">
        <v>1153</v>
      </c>
      <c r="AD46" s="36" t="s">
        <v>1153</v>
      </c>
      <c r="AE46" s="36" t="s">
        <v>1153</v>
      </c>
      <c r="AF46" s="34" t="s">
        <v>1153</v>
      </c>
      <c r="AG46" s="35"/>
      <c r="AH46" s="36"/>
      <c r="AI46" s="36"/>
      <c r="AJ46" s="36"/>
      <c r="AK46" s="36"/>
      <c r="AL46" s="36"/>
      <c r="AM46" s="36"/>
      <c r="AN46" s="36"/>
      <c r="AO46" s="34"/>
      <c r="AP46" s="35" t="s">
        <v>1153</v>
      </c>
      <c r="AQ46" s="36" t="s">
        <v>1153</v>
      </c>
      <c r="AR46" s="36" t="s">
        <v>1153</v>
      </c>
      <c r="AS46" s="36" t="s">
        <v>1153</v>
      </c>
      <c r="AT46" s="36" t="s">
        <v>1153</v>
      </c>
      <c r="AU46" s="36" t="s">
        <v>1153</v>
      </c>
      <c r="AV46" s="36" t="s">
        <v>1153</v>
      </c>
      <c r="AW46" s="36" t="s">
        <v>1153</v>
      </c>
      <c r="AX46" s="34" t="s">
        <v>1153</v>
      </c>
      <c r="AY46" s="35"/>
      <c r="AZ46" s="36"/>
      <c r="BA46" s="36"/>
      <c r="BB46" s="36"/>
      <c r="BC46" s="36"/>
      <c r="BD46" s="36"/>
      <c r="BE46" s="36"/>
      <c r="BF46" s="36"/>
      <c r="BG46" s="34"/>
      <c r="BH46" s="35"/>
      <c r="BI46" s="36"/>
      <c r="BJ46" s="36"/>
      <c r="BK46" s="36"/>
      <c r="BL46" s="36"/>
      <c r="BM46" s="36"/>
      <c r="BN46" s="36"/>
      <c r="BO46" s="36"/>
      <c r="BP46" s="34"/>
      <c r="BQ46" s="35" t="s">
        <v>1153</v>
      </c>
      <c r="BR46" s="36" t="s">
        <v>1153</v>
      </c>
      <c r="BS46" s="36" t="s">
        <v>1153</v>
      </c>
      <c r="BT46" s="36" t="s">
        <v>1153</v>
      </c>
      <c r="BU46" s="36" t="s">
        <v>1153</v>
      </c>
      <c r="BV46" s="36" t="s">
        <v>1153</v>
      </c>
      <c r="BW46" s="36" t="s">
        <v>1153</v>
      </c>
      <c r="BX46" s="36" t="s">
        <v>1153</v>
      </c>
      <c r="BY46" s="34" t="s">
        <v>1153</v>
      </c>
      <c r="BZ46" s="35" t="s">
        <v>1153</v>
      </c>
      <c r="CA46" s="36" t="s">
        <v>1153</v>
      </c>
      <c r="CB46" s="36" t="s">
        <v>1153</v>
      </c>
      <c r="CC46" s="36" t="s">
        <v>1153</v>
      </c>
      <c r="CD46" s="36" t="s">
        <v>1153</v>
      </c>
      <c r="CE46" s="36" t="s">
        <v>1153</v>
      </c>
      <c r="CF46" s="36" t="s">
        <v>1153</v>
      </c>
      <c r="CG46" s="36" t="s">
        <v>1153</v>
      </c>
      <c r="CH46" s="34" t="s">
        <v>1153</v>
      </c>
      <c r="CI46" s="35" t="s">
        <v>1153</v>
      </c>
      <c r="CJ46" s="36" t="s">
        <v>1153</v>
      </c>
      <c r="CK46" s="36" t="s">
        <v>1153</v>
      </c>
      <c r="CL46" s="36" t="s">
        <v>1153</v>
      </c>
      <c r="CM46" s="36" t="s">
        <v>1153</v>
      </c>
      <c r="CN46" s="36" t="s">
        <v>1153</v>
      </c>
      <c r="CO46" s="36" t="s">
        <v>1153</v>
      </c>
      <c r="CP46" s="36" t="s">
        <v>1153</v>
      </c>
      <c r="CQ46" s="34" t="s">
        <v>1153</v>
      </c>
      <c r="CR46" s="35" t="s">
        <v>1153</v>
      </c>
      <c r="CS46" s="36" t="s">
        <v>1153</v>
      </c>
      <c r="CT46" s="36" t="s">
        <v>1153</v>
      </c>
      <c r="CU46" s="36" t="s">
        <v>1153</v>
      </c>
      <c r="CV46" s="36" t="s">
        <v>1153</v>
      </c>
      <c r="CW46" s="36" t="s">
        <v>1153</v>
      </c>
      <c r="CX46" s="36" t="s">
        <v>1153</v>
      </c>
      <c r="CY46" s="36" t="s">
        <v>1153</v>
      </c>
      <c r="CZ46" s="34" t="s">
        <v>1153</v>
      </c>
      <c r="DA46" s="35" t="s">
        <v>1153</v>
      </c>
      <c r="DB46" s="36" t="s">
        <v>1153</v>
      </c>
      <c r="DC46" s="36" t="s">
        <v>1153</v>
      </c>
      <c r="DD46" s="36" t="s">
        <v>1153</v>
      </c>
      <c r="DE46" s="36" t="s">
        <v>1153</v>
      </c>
      <c r="DF46" s="36" t="s">
        <v>1153</v>
      </c>
      <c r="DG46" s="36" t="s">
        <v>1153</v>
      </c>
      <c r="DH46" s="36" t="s">
        <v>1153</v>
      </c>
      <c r="DI46" s="34" t="s">
        <v>1153</v>
      </c>
    </row>
    <row r="47" spans="2:113" x14ac:dyDescent="0.25">
      <c r="B47" s="16" t="s">
        <v>89</v>
      </c>
      <c r="C47" s="16">
        <v>1082</v>
      </c>
      <c r="D47" s="16">
        <v>0</v>
      </c>
      <c r="E47" s="16">
        <v>0</v>
      </c>
      <c r="F47" s="16">
        <v>0</v>
      </c>
      <c r="G47" s="16">
        <v>3768</v>
      </c>
      <c r="H47" s="16">
        <v>0</v>
      </c>
      <c r="I47" s="16">
        <v>0</v>
      </c>
      <c r="J47" s="16">
        <v>0</v>
      </c>
      <c r="K47" s="16">
        <v>112</v>
      </c>
      <c r="L47" s="16">
        <v>1</v>
      </c>
      <c r="M47" s="16">
        <v>1</v>
      </c>
      <c r="N47" s="16" t="s">
        <v>266</v>
      </c>
      <c r="O47" s="33"/>
      <c r="P47" s="33"/>
      <c r="Q47" s="33"/>
      <c r="R47" s="33"/>
      <c r="S47" s="33" t="s">
        <v>1153</v>
      </c>
      <c r="T47" s="33" t="s">
        <v>1153</v>
      </c>
      <c r="U47" s="33" t="s">
        <v>1153</v>
      </c>
      <c r="V47" s="33" t="s">
        <v>1153</v>
      </c>
      <c r="W47" s="34" t="s">
        <v>1153</v>
      </c>
      <c r="X47" s="35"/>
      <c r="Y47" s="33"/>
      <c r="Z47" s="33"/>
      <c r="AA47" s="33"/>
      <c r="AB47" s="33" t="s">
        <v>1153</v>
      </c>
      <c r="AC47" s="33" t="s">
        <v>1153</v>
      </c>
      <c r="AD47" s="33" t="s">
        <v>1153</v>
      </c>
      <c r="AE47" s="33" t="s">
        <v>1153</v>
      </c>
      <c r="AF47" s="34" t="s">
        <v>1153</v>
      </c>
      <c r="AG47" s="35"/>
      <c r="AH47" s="33"/>
      <c r="AI47" s="33"/>
      <c r="AJ47" s="33"/>
      <c r="AK47" s="33" t="s">
        <v>1153</v>
      </c>
      <c r="AL47" s="33" t="s">
        <v>1153</v>
      </c>
      <c r="AM47" s="33" t="s">
        <v>1153</v>
      </c>
      <c r="AN47" s="33" t="s">
        <v>1153</v>
      </c>
      <c r="AO47" s="34" t="s">
        <v>1153</v>
      </c>
      <c r="AP47" s="35"/>
      <c r="AQ47" s="33"/>
      <c r="AR47" s="33"/>
      <c r="AS47" s="33"/>
      <c r="AT47" s="33" t="s">
        <v>1153</v>
      </c>
      <c r="AU47" s="33" t="s">
        <v>1153</v>
      </c>
      <c r="AV47" s="33" t="s">
        <v>1153</v>
      </c>
      <c r="AW47" s="33" t="s">
        <v>1153</v>
      </c>
      <c r="AX47" s="34" t="s">
        <v>1153</v>
      </c>
      <c r="AY47" s="35"/>
      <c r="AZ47" s="33"/>
      <c r="BA47" s="33"/>
      <c r="BB47" s="33"/>
      <c r="BC47" s="33" t="s">
        <v>1153</v>
      </c>
      <c r="BD47" s="33" t="s">
        <v>1153</v>
      </c>
      <c r="BE47" s="33" t="s">
        <v>1153</v>
      </c>
      <c r="BF47" s="33" t="s">
        <v>1153</v>
      </c>
      <c r="BG47" s="34" t="s">
        <v>1153</v>
      </c>
      <c r="BH47" s="35"/>
      <c r="BI47" s="33"/>
      <c r="BJ47" s="33"/>
      <c r="BK47" s="33"/>
      <c r="BL47" s="33" t="s">
        <v>1153</v>
      </c>
      <c r="BM47" s="33" t="s">
        <v>1153</v>
      </c>
      <c r="BN47" s="33" t="s">
        <v>1153</v>
      </c>
      <c r="BO47" s="33" t="s">
        <v>1153</v>
      </c>
      <c r="BP47" s="34" t="s">
        <v>1153</v>
      </c>
      <c r="BQ47" s="35"/>
      <c r="BR47" s="33"/>
      <c r="BS47" s="33"/>
      <c r="BT47" s="33"/>
      <c r="BU47" s="33" t="s">
        <v>1153</v>
      </c>
      <c r="BV47" s="33" t="s">
        <v>1153</v>
      </c>
      <c r="BW47" s="33" t="s">
        <v>1153</v>
      </c>
      <c r="BX47" s="33" t="s">
        <v>1153</v>
      </c>
      <c r="BY47" s="34" t="s">
        <v>1153</v>
      </c>
      <c r="BZ47" s="35"/>
      <c r="CA47" s="33"/>
      <c r="CB47" s="33"/>
      <c r="CC47" s="33"/>
      <c r="CD47" s="33" t="s">
        <v>1153</v>
      </c>
      <c r="CE47" s="33" t="s">
        <v>1153</v>
      </c>
      <c r="CF47" s="33" t="s">
        <v>1153</v>
      </c>
      <c r="CG47" s="33" t="s">
        <v>1153</v>
      </c>
      <c r="CH47" s="34" t="s">
        <v>1153</v>
      </c>
      <c r="CI47" s="35"/>
      <c r="CJ47" s="33"/>
      <c r="CK47" s="33"/>
      <c r="CL47" s="33"/>
      <c r="CM47" s="33" t="s">
        <v>1153</v>
      </c>
      <c r="CN47" s="33" t="s">
        <v>1153</v>
      </c>
      <c r="CO47" s="33" t="s">
        <v>1153</v>
      </c>
      <c r="CP47" s="33" t="s">
        <v>1153</v>
      </c>
      <c r="CQ47" s="34" t="s">
        <v>1153</v>
      </c>
      <c r="CR47" s="35"/>
      <c r="CS47" s="33"/>
      <c r="CT47" s="33"/>
      <c r="CU47" s="33"/>
      <c r="CV47" s="33" t="s">
        <v>1153</v>
      </c>
      <c r="CW47" s="33" t="s">
        <v>1153</v>
      </c>
      <c r="CX47" s="33" t="s">
        <v>1153</v>
      </c>
      <c r="CY47" s="33" t="s">
        <v>1153</v>
      </c>
      <c r="CZ47" s="34" t="s">
        <v>1153</v>
      </c>
      <c r="DA47" s="35"/>
      <c r="DB47" s="33"/>
      <c r="DC47" s="33"/>
      <c r="DD47" s="33"/>
      <c r="DE47" s="33" t="s">
        <v>1153</v>
      </c>
      <c r="DF47" s="33" t="s">
        <v>1153</v>
      </c>
      <c r="DG47" s="33" t="s">
        <v>1153</v>
      </c>
      <c r="DH47" s="33" t="s">
        <v>1153</v>
      </c>
      <c r="DI47" s="34" t="s">
        <v>1153</v>
      </c>
    </row>
    <row r="48" spans="2:113" x14ac:dyDescent="0.25">
      <c r="B48" s="16" t="s">
        <v>96</v>
      </c>
      <c r="C48" s="16">
        <v>1154</v>
      </c>
      <c r="D48" s="16">
        <v>0</v>
      </c>
      <c r="E48" s="16">
        <v>0</v>
      </c>
      <c r="F48" s="16">
        <v>0</v>
      </c>
      <c r="G48" s="16">
        <v>3762</v>
      </c>
      <c r="H48" s="16">
        <v>0</v>
      </c>
      <c r="I48" s="16">
        <v>0</v>
      </c>
      <c r="J48" s="16">
        <v>0</v>
      </c>
      <c r="K48" s="16">
        <v>112</v>
      </c>
      <c r="L48" s="16">
        <v>1</v>
      </c>
      <c r="M48" s="16">
        <v>1</v>
      </c>
      <c r="N48" s="16" t="s">
        <v>266</v>
      </c>
      <c r="O48" s="36" t="s">
        <v>1153</v>
      </c>
      <c r="P48" s="36" t="s">
        <v>1153</v>
      </c>
      <c r="Q48" s="36" t="s">
        <v>1153</v>
      </c>
      <c r="R48" s="36" t="s">
        <v>1153</v>
      </c>
      <c r="S48" s="36" t="s">
        <v>1153</v>
      </c>
      <c r="T48" s="36" t="s">
        <v>1153</v>
      </c>
      <c r="U48" s="36" t="s">
        <v>1153</v>
      </c>
      <c r="V48" s="36" t="s">
        <v>1153</v>
      </c>
      <c r="W48" s="36" t="s">
        <v>1153</v>
      </c>
      <c r="X48" s="36" t="s">
        <v>1153</v>
      </c>
      <c r="Y48" s="36" t="s">
        <v>1153</v>
      </c>
      <c r="Z48" s="36" t="s">
        <v>1153</v>
      </c>
      <c r="AA48" s="36" t="s">
        <v>1153</v>
      </c>
      <c r="AB48" s="36" t="s">
        <v>1153</v>
      </c>
      <c r="AC48" s="36" t="s">
        <v>1153</v>
      </c>
      <c r="AD48" s="36" t="s">
        <v>1153</v>
      </c>
      <c r="AE48" s="36" t="s">
        <v>1153</v>
      </c>
      <c r="AF48" s="36" t="s">
        <v>1153</v>
      </c>
      <c r="AG48" s="36" t="s">
        <v>1153</v>
      </c>
      <c r="AH48" s="36" t="s">
        <v>1153</v>
      </c>
      <c r="AI48" s="36" t="s">
        <v>1153</v>
      </c>
      <c r="AJ48" s="36" t="s">
        <v>1153</v>
      </c>
      <c r="AK48" s="36" t="s">
        <v>1153</v>
      </c>
      <c r="AL48" s="36" t="s">
        <v>1153</v>
      </c>
      <c r="AM48" s="36" t="s">
        <v>1153</v>
      </c>
      <c r="AN48" s="36" t="s">
        <v>1153</v>
      </c>
      <c r="AO48" s="36" t="s">
        <v>1153</v>
      </c>
      <c r="AP48" s="36" t="s">
        <v>1153</v>
      </c>
      <c r="AQ48" s="36" t="s">
        <v>1153</v>
      </c>
      <c r="AR48" s="36" t="s">
        <v>1153</v>
      </c>
      <c r="AS48" s="36" t="s">
        <v>1153</v>
      </c>
      <c r="AT48" s="36" t="s">
        <v>1153</v>
      </c>
      <c r="AU48" s="36" t="s">
        <v>1153</v>
      </c>
      <c r="AV48" s="36" t="s">
        <v>1153</v>
      </c>
      <c r="AW48" s="36" t="s">
        <v>1153</v>
      </c>
      <c r="AX48" s="36" t="s">
        <v>1153</v>
      </c>
      <c r="AY48" s="36" t="s">
        <v>1153</v>
      </c>
      <c r="AZ48" s="36" t="s">
        <v>1153</v>
      </c>
      <c r="BA48" s="36" t="s">
        <v>1153</v>
      </c>
      <c r="BB48" s="36" t="s">
        <v>1153</v>
      </c>
      <c r="BC48" s="36" t="s">
        <v>1153</v>
      </c>
      <c r="BD48" s="36"/>
      <c r="BE48" s="36"/>
      <c r="BF48" s="36"/>
      <c r="BG48" s="36"/>
      <c r="BH48" s="36" t="s">
        <v>1153</v>
      </c>
      <c r="BI48" s="36" t="s">
        <v>1153</v>
      </c>
      <c r="BJ48" s="36" t="s">
        <v>1153</v>
      </c>
      <c r="BK48" s="36" t="s">
        <v>1153</v>
      </c>
      <c r="BL48" s="36" t="s">
        <v>1153</v>
      </c>
      <c r="BM48" s="36" t="s">
        <v>1153</v>
      </c>
      <c r="BN48" s="36" t="s">
        <v>1153</v>
      </c>
      <c r="BO48" s="36" t="s">
        <v>1153</v>
      </c>
      <c r="BP48" s="36" t="s">
        <v>1153</v>
      </c>
      <c r="BQ48" s="36" t="s">
        <v>1153</v>
      </c>
      <c r="BR48" s="36" t="s">
        <v>1153</v>
      </c>
      <c r="BS48" s="36" t="s">
        <v>1153</v>
      </c>
      <c r="BT48" s="36" t="s">
        <v>1153</v>
      </c>
      <c r="BU48" s="36" t="s">
        <v>1153</v>
      </c>
      <c r="BV48" s="36" t="s">
        <v>1153</v>
      </c>
      <c r="BW48" s="36" t="s">
        <v>1153</v>
      </c>
      <c r="BX48" s="36" t="s">
        <v>1153</v>
      </c>
      <c r="BY48" s="36" t="s">
        <v>1153</v>
      </c>
      <c r="BZ48" s="36" t="s">
        <v>1153</v>
      </c>
      <c r="CA48" s="36" t="s">
        <v>1153</v>
      </c>
      <c r="CB48" s="36" t="s">
        <v>1153</v>
      </c>
      <c r="CC48" s="36" t="s">
        <v>1153</v>
      </c>
      <c r="CD48" s="36" t="s">
        <v>1153</v>
      </c>
      <c r="CE48" s="36" t="s">
        <v>1153</v>
      </c>
      <c r="CF48" s="36" t="s">
        <v>1153</v>
      </c>
      <c r="CG48" s="36" t="s">
        <v>1153</v>
      </c>
      <c r="CH48" s="36" t="s">
        <v>1153</v>
      </c>
      <c r="CI48" s="36" t="s">
        <v>1153</v>
      </c>
      <c r="CJ48" s="36" t="s">
        <v>1153</v>
      </c>
      <c r="CK48" s="36" t="s">
        <v>1153</v>
      </c>
      <c r="CL48" s="36" t="s">
        <v>1153</v>
      </c>
      <c r="CM48" s="36" t="s">
        <v>1153</v>
      </c>
      <c r="CN48" s="36" t="s">
        <v>1153</v>
      </c>
      <c r="CO48" s="36" t="s">
        <v>1153</v>
      </c>
      <c r="CP48" s="36" t="s">
        <v>1153</v>
      </c>
      <c r="CQ48" s="36" t="s">
        <v>1153</v>
      </c>
      <c r="CR48" s="36" t="s">
        <v>1153</v>
      </c>
      <c r="CS48" s="36" t="s">
        <v>1153</v>
      </c>
      <c r="CT48" s="36" t="s">
        <v>1153</v>
      </c>
      <c r="CU48" s="36" t="s">
        <v>1153</v>
      </c>
      <c r="CV48" s="36" t="s">
        <v>1153</v>
      </c>
      <c r="CW48" s="36" t="s">
        <v>1153</v>
      </c>
      <c r="CX48" s="36" t="s">
        <v>1153</v>
      </c>
      <c r="CY48" s="36" t="s">
        <v>1153</v>
      </c>
      <c r="CZ48" s="36" t="s">
        <v>1153</v>
      </c>
      <c r="DA48" s="36" t="s">
        <v>1153</v>
      </c>
      <c r="DB48" s="36" t="s">
        <v>1153</v>
      </c>
      <c r="DC48" s="36" t="s">
        <v>1153</v>
      </c>
      <c r="DD48" s="36" t="s">
        <v>1153</v>
      </c>
      <c r="DE48" s="36" t="s">
        <v>1153</v>
      </c>
      <c r="DF48" s="36" t="s">
        <v>1153</v>
      </c>
      <c r="DG48" s="36" t="s">
        <v>1153</v>
      </c>
      <c r="DH48" s="36" t="s">
        <v>1153</v>
      </c>
      <c r="DI48" s="36" t="s">
        <v>1153</v>
      </c>
    </row>
    <row r="49" spans="2:113" x14ac:dyDescent="0.25">
      <c r="B49" s="16" t="s">
        <v>1191</v>
      </c>
      <c r="C49" s="16">
        <v>1237</v>
      </c>
      <c r="D49" s="16">
        <v>0</v>
      </c>
      <c r="E49" s="16">
        <v>0</v>
      </c>
      <c r="F49" s="16">
        <v>1</v>
      </c>
      <c r="G49" s="16">
        <v>4243</v>
      </c>
      <c r="H49" s="16">
        <v>1</v>
      </c>
      <c r="I49" s="16">
        <v>0</v>
      </c>
      <c r="J49" s="16">
        <v>0</v>
      </c>
      <c r="K49" s="16">
        <v>112</v>
      </c>
      <c r="L49" s="16">
        <v>1</v>
      </c>
      <c r="M49" s="16">
        <v>0</v>
      </c>
      <c r="N49" s="16" t="s">
        <v>266</v>
      </c>
      <c r="O49" s="33"/>
      <c r="P49" s="33"/>
      <c r="Q49" s="33"/>
      <c r="R49" s="33"/>
      <c r="S49" s="33"/>
      <c r="T49" s="33"/>
      <c r="U49" s="33"/>
      <c r="V49" s="33"/>
      <c r="W49" s="34"/>
      <c r="X49" s="35"/>
      <c r="Y49" s="33"/>
      <c r="Z49" s="33"/>
      <c r="AA49" s="33"/>
      <c r="AB49" s="33"/>
      <c r="AC49" s="33"/>
      <c r="AD49" s="33"/>
      <c r="AE49" s="33"/>
      <c r="AF49" s="34"/>
      <c r="AG49" s="35" t="s">
        <v>1153</v>
      </c>
      <c r="AH49" s="33" t="s">
        <v>1153</v>
      </c>
      <c r="AI49" s="33" t="s">
        <v>1153</v>
      </c>
      <c r="AJ49" s="33" t="s">
        <v>1153</v>
      </c>
      <c r="AK49" s="33" t="s">
        <v>1153</v>
      </c>
      <c r="AL49" s="33" t="s">
        <v>1153</v>
      </c>
      <c r="AM49" s="33" t="s">
        <v>1153</v>
      </c>
      <c r="AN49" s="33" t="s">
        <v>1153</v>
      </c>
      <c r="AO49" s="34" t="s">
        <v>1153</v>
      </c>
      <c r="AP49" s="35" t="s">
        <v>1153</v>
      </c>
      <c r="AQ49" s="33" t="s">
        <v>1153</v>
      </c>
      <c r="AR49" s="33" t="s">
        <v>1153</v>
      </c>
      <c r="AS49" s="33" t="s">
        <v>1153</v>
      </c>
      <c r="AT49" s="33" t="s">
        <v>1153</v>
      </c>
      <c r="AU49" s="33" t="s">
        <v>1153</v>
      </c>
      <c r="AV49" s="33" t="s">
        <v>1153</v>
      </c>
      <c r="AW49" s="33" t="s">
        <v>1153</v>
      </c>
      <c r="AX49" s="34" t="s">
        <v>1153</v>
      </c>
      <c r="AY49" s="35" t="s">
        <v>1153</v>
      </c>
      <c r="AZ49" s="33" t="s">
        <v>1153</v>
      </c>
      <c r="BA49" s="33" t="s">
        <v>1153</v>
      </c>
      <c r="BB49" s="33" t="s">
        <v>1153</v>
      </c>
      <c r="BC49" s="33" t="s">
        <v>1153</v>
      </c>
      <c r="BD49" s="33" t="s">
        <v>1153</v>
      </c>
      <c r="BE49" s="33" t="s">
        <v>1153</v>
      </c>
      <c r="BF49" s="33" t="s">
        <v>1153</v>
      </c>
      <c r="BG49" s="34" t="s">
        <v>1153</v>
      </c>
      <c r="BH49" s="35" t="s">
        <v>1153</v>
      </c>
      <c r="BI49" s="33" t="s">
        <v>1153</v>
      </c>
      <c r="BJ49" s="33" t="s">
        <v>1153</v>
      </c>
      <c r="BK49" s="33" t="s">
        <v>1153</v>
      </c>
      <c r="BL49" s="33" t="s">
        <v>1153</v>
      </c>
      <c r="BM49" s="33" t="s">
        <v>1153</v>
      </c>
      <c r="BN49" s="33" t="s">
        <v>1153</v>
      </c>
      <c r="BO49" s="33" t="s">
        <v>1153</v>
      </c>
      <c r="BP49" s="34" t="s">
        <v>1153</v>
      </c>
      <c r="BQ49" s="35" t="s">
        <v>1153</v>
      </c>
      <c r="BR49" s="33" t="s">
        <v>1153</v>
      </c>
      <c r="BS49" s="33" t="s">
        <v>1153</v>
      </c>
      <c r="BT49" s="33" t="s">
        <v>1153</v>
      </c>
      <c r="BU49" s="33" t="s">
        <v>1153</v>
      </c>
      <c r="BV49" s="33" t="s">
        <v>1153</v>
      </c>
      <c r="BW49" s="33" t="s">
        <v>1153</v>
      </c>
      <c r="BX49" s="33" t="s">
        <v>1153</v>
      </c>
      <c r="BY49" s="34" t="s">
        <v>1153</v>
      </c>
      <c r="BZ49" s="35"/>
      <c r="CA49" s="33"/>
      <c r="CB49" s="33"/>
      <c r="CC49" s="33"/>
      <c r="CD49" s="33"/>
      <c r="CE49" s="33"/>
      <c r="CF49" s="33"/>
      <c r="CG49" s="33"/>
      <c r="CH49" s="34"/>
      <c r="CI49" s="35"/>
      <c r="CJ49" s="33"/>
      <c r="CK49" s="33"/>
      <c r="CL49" s="33"/>
      <c r="CM49" s="33"/>
      <c r="CN49" s="33"/>
      <c r="CO49" s="33"/>
      <c r="CP49" s="33"/>
      <c r="CQ49" s="34"/>
      <c r="CR49" s="35" t="s">
        <v>1153</v>
      </c>
      <c r="CS49" s="33" t="s">
        <v>1153</v>
      </c>
      <c r="CT49" s="33" t="s">
        <v>1153</v>
      </c>
      <c r="CU49" s="33" t="s">
        <v>1153</v>
      </c>
      <c r="CV49" s="33" t="s">
        <v>1153</v>
      </c>
      <c r="CW49" s="33" t="s">
        <v>1153</v>
      </c>
      <c r="CX49" s="33" t="s">
        <v>1153</v>
      </c>
      <c r="CY49" s="33" t="s">
        <v>1153</v>
      </c>
      <c r="CZ49" s="34" t="s">
        <v>1153</v>
      </c>
      <c r="DA49" s="35" t="s">
        <v>1153</v>
      </c>
      <c r="DB49" s="33" t="s">
        <v>1153</v>
      </c>
      <c r="DC49" s="33" t="s">
        <v>1153</v>
      </c>
      <c r="DD49" s="33" t="s">
        <v>1153</v>
      </c>
      <c r="DE49" s="33" t="s">
        <v>1153</v>
      </c>
      <c r="DF49" s="33" t="s">
        <v>1153</v>
      </c>
      <c r="DG49" s="33" t="s">
        <v>1153</v>
      </c>
      <c r="DH49" s="33" t="s">
        <v>1153</v>
      </c>
      <c r="DI49" s="34" t="s">
        <v>1153</v>
      </c>
    </row>
    <row r="50" spans="2:113" x14ac:dyDescent="0.25">
      <c r="B50" s="16" t="s">
        <v>333</v>
      </c>
      <c r="C50" s="16">
        <v>1180</v>
      </c>
      <c r="D50" s="16">
        <v>0</v>
      </c>
      <c r="E50" s="16">
        <v>0</v>
      </c>
      <c r="F50" s="16">
        <v>0</v>
      </c>
      <c r="G50" s="16">
        <v>4290</v>
      </c>
      <c r="H50" s="16">
        <v>0</v>
      </c>
      <c r="I50" s="16">
        <v>0</v>
      </c>
      <c r="J50" s="16">
        <v>0</v>
      </c>
      <c r="K50" s="16">
        <v>112</v>
      </c>
      <c r="L50" s="16">
        <v>1</v>
      </c>
      <c r="M50" s="16">
        <v>1</v>
      </c>
      <c r="N50" s="16" t="s">
        <v>266</v>
      </c>
      <c r="O50" s="33" t="s">
        <v>1153</v>
      </c>
      <c r="P50" s="33" t="s">
        <v>1153</v>
      </c>
      <c r="Q50" s="33" t="s">
        <v>1153</v>
      </c>
      <c r="R50" s="33" t="s">
        <v>1153</v>
      </c>
      <c r="S50" s="33" t="s">
        <v>1153</v>
      </c>
      <c r="T50" s="33" t="s">
        <v>1153</v>
      </c>
      <c r="U50" s="33" t="s">
        <v>1153</v>
      </c>
      <c r="V50" s="33" t="s">
        <v>1153</v>
      </c>
      <c r="W50" s="33" t="s">
        <v>1153</v>
      </c>
      <c r="X50" s="33" t="s">
        <v>1153</v>
      </c>
      <c r="Y50" s="33" t="s">
        <v>1153</v>
      </c>
      <c r="Z50" s="33" t="s">
        <v>1153</v>
      </c>
      <c r="AA50" s="33" t="s">
        <v>1153</v>
      </c>
      <c r="AB50" s="33" t="s">
        <v>1153</v>
      </c>
      <c r="AC50" s="33" t="s">
        <v>1153</v>
      </c>
      <c r="AD50" s="33" t="s">
        <v>1153</v>
      </c>
      <c r="AE50" s="33" t="s">
        <v>1153</v>
      </c>
      <c r="AF50" s="33" t="s">
        <v>1153</v>
      </c>
      <c r="AG50" s="33" t="s">
        <v>1153</v>
      </c>
      <c r="AH50" s="33" t="s">
        <v>1153</v>
      </c>
      <c r="AI50" s="33" t="s">
        <v>1153</v>
      </c>
      <c r="AJ50" s="33" t="s">
        <v>1153</v>
      </c>
      <c r="AK50" s="33" t="s">
        <v>1153</v>
      </c>
      <c r="AL50" s="33" t="s">
        <v>1153</v>
      </c>
      <c r="AM50" s="33" t="s">
        <v>1153</v>
      </c>
      <c r="AN50" s="33" t="s">
        <v>1153</v>
      </c>
      <c r="AO50" s="33" t="s">
        <v>1153</v>
      </c>
      <c r="AP50" s="33" t="s">
        <v>1153</v>
      </c>
      <c r="AQ50" s="33" t="s">
        <v>1153</v>
      </c>
      <c r="AR50" s="33" t="s">
        <v>1153</v>
      </c>
      <c r="AS50" s="33" t="s">
        <v>1153</v>
      </c>
      <c r="AT50" s="33" t="s">
        <v>1153</v>
      </c>
      <c r="AU50" s="33" t="s">
        <v>1153</v>
      </c>
      <c r="AV50" s="33" t="s">
        <v>1153</v>
      </c>
      <c r="AW50" s="33" t="s">
        <v>1153</v>
      </c>
      <c r="AX50" s="33" t="s">
        <v>1153</v>
      </c>
      <c r="AY50" s="33" t="s">
        <v>1153</v>
      </c>
      <c r="AZ50" s="33" t="s">
        <v>1153</v>
      </c>
      <c r="BA50" s="33" t="s">
        <v>1153</v>
      </c>
      <c r="BB50" s="33" t="s">
        <v>1153</v>
      </c>
      <c r="BC50" s="33" t="s">
        <v>1153</v>
      </c>
      <c r="BD50" s="33" t="s">
        <v>1153</v>
      </c>
      <c r="BE50" s="33" t="s">
        <v>1153</v>
      </c>
      <c r="BF50" s="33" t="s">
        <v>1153</v>
      </c>
      <c r="BG50" s="33" t="s">
        <v>1153</v>
      </c>
      <c r="BH50" s="33" t="s">
        <v>1153</v>
      </c>
      <c r="BI50" s="33" t="s">
        <v>1153</v>
      </c>
      <c r="BJ50" s="33" t="s">
        <v>1153</v>
      </c>
      <c r="BK50" s="33" t="s">
        <v>1153</v>
      </c>
      <c r="BL50" s="33" t="s">
        <v>1153</v>
      </c>
      <c r="BM50" s="33" t="s">
        <v>1153</v>
      </c>
      <c r="BN50" s="33" t="s">
        <v>1153</v>
      </c>
      <c r="BO50" s="33" t="s">
        <v>1153</v>
      </c>
      <c r="BP50" s="33" t="s">
        <v>1153</v>
      </c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</row>
    <row r="51" spans="2:113" x14ac:dyDescent="0.25">
      <c r="B51" s="16" t="s">
        <v>149</v>
      </c>
      <c r="C51" s="16">
        <v>1089</v>
      </c>
      <c r="D51" s="16">
        <v>0</v>
      </c>
      <c r="E51" s="16">
        <v>0</v>
      </c>
      <c r="F51" s="16">
        <v>0</v>
      </c>
      <c r="G51" s="16">
        <v>3907</v>
      </c>
      <c r="H51" s="16">
        <v>0</v>
      </c>
      <c r="I51" s="16">
        <v>0</v>
      </c>
      <c r="J51" s="16">
        <v>0</v>
      </c>
      <c r="K51" s="16">
        <v>112</v>
      </c>
      <c r="L51" s="16">
        <v>1</v>
      </c>
      <c r="M51" s="16">
        <v>1</v>
      </c>
      <c r="N51" s="16" t="s">
        <v>1140</v>
      </c>
      <c r="O51" s="36" t="s">
        <v>1153</v>
      </c>
      <c r="P51" s="36" t="s">
        <v>1153</v>
      </c>
      <c r="Q51" s="36" t="s">
        <v>1153</v>
      </c>
      <c r="R51" s="36" t="s">
        <v>1153</v>
      </c>
      <c r="S51" s="36" t="s">
        <v>1153</v>
      </c>
      <c r="T51" s="36" t="s">
        <v>1153</v>
      </c>
      <c r="U51" s="36" t="s">
        <v>1153</v>
      </c>
      <c r="V51" s="36" t="s">
        <v>1153</v>
      </c>
      <c r="W51" s="36" t="s">
        <v>1153</v>
      </c>
      <c r="X51" s="36" t="s">
        <v>1153</v>
      </c>
      <c r="Y51" s="36" t="s">
        <v>1153</v>
      </c>
      <c r="Z51" s="36" t="s">
        <v>1153</v>
      </c>
      <c r="AA51" s="36" t="s">
        <v>1153</v>
      </c>
      <c r="AB51" s="36" t="s">
        <v>1153</v>
      </c>
      <c r="AC51" s="36" t="s">
        <v>1153</v>
      </c>
      <c r="AD51" s="36" t="s">
        <v>1153</v>
      </c>
      <c r="AE51" s="36" t="s">
        <v>1153</v>
      </c>
      <c r="AF51" s="36" t="s">
        <v>1153</v>
      </c>
      <c r="AG51" s="36" t="s">
        <v>1153</v>
      </c>
      <c r="AH51" s="36" t="s">
        <v>1153</v>
      </c>
      <c r="AI51" s="36" t="s">
        <v>1153</v>
      </c>
      <c r="AJ51" s="36" t="s">
        <v>1153</v>
      </c>
      <c r="AK51" s="36" t="s">
        <v>1153</v>
      </c>
      <c r="AL51" s="36" t="s">
        <v>1153</v>
      </c>
      <c r="AM51" s="36" t="s">
        <v>1153</v>
      </c>
      <c r="AN51" s="36" t="s">
        <v>1153</v>
      </c>
      <c r="AO51" s="36" t="s">
        <v>1153</v>
      </c>
      <c r="AP51" s="36" t="s">
        <v>1153</v>
      </c>
      <c r="AQ51" s="36" t="s">
        <v>1153</v>
      </c>
      <c r="AR51" s="36" t="s">
        <v>1153</v>
      </c>
      <c r="AS51" s="36" t="s">
        <v>1153</v>
      </c>
      <c r="AT51" s="36" t="s">
        <v>1153</v>
      </c>
      <c r="AU51" s="36" t="s">
        <v>1153</v>
      </c>
      <c r="AV51" s="36" t="s">
        <v>1153</v>
      </c>
      <c r="AW51" s="36" t="s">
        <v>1153</v>
      </c>
      <c r="AX51" s="36" t="s">
        <v>1153</v>
      </c>
      <c r="AY51" s="36" t="s">
        <v>1153</v>
      </c>
      <c r="AZ51" s="36" t="s">
        <v>1153</v>
      </c>
      <c r="BA51" s="36" t="s">
        <v>1153</v>
      </c>
      <c r="BB51" s="36" t="s">
        <v>1153</v>
      </c>
      <c r="BC51" s="36" t="s">
        <v>1153</v>
      </c>
      <c r="BD51" s="36" t="s">
        <v>1153</v>
      </c>
      <c r="BE51" s="36" t="s">
        <v>1153</v>
      </c>
      <c r="BF51" s="36" t="s">
        <v>1153</v>
      </c>
      <c r="BG51" s="36" t="s">
        <v>1153</v>
      </c>
      <c r="BH51" s="36" t="s">
        <v>1153</v>
      </c>
      <c r="BI51" s="36" t="s">
        <v>1153</v>
      </c>
      <c r="BJ51" s="36" t="s">
        <v>1153</v>
      </c>
      <c r="BK51" s="36" t="s">
        <v>1153</v>
      </c>
      <c r="BL51" s="36" t="s">
        <v>1153</v>
      </c>
      <c r="BM51" s="36" t="s">
        <v>1153</v>
      </c>
      <c r="BN51" s="36" t="s">
        <v>1153</v>
      </c>
      <c r="BO51" s="36" t="s">
        <v>1153</v>
      </c>
      <c r="BP51" s="36" t="s">
        <v>1153</v>
      </c>
      <c r="BQ51" s="36" t="s">
        <v>1153</v>
      </c>
      <c r="BR51" s="36" t="s">
        <v>1153</v>
      </c>
      <c r="BS51" s="36" t="s">
        <v>1153</v>
      </c>
      <c r="BT51" s="36" t="s">
        <v>1153</v>
      </c>
      <c r="BU51" s="36" t="s">
        <v>1153</v>
      </c>
      <c r="BV51" s="36" t="s">
        <v>1153</v>
      </c>
      <c r="BW51" s="36" t="s">
        <v>1153</v>
      </c>
      <c r="BX51" s="36" t="s">
        <v>1153</v>
      </c>
      <c r="BY51" s="36" t="s">
        <v>1153</v>
      </c>
      <c r="BZ51" s="36" t="s">
        <v>1153</v>
      </c>
      <c r="CA51" s="36" t="s">
        <v>1153</v>
      </c>
      <c r="CB51" s="36" t="s">
        <v>1153</v>
      </c>
      <c r="CC51" s="36" t="s">
        <v>1153</v>
      </c>
      <c r="CD51" s="36" t="s">
        <v>1153</v>
      </c>
      <c r="CE51" s="36" t="s">
        <v>1153</v>
      </c>
      <c r="CF51" s="36" t="s">
        <v>1153</v>
      </c>
      <c r="CG51" s="36" t="s">
        <v>1153</v>
      </c>
      <c r="CH51" s="36" t="s">
        <v>1153</v>
      </c>
      <c r="CI51" s="36"/>
      <c r="CJ51" s="36"/>
      <c r="CK51" s="36"/>
      <c r="CL51" s="36"/>
      <c r="CM51" s="36"/>
      <c r="CN51" s="36"/>
      <c r="CO51" s="36"/>
      <c r="CP51" s="36"/>
      <c r="CQ51" s="36"/>
      <c r="CR51" s="36" t="s">
        <v>1153</v>
      </c>
      <c r="CS51" s="36" t="s">
        <v>1153</v>
      </c>
      <c r="CT51" s="36" t="s">
        <v>1153</v>
      </c>
      <c r="CU51" s="36" t="s">
        <v>1153</v>
      </c>
      <c r="CV51" s="36" t="s">
        <v>1153</v>
      </c>
      <c r="CW51" s="36" t="s">
        <v>1153</v>
      </c>
      <c r="CX51" s="36" t="s">
        <v>1153</v>
      </c>
      <c r="CY51" s="36" t="s">
        <v>1153</v>
      </c>
      <c r="CZ51" s="36" t="s">
        <v>1153</v>
      </c>
      <c r="DA51" s="36" t="s">
        <v>1153</v>
      </c>
      <c r="DB51" s="36" t="s">
        <v>1153</v>
      </c>
      <c r="DC51" s="36" t="s">
        <v>1153</v>
      </c>
      <c r="DD51" s="36" t="s">
        <v>1153</v>
      </c>
      <c r="DE51" s="36" t="s">
        <v>1153</v>
      </c>
      <c r="DF51" s="36" t="s">
        <v>1153</v>
      </c>
      <c r="DG51" s="36" t="s">
        <v>1153</v>
      </c>
      <c r="DH51" s="36" t="s">
        <v>1153</v>
      </c>
      <c r="DI51" s="36" t="s">
        <v>1153</v>
      </c>
    </row>
    <row r="52" spans="2:113" x14ac:dyDescent="0.25">
      <c r="B52" s="16" t="s">
        <v>55</v>
      </c>
      <c r="C52" s="16">
        <v>1139</v>
      </c>
      <c r="D52" s="16">
        <v>0</v>
      </c>
      <c r="E52" s="16">
        <v>0</v>
      </c>
      <c r="F52" s="16">
        <v>0</v>
      </c>
      <c r="G52" s="16">
        <v>3922</v>
      </c>
      <c r="H52" s="16">
        <v>0</v>
      </c>
      <c r="I52" s="16">
        <v>0</v>
      </c>
      <c r="J52" s="16">
        <v>0</v>
      </c>
      <c r="K52" s="16">
        <v>112</v>
      </c>
      <c r="L52" s="16">
        <v>1</v>
      </c>
      <c r="M52" s="16">
        <v>1</v>
      </c>
      <c r="N52" s="16" t="s">
        <v>266</v>
      </c>
      <c r="O52" s="36"/>
      <c r="P52" s="36"/>
      <c r="Q52" s="36"/>
      <c r="R52" s="36"/>
      <c r="S52" s="36"/>
      <c r="T52" s="36"/>
      <c r="U52" s="36"/>
      <c r="V52" s="36"/>
      <c r="W52" s="36"/>
      <c r="X52" s="36" t="s">
        <v>1153</v>
      </c>
      <c r="Y52" s="36" t="s">
        <v>1153</v>
      </c>
      <c r="Z52" s="36" t="s">
        <v>1153</v>
      </c>
      <c r="AA52" s="36" t="s">
        <v>1153</v>
      </c>
      <c r="AB52" s="36" t="s">
        <v>1153</v>
      </c>
      <c r="AC52" s="36" t="s">
        <v>1153</v>
      </c>
      <c r="AD52" s="36" t="s">
        <v>1153</v>
      </c>
      <c r="AE52" s="36" t="s">
        <v>1153</v>
      </c>
      <c r="AF52" s="36" t="s">
        <v>1153</v>
      </c>
      <c r="AG52" s="36" t="s">
        <v>1153</v>
      </c>
      <c r="AH52" s="36" t="s">
        <v>1153</v>
      </c>
      <c r="AI52" s="36" t="s">
        <v>1153</v>
      </c>
      <c r="AJ52" s="36" t="s">
        <v>1153</v>
      </c>
      <c r="AK52" s="36" t="s">
        <v>1153</v>
      </c>
      <c r="AL52" s="36" t="s">
        <v>1153</v>
      </c>
      <c r="AM52" s="36" t="s">
        <v>1153</v>
      </c>
      <c r="AN52" s="36" t="s">
        <v>1153</v>
      </c>
      <c r="AO52" s="36" t="s">
        <v>1153</v>
      </c>
      <c r="AP52" s="36" t="s">
        <v>1153</v>
      </c>
      <c r="AQ52" s="36" t="s">
        <v>1153</v>
      </c>
      <c r="AR52" s="36" t="s">
        <v>1153</v>
      </c>
      <c r="AS52" s="36" t="s">
        <v>1153</v>
      </c>
      <c r="AT52" s="36" t="s">
        <v>1153</v>
      </c>
      <c r="AU52" s="36" t="s">
        <v>1153</v>
      </c>
      <c r="AV52" s="36" t="s">
        <v>1153</v>
      </c>
      <c r="AW52" s="36" t="s">
        <v>1153</v>
      </c>
      <c r="AX52" s="36" t="s">
        <v>1153</v>
      </c>
      <c r="AY52" s="36" t="s">
        <v>1153</v>
      </c>
      <c r="AZ52" s="36" t="s">
        <v>1153</v>
      </c>
      <c r="BA52" s="36" t="s">
        <v>1153</v>
      </c>
      <c r="BB52" s="36" t="s">
        <v>1153</v>
      </c>
      <c r="BC52" s="36" t="s">
        <v>1153</v>
      </c>
      <c r="BD52" s="36" t="s">
        <v>1153</v>
      </c>
      <c r="BE52" s="36" t="s">
        <v>1153</v>
      </c>
      <c r="BF52" s="36" t="s">
        <v>1153</v>
      </c>
      <c r="BG52" s="36" t="s">
        <v>1153</v>
      </c>
      <c r="BH52" s="36" t="s">
        <v>1153</v>
      </c>
      <c r="BI52" s="36" t="s">
        <v>1153</v>
      </c>
      <c r="BJ52" s="36" t="s">
        <v>1153</v>
      </c>
      <c r="BK52" s="36" t="s">
        <v>1153</v>
      </c>
      <c r="BL52" s="36" t="s">
        <v>1153</v>
      </c>
      <c r="BM52" s="36" t="s">
        <v>1153</v>
      </c>
      <c r="BN52" s="36" t="s">
        <v>1153</v>
      </c>
      <c r="BO52" s="36" t="s">
        <v>1153</v>
      </c>
      <c r="BP52" s="36" t="s">
        <v>1153</v>
      </c>
      <c r="BQ52" s="36" t="s">
        <v>1153</v>
      </c>
      <c r="BR52" s="36" t="s">
        <v>1153</v>
      </c>
      <c r="BS52" s="36" t="s">
        <v>1153</v>
      </c>
      <c r="BT52" s="36" t="s">
        <v>1153</v>
      </c>
      <c r="BU52" s="36" t="s">
        <v>1153</v>
      </c>
      <c r="BV52" s="36" t="s">
        <v>1153</v>
      </c>
      <c r="BW52" s="36" t="s">
        <v>1153</v>
      </c>
      <c r="BX52" s="36" t="s">
        <v>1153</v>
      </c>
      <c r="BY52" s="36" t="s">
        <v>1153</v>
      </c>
      <c r="BZ52" s="36" t="s">
        <v>1153</v>
      </c>
      <c r="CA52" s="36" t="s">
        <v>1153</v>
      </c>
      <c r="CB52" s="36" t="s">
        <v>1153</v>
      </c>
      <c r="CC52" s="36" t="s">
        <v>1153</v>
      </c>
      <c r="CD52" s="36" t="s">
        <v>1153</v>
      </c>
      <c r="CE52" s="36" t="s">
        <v>1153</v>
      </c>
      <c r="CF52" s="36" t="s">
        <v>1153</v>
      </c>
      <c r="CG52" s="36" t="s">
        <v>1153</v>
      </c>
      <c r="CH52" s="36" t="s">
        <v>1153</v>
      </c>
      <c r="CI52" s="36" t="s">
        <v>1153</v>
      </c>
      <c r="CJ52" s="36" t="s">
        <v>1153</v>
      </c>
      <c r="CK52" s="36" t="s">
        <v>1153</v>
      </c>
      <c r="CL52" s="36" t="s">
        <v>1153</v>
      </c>
      <c r="CM52" s="36" t="s">
        <v>1153</v>
      </c>
      <c r="CN52" s="36" t="s">
        <v>1153</v>
      </c>
      <c r="CO52" s="36" t="s">
        <v>1153</v>
      </c>
      <c r="CP52" s="36" t="s">
        <v>1153</v>
      </c>
      <c r="CQ52" s="36" t="s">
        <v>1153</v>
      </c>
      <c r="CR52" s="36" t="s">
        <v>1153</v>
      </c>
      <c r="CS52" s="36" t="s">
        <v>1153</v>
      </c>
      <c r="CT52" s="36" t="s">
        <v>1153</v>
      </c>
      <c r="CU52" s="36" t="s">
        <v>1153</v>
      </c>
      <c r="CV52" s="36" t="s">
        <v>1153</v>
      </c>
      <c r="CW52" s="36" t="s">
        <v>1153</v>
      </c>
      <c r="CX52" s="36" t="s">
        <v>1153</v>
      </c>
      <c r="CY52" s="36" t="s">
        <v>1153</v>
      </c>
      <c r="CZ52" s="36" t="s">
        <v>1153</v>
      </c>
      <c r="DA52" s="36" t="s">
        <v>1153</v>
      </c>
      <c r="DB52" s="36" t="s">
        <v>1153</v>
      </c>
      <c r="DC52" s="36" t="s">
        <v>1153</v>
      </c>
      <c r="DD52" s="36" t="s">
        <v>1153</v>
      </c>
      <c r="DE52" s="36" t="s">
        <v>1153</v>
      </c>
      <c r="DF52" s="36" t="s">
        <v>1153</v>
      </c>
      <c r="DG52" s="36" t="s">
        <v>1153</v>
      </c>
      <c r="DH52" s="36" t="s">
        <v>1153</v>
      </c>
      <c r="DI52" s="36" t="s">
        <v>1153</v>
      </c>
    </row>
    <row r="53" spans="2:113" x14ac:dyDescent="0.25">
      <c r="B53" s="16" t="s">
        <v>1173</v>
      </c>
      <c r="C53" s="16">
        <v>1091</v>
      </c>
      <c r="D53" s="16">
        <v>1</v>
      </c>
      <c r="E53" s="16">
        <v>0</v>
      </c>
      <c r="F53" s="16">
        <v>0</v>
      </c>
      <c r="G53" s="16">
        <v>3733</v>
      </c>
      <c r="H53" s="16">
        <v>0</v>
      </c>
      <c r="I53" s="16">
        <v>1</v>
      </c>
      <c r="J53" s="16">
        <v>0</v>
      </c>
      <c r="K53" s="16">
        <v>112</v>
      </c>
      <c r="L53" s="16">
        <v>1</v>
      </c>
      <c r="M53" s="16">
        <v>1</v>
      </c>
      <c r="N53" s="16" t="s">
        <v>1140</v>
      </c>
      <c r="O53" s="33" t="s">
        <v>1153</v>
      </c>
      <c r="P53" s="33" t="s">
        <v>1153</v>
      </c>
      <c r="Q53" s="33" t="s">
        <v>1153</v>
      </c>
      <c r="R53" s="33" t="s">
        <v>1153</v>
      </c>
      <c r="S53" s="33" t="s">
        <v>1153</v>
      </c>
      <c r="T53" s="33" t="s">
        <v>1153</v>
      </c>
      <c r="U53" s="33" t="s">
        <v>1153</v>
      </c>
      <c r="V53" s="33" t="s">
        <v>1153</v>
      </c>
      <c r="W53" s="33" t="s">
        <v>1153</v>
      </c>
      <c r="X53" s="33" t="s">
        <v>1153</v>
      </c>
      <c r="Y53" s="33" t="s">
        <v>1153</v>
      </c>
      <c r="Z53" s="33" t="s">
        <v>1153</v>
      </c>
      <c r="AA53" s="33" t="s">
        <v>1153</v>
      </c>
      <c r="AB53" s="33" t="s">
        <v>1153</v>
      </c>
      <c r="AC53" s="33" t="s">
        <v>1153</v>
      </c>
      <c r="AD53" s="33" t="s">
        <v>1153</v>
      </c>
      <c r="AE53" s="33" t="s">
        <v>1153</v>
      </c>
      <c r="AF53" s="33" t="s">
        <v>1153</v>
      </c>
      <c r="AG53" s="33" t="s">
        <v>1153</v>
      </c>
      <c r="AH53" s="33" t="s">
        <v>1153</v>
      </c>
      <c r="AI53" s="33" t="s">
        <v>1153</v>
      </c>
      <c r="AJ53" s="33" t="s">
        <v>1153</v>
      </c>
      <c r="AK53" s="33" t="s">
        <v>1153</v>
      </c>
      <c r="AL53" s="33" t="s">
        <v>1153</v>
      </c>
      <c r="AM53" s="33" t="s">
        <v>1153</v>
      </c>
      <c r="AN53" s="33" t="s">
        <v>1153</v>
      </c>
      <c r="AO53" s="33" t="s">
        <v>1153</v>
      </c>
      <c r="AP53" s="33" t="s">
        <v>1153</v>
      </c>
      <c r="AQ53" s="33" t="s">
        <v>1153</v>
      </c>
      <c r="AR53" s="33" t="s">
        <v>1153</v>
      </c>
      <c r="AS53" s="33" t="s">
        <v>1153</v>
      </c>
      <c r="AT53" s="33" t="s">
        <v>1153</v>
      </c>
      <c r="AU53" s="33" t="s">
        <v>1153</v>
      </c>
      <c r="AV53" s="33" t="s">
        <v>1153</v>
      </c>
      <c r="AW53" s="33" t="s">
        <v>1153</v>
      </c>
      <c r="AX53" s="33" t="s">
        <v>1153</v>
      </c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 t="s">
        <v>1153</v>
      </c>
      <c r="CS53" s="33" t="s">
        <v>1153</v>
      </c>
      <c r="CT53" s="33" t="s">
        <v>1153</v>
      </c>
      <c r="CU53" s="33" t="s">
        <v>1153</v>
      </c>
      <c r="CV53" s="33" t="s">
        <v>1153</v>
      </c>
      <c r="CW53" s="33" t="s">
        <v>1153</v>
      </c>
      <c r="CX53" s="33" t="s">
        <v>1153</v>
      </c>
      <c r="CY53" s="33" t="s">
        <v>1153</v>
      </c>
      <c r="CZ53" s="33" t="s">
        <v>1153</v>
      </c>
      <c r="DA53" s="33"/>
      <c r="DB53" s="33"/>
      <c r="DC53" s="33"/>
      <c r="DD53" s="33"/>
      <c r="DE53" s="33"/>
      <c r="DF53" s="33"/>
      <c r="DG53" s="33"/>
      <c r="DH53" s="33"/>
      <c r="DI53" s="33"/>
    </row>
    <row r="54" spans="2:113" x14ac:dyDescent="0.25">
      <c r="B54" s="16" t="s">
        <v>1280</v>
      </c>
      <c r="C54" s="16">
        <v>1088</v>
      </c>
      <c r="D54" s="16">
        <v>1</v>
      </c>
      <c r="E54" s="16">
        <v>0</v>
      </c>
      <c r="F54" s="16">
        <v>0</v>
      </c>
      <c r="G54" s="16">
        <v>3723</v>
      </c>
      <c r="H54" s="16">
        <v>1</v>
      </c>
      <c r="I54" s="16">
        <v>1</v>
      </c>
      <c r="J54" s="16">
        <v>0</v>
      </c>
      <c r="K54" s="16">
        <v>112</v>
      </c>
      <c r="L54" s="16">
        <v>1</v>
      </c>
      <c r="M54" s="16">
        <v>1</v>
      </c>
      <c r="N54" s="16" t="s">
        <v>266</v>
      </c>
      <c r="O54" s="36" t="s">
        <v>1153</v>
      </c>
      <c r="P54" s="36" t="s">
        <v>1153</v>
      </c>
      <c r="Q54" s="36" t="s">
        <v>1153</v>
      </c>
      <c r="R54" s="36" t="s">
        <v>1153</v>
      </c>
      <c r="S54" s="36" t="s">
        <v>1153</v>
      </c>
      <c r="T54" s="36" t="s">
        <v>1153</v>
      </c>
      <c r="U54" s="36" t="s">
        <v>1153</v>
      </c>
      <c r="V54" s="36" t="s">
        <v>1153</v>
      </c>
      <c r="W54" s="33" t="s">
        <v>1153</v>
      </c>
      <c r="X54" s="33" t="s">
        <v>1153</v>
      </c>
      <c r="Y54" s="36" t="s">
        <v>1153</v>
      </c>
      <c r="Z54" s="36" t="s">
        <v>1153</v>
      </c>
      <c r="AA54" s="36" t="s">
        <v>1153</v>
      </c>
      <c r="AB54" s="36" t="s">
        <v>1153</v>
      </c>
      <c r="AC54" s="36"/>
      <c r="AD54" s="36"/>
      <c r="AE54" s="36"/>
      <c r="AF54" s="33"/>
      <c r="AG54" s="33" t="s">
        <v>1153</v>
      </c>
      <c r="AH54" s="36" t="s">
        <v>1153</v>
      </c>
      <c r="AI54" s="36" t="s">
        <v>1153</v>
      </c>
      <c r="AJ54" s="36" t="s">
        <v>1153</v>
      </c>
      <c r="AK54" s="36" t="s">
        <v>1153</v>
      </c>
      <c r="AL54" s="36" t="s">
        <v>1153</v>
      </c>
      <c r="AM54" s="36" t="s">
        <v>1153</v>
      </c>
      <c r="AN54" s="36" t="s">
        <v>1153</v>
      </c>
      <c r="AO54" s="33" t="s">
        <v>1153</v>
      </c>
      <c r="AP54" s="33"/>
      <c r="AQ54" s="36"/>
      <c r="AR54" s="36"/>
      <c r="AS54" s="36" t="s">
        <v>1153</v>
      </c>
      <c r="AT54" s="36" t="s">
        <v>1153</v>
      </c>
      <c r="AU54" s="36" t="s">
        <v>1153</v>
      </c>
      <c r="AV54" s="36" t="s">
        <v>1153</v>
      </c>
      <c r="AW54" s="36" t="s">
        <v>1153</v>
      </c>
      <c r="AX54" s="33" t="s">
        <v>1153</v>
      </c>
      <c r="AY54" s="33" t="s">
        <v>1153</v>
      </c>
      <c r="AZ54" s="36" t="s">
        <v>1153</v>
      </c>
      <c r="BA54" s="36" t="s">
        <v>1153</v>
      </c>
      <c r="BB54" s="36" t="s">
        <v>1153</v>
      </c>
      <c r="BC54" s="36" t="s">
        <v>1153</v>
      </c>
      <c r="BD54" s="36" t="s">
        <v>1153</v>
      </c>
      <c r="BE54" s="36" t="s">
        <v>1153</v>
      </c>
      <c r="BF54" s="36" t="s">
        <v>1153</v>
      </c>
      <c r="BG54" s="33" t="s">
        <v>1153</v>
      </c>
      <c r="BH54" s="33" t="s">
        <v>1153</v>
      </c>
      <c r="BI54" s="36" t="s">
        <v>1153</v>
      </c>
      <c r="BJ54" s="36" t="s">
        <v>1153</v>
      </c>
      <c r="BK54" s="36" t="s">
        <v>1153</v>
      </c>
      <c r="BL54" s="36" t="s">
        <v>1153</v>
      </c>
      <c r="BM54" s="36" t="s">
        <v>1153</v>
      </c>
      <c r="BN54" s="36" t="s">
        <v>1153</v>
      </c>
      <c r="BO54" s="36" t="s">
        <v>1153</v>
      </c>
      <c r="BP54" s="33" t="s">
        <v>1153</v>
      </c>
      <c r="BQ54" s="33" t="s">
        <v>1153</v>
      </c>
      <c r="BR54" s="36" t="s">
        <v>1153</v>
      </c>
      <c r="BS54" s="36" t="s">
        <v>1153</v>
      </c>
      <c r="BT54" s="36" t="s">
        <v>1153</v>
      </c>
      <c r="BU54" s="36" t="s">
        <v>1153</v>
      </c>
      <c r="BV54" s="36" t="s">
        <v>1153</v>
      </c>
      <c r="BW54" s="36" t="s">
        <v>1153</v>
      </c>
      <c r="BX54" s="36" t="s">
        <v>1153</v>
      </c>
      <c r="BY54" s="33" t="s">
        <v>1153</v>
      </c>
      <c r="BZ54" s="33" t="s">
        <v>1153</v>
      </c>
      <c r="CA54" s="36" t="s">
        <v>1153</v>
      </c>
      <c r="CB54" s="36" t="s">
        <v>1153</v>
      </c>
      <c r="CC54" s="36" t="s">
        <v>1153</v>
      </c>
      <c r="CD54" s="36" t="s">
        <v>1153</v>
      </c>
      <c r="CE54" s="36" t="s">
        <v>1153</v>
      </c>
      <c r="CF54" s="36" t="s">
        <v>1153</v>
      </c>
      <c r="CG54" s="36" t="s">
        <v>1153</v>
      </c>
      <c r="CH54" s="33" t="s">
        <v>1153</v>
      </c>
      <c r="CI54" s="33" t="s">
        <v>1153</v>
      </c>
      <c r="CJ54" s="36" t="s">
        <v>1153</v>
      </c>
      <c r="CK54" s="36" t="s">
        <v>1153</v>
      </c>
      <c r="CL54" s="36" t="s">
        <v>1153</v>
      </c>
      <c r="CM54" s="36" t="s">
        <v>1153</v>
      </c>
      <c r="CN54" s="36" t="s">
        <v>1153</v>
      </c>
      <c r="CO54" s="36" t="s">
        <v>1153</v>
      </c>
      <c r="CP54" s="36" t="s">
        <v>1153</v>
      </c>
      <c r="CQ54" s="33" t="s">
        <v>1153</v>
      </c>
      <c r="CR54" s="33" t="s">
        <v>1153</v>
      </c>
      <c r="CS54" s="36" t="s">
        <v>1153</v>
      </c>
      <c r="CT54" s="36" t="s">
        <v>1153</v>
      </c>
      <c r="CU54" s="36" t="s">
        <v>1153</v>
      </c>
      <c r="CV54" s="36" t="s">
        <v>1153</v>
      </c>
      <c r="CW54" s="36"/>
      <c r="CX54" s="36"/>
      <c r="CY54" s="36"/>
      <c r="CZ54" s="33"/>
      <c r="DA54" s="33"/>
      <c r="DB54" s="36"/>
      <c r="DC54" s="36"/>
      <c r="DD54" s="36"/>
      <c r="DE54" s="36" t="s">
        <v>1153</v>
      </c>
      <c r="DF54" s="36" t="s">
        <v>1153</v>
      </c>
      <c r="DG54" s="36" t="s">
        <v>1153</v>
      </c>
      <c r="DH54" s="36" t="s">
        <v>1153</v>
      </c>
      <c r="DI54" s="33" t="s">
        <v>1153</v>
      </c>
    </row>
    <row r="55" spans="2:113" hidden="1" x14ac:dyDescent="0.25">
      <c r="B55" s="16" t="s">
        <v>740</v>
      </c>
      <c r="C55" s="16">
        <v>1191</v>
      </c>
      <c r="D55" s="16">
        <v>0</v>
      </c>
      <c r="E55" s="16">
        <v>0</v>
      </c>
      <c r="F55" s="16">
        <v>0</v>
      </c>
      <c r="G55" s="16">
        <v>4330</v>
      </c>
      <c r="H55" s="16">
        <v>0</v>
      </c>
      <c r="I55" s="16">
        <v>0</v>
      </c>
      <c r="J55" s="16">
        <v>1</v>
      </c>
      <c r="K55" s="16">
        <v>112</v>
      </c>
      <c r="L55" s="16">
        <v>0</v>
      </c>
      <c r="M55" s="16">
        <v>1</v>
      </c>
      <c r="N55" s="16" t="s">
        <v>266</v>
      </c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</row>
    <row r="56" spans="2:113" hidden="1" x14ac:dyDescent="0.25">
      <c r="B56" s="16" t="s">
        <v>636</v>
      </c>
      <c r="C56" s="16">
        <v>1185</v>
      </c>
      <c r="D56" s="16">
        <v>0</v>
      </c>
      <c r="E56" s="16">
        <v>0</v>
      </c>
      <c r="F56" s="16">
        <v>0</v>
      </c>
      <c r="G56" s="16">
        <v>4318</v>
      </c>
      <c r="H56" s="16">
        <v>0</v>
      </c>
      <c r="I56" s="16">
        <v>0</v>
      </c>
      <c r="J56" s="16">
        <v>1</v>
      </c>
      <c r="K56" s="16">
        <v>112</v>
      </c>
      <c r="L56" s="16">
        <v>0</v>
      </c>
      <c r="M56" s="16">
        <v>1</v>
      </c>
      <c r="N56" s="16" t="s">
        <v>266</v>
      </c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</row>
    <row r="57" spans="2:113" hidden="1" x14ac:dyDescent="0.25">
      <c r="B57" s="16" t="s">
        <v>853</v>
      </c>
      <c r="C57" s="16">
        <v>1193</v>
      </c>
      <c r="D57" s="16">
        <v>0</v>
      </c>
      <c r="E57" s="16">
        <v>0</v>
      </c>
      <c r="F57" s="16">
        <v>0</v>
      </c>
      <c r="G57" s="16">
        <v>4338</v>
      </c>
      <c r="H57" s="16">
        <v>0</v>
      </c>
      <c r="I57" s="16">
        <v>0</v>
      </c>
      <c r="J57" s="16">
        <v>1</v>
      </c>
      <c r="K57" s="16">
        <v>112</v>
      </c>
      <c r="L57" s="16">
        <v>0</v>
      </c>
      <c r="M57" s="16">
        <v>1</v>
      </c>
      <c r="N57" s="16" t="s">
        <v>266</v>
      </c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</row>
    <row r="58" spans="2:113" hidden="1" x14ac:dyDescent="0.25">
      <c r="B58" s="16" t="s">
        <v>663</v>
      </c>
      <c r="C58" s="16">
        <v>1187</v>
      </c>
      <c r="D58" s="16">
        <v>0</v>
      </c>
      <c r="E58" s="16">
        <v>0</v>
      </c>
      <c r="F58" s="16">
        <v>0</v>
      </c>
      <c r="G58" s="16">
        <v>4321</v>
      </c>
      <c r="H58" s="16">
        <v>0</v>
      </c>
      <c r="I58" s="16">
        <v>0</v>
      </c>
      <c r="J58" s="16">
        <v>1</v>
      </c>
      <c r="K58" s="16">
        <v>112</v>
      </c>
      <c r="L58" s="16">
        <v>0</v>
      </c>
      <c r="M58" s="16">
        <v>1</v>
      </c>
      <c r="N58" s="16" t="s">
        <v>266</v>
      </c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</row>
    <row r="59" spans="2:113" hidden="1" x14ac:dyDescent="0.25">
      <c r="B59" s="16" t="s">
        <v>453</v>
      </c>
      <c r="C59" s="16">
        <v>1127</v>
      </c>
      <c r="D59" s="16">
        <v>0</v>
      </c>
      <c r="E59" s="16">
        <v>0</v>
      </c>
      <c r="F59" s="16">
        <v>0</v>
      </c>
      <c r="G59" s="16">
        <v>4286</v>
      </c>
      <c r="H59" s="16">
        <v>0</v>
      </c>
      <c r="I59" s="16">
        <v>0</v>
      </c>
      <c r="J59" s="16">
        <v>1</v>
      </c>
      <c r="K59" s="16">
        <v>112</v>
      </c>
      <c r="L59" s="16">
        <v>0</v>
      </c>
      <c r="M59" s="16">
        <v>1</v>
      </c>
      <c r="N59" s="16" t="s">
        <v>266</v>
      </c>
      <c r="O59" s="36"/>
      <c r="P59" s="36"/>
      <c r="Q59" s="36"/>
      <c r="R59" s="36"/>
      <c r="S59" s="36"/>
      <c r="T59" s="36"/>
      <c r="U59" s="36"/>
      <c r="V59" s="36"/>
      <c r="W59" s="33"/>
      <c r="X59" s="33"/>
      <c r="Y59" s="36"/>
      <c r="Z59" s="36"/>
      <c r="AA59" s="36"/>
      <c r="AB59" s="36"/>
      <c r="AC59" s="36"/>
      <c r="AD59" s="36"/>
      <c r="AE59" s="36"/>
      <c r="AF59" s="33"/>
      <c r="AG59" s="33"/>
      <c r="AH59" s="36"/>
      <c r="AI59" s="36"/>
      <c r="AJ59" s="36"/>
      <c r="AK59" s="36"/>
      <c r="AL59" s="36"/>
      <c r="AM59" s="36"/>
      <c r="AN59" s="36"/>
      <c r="AO59" s="33"/>
      <c r="AP59" s="33"/>
      <c r="AQ59" s="36"/>
      <c r="AR59" s="36"/>
      <c r="AS59" s="36"/>
      <c r="AT59" s="36"/>
      <c r="AU59" s="36"/>
      <c r="AV59" s="36"/>
      <c r="AW59" s="36"/>
      <c r="AX59" s="33"/>
      <c r="AY59" s="33"/>
      <c r="AZ59" s="36"/>
      <c r="BA59" s="36"/>
      <c r="BB59" s="36"/>
      <c r="BC59" s="36"/>
      <c r="BD59" s="36"/>
      <c r="BE59" s="36"/>
      <c r="BF59" s="36"/>
      <c r="BG59" s="33"/>
      <c r="BH59" s="33"/>
      <c r="BI59" s="36"/>
      <c r="BJ59" s="36"/>
      <c r="BK59" s="36"/>
      <c r="BL59" s="36"/>
      <c r="BM59" s="36"/>
      <c r="BN59" s="36"/>
      <c r="BO59" s="36"/>
      <c r="BP59" s="33"/>
      <c r="BQ59" s="33"/>
      <c r="BR59" s="36"/>
      <c r="BS59" s="36"/>
      <c r="BT59" s="36"/>
      <c r="BU59" s="36"/>
      <c r="BV59" s="36"/>
      <c r="BW59" s="36"/>
      <c r="BX59" s="36"/>
      <c r="BY59" s="33"/>
      <c r="BZ59" s="33"/>
      <c r="CA59" s="36"/>
      <c r="CB59" s="36"/>
      <c r="CC59" s="36"/>
      <c r="CD59" s="36"/>
      <c r="CE59" s="36"/>
      <c r="CF59" s="36"/>
      <c r="CG59" s="36"/>
      <c r="CH59" s="33"/>
      <c r="CI59" s="33"/>
      <c r="CJ59" s="36"/>
      <c r="CK59" s="36"/>
      <c r="CL59" s="36"/>
      <c r="CM59" s="36"/>
      <c r="CN59" s="36"/>
      <c r="CO59" s="36"/>
      <c r="CP59" s="36"/>
      <c r="CQ59" s="33"/>
      <c r="CR59" s="33"/>
      <c r="CS59" s="36"/>
      <c r="CT59" s="36"/>
      <c r="CU59" s="36"/>
      <c r="CV59" s="36"/>
      <c r="CW59" s="36"/>
      <c r="CX59" s="36"/>
      <c r="CY59" s="36"/>
      <c r="CZ59" s="33"/>
      <c r="DA59" s="33"/>
      <c r="DB59" s="36"/>
      <c r="DC59" s="36"/>
      <c r="DD59" s="36"/>
      <c r="DE59" s="36"/>
      <c r="DF59" s="36"/>
      <c r="DG59" s="36"/>
      <c r="DH59" s="36"/>
      <c r="DI59" s="33"/>
    </row>
    <row r="60" spans="2:113" hidden="1" x14ac:dyDescent="0.25">
      <c r="B60" s="16" t="s">
        <v>466</v>
      </c>
      <c r="C60" s="16">
        <v>1158</v>
      </c>
      <c r="D60" s="16">
        <v>0</v>
      </c>
      <c r="E60" s="16">
        <v>0</v>
      </c>
      <c r="F60" s="16">
        <v>0</v>
      </c>
      <c r="G60" s="16">
        <v>4298</v>
      </c>
      <c r="H60" s="16">
        <v>0</v>
      </c>
      <c r="I60" s="16">
        <v>0</v>
      </c>
      <c r="J60" s="16">
        <v>1</v>
      </c>
      <c r="K60" s="16">
        <v>112</v>
      </c>
      <c r="L60" s="16">
        <v>0</v>
      </c>
      <c r="M60" s="16">
        <v>1</v>
      </c>
      <c r="N60" s="16" t="s">
        <v>266</v>
      </c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</row>
    <row r="61" spans="2:113" hidden="1" x14ac:dyDescent="0.25">
      <c r="B61" s="16" t="s">
        <v>953</v>
      </c>
      <c r="C61" s="16">
        <v>1197</v>
      </c>
      <c r="D61" s="16">
        <v>0</v>
      </c>
      <c r="E61" s="16">
        <v>0</v>
      </c>
      <c r="F61" s="16">
        <v>0</v>
      </c>
      <c r="G61" s="16">
        <v>4349</v>
      </c>
      <c r="H61" s="16">
        <v>0</v>
      </c>
      <c r="I61" s="16">
        <v>0</v>
      </c>
      <c r="J61" s="16">
        <v>1</v>
      </c>
      <c r="K61" s="16">
        <v>112</v>
      </c>
      <c r="L61" s="16">
        <v>0</v>
      </c>
      <c r="M61" s="16">
        <v>1</v>
      </c>
      <c r="N61" s="16" t="s">
        <v>266</v>
      </c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</row>
    <row r="62" spans="2:113" hidden="1" x14ac:dyDescent="0.25">
      <c r="B62" s="16" t="s">
        <v>533</v>
      </c>
      <c r="C62" s="16">
        <v>1179</v>
      </c>
      <c r="D62" s="16">
        <v>0</v>
      </c>
      <c r="E62" s="16">
        <v>0</v>
      </c>
      <c r="F62" s="16">
        <v>0</v>
      </c>
      <c r="G62" s="16">
        <v>4308</v>
      </c>
      <c r="H62" s="16">
        <v>0</v>
      </c>
      <c r="I62" s="16">
        <v>0</v>
      </c>
      <c r="J62" s="16">
        <v>1</v>
      </c>
      <c r="K62" s="16">
        <v>112</v>
      </c>
      <c r="L62" s="16">
        <v>0</v>
      </c>
      <c r="M62" s="16">
        <v>1</v>
      </c>
      <c r="N62" s="16" t="s">
        <v>266</v>
      </c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</row>
    <row r="63" spans="2:113" hidden="1" x14ac:dyDescent="0.25">
      <c r="B63" s="16" t="s">
        <v>718</v>
      </c>
      <c r="C63" s="16">
        <v>1229</v>
      </c>
      <c r="D63" s="16">
        <v>0</v>
      </c>
      <c r="E63" s="16">
        <v>0</v>
      </c>
      <c r="F63" s="16">
        <v>0</v>
      </c>
      <c r="G63" s="16">
        <v>4328</v>
      </c>
      <c r="H63" s="16">
        <v>0</v>
      </c>
      <c r="I63" s="16">
        <v>0</v>
      </c>
      <c r="J63" s="16">
        <v>1</v>
      </c>
      <c r="K63" s="16">
        <v>112</v>
      </c>
      <c r="L63" s="16">
        <v>0</v>
      </c>
      <c r="M63" s="16">
        <v>1</v>
      </c>
      <c r="N63" s="16" t="s">
        <v>266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</row>
    <row r="64" spans="2:113" hidden="1" x14ac:dyDescent="0.25">
      <c r="B64" s="16" t="s">
        <v>949</v>
      </c>
      <c r="C64" s="16">
        <v>1164</v>
      </c>
      <c r="D64" s="16">
        <v>0</v>
      </c>
      <c r="E64" s="16">
        <v>0</v>
      </c>
      <c r="F64" s="16">
        <v>0</v>
      </c>
      <c r="G64" s="16">
        <v>4348</v>
      </c>
      <c r="H64" s="16">
        <v>0</v>
      </c>
      <c r="I64" s="16">
        <v>0</v>
      </c>
      <c r="J64" s="16">
        <v>1</v>
      </c>
      <c r="K64" s="16">
        <v>112</v>
      </c>
      <c r="L64" s="16">
        <v>0</v>
      </c>
      <c r="M64" s="16">
        <v>1</v>
      </c>
      <c r="N64" s="16" t="s">
        <v>266</v>
      </c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</row>
    <row r="65" spans="2:113" hidden="1" x14ac:dyDescent="0.25">
      <c r="B65" s="16" t="s">
        <v>999</v>
      </c>
      <c r="C65" s="16">
        <v>1203</v>
      </c>
      <c r="D65" s="16">
        <v>0</v>
      </c>
      <c r="E65" s="16">
        <v>0</v>
      </c>
      <c r="F65" s="16">
        <v>0</v>
      </c>
      <c r="G65" s="16">
        <v>4355</v>
      </c>
      <c r="H65" s="16">
        <v>0</v>
      </c>
      <c r="I65" s="16">
        <v>0</v>
      </c>
      <c r="J65" s="16">
        <v>1</v>
      </c>
      <c r="K65" s="16">
        <v>112</v>
      </c>
      <c r="L65" s="16">
        <v>0</v>
      </c>
      <c r="M65" s="16">
        <v>1</v>
      </c>
      <c r="N65" s="16" t="s">
        <v>266</v>
      </c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</row>
    <row r="66" spans="2:113" hidden="1" x14ac:dyDescent="0.25">
      <c r="B66" s="16" t="s">
        <v>980</v>
      </c>
      <c r="C66" s="16">
        <v>1111</v>
      </c>
      <c r="D66" s="16">
        <v>0</v>
      </c>
      <c r="E66" s="16">
        <v>0</v>
      </c>
      <c r="F66" s="16">
        <v>0</v>
      </c>
      <c r="G66" s="16">
        <v>4351</v>
      </c>
      <c r="H66" s="16">
        <v>0</v>
      </c>
      <c r="I66" s="16">
        <v>0</v>
      </c>
      <c r="J66" s="16">
        <v>1</v>
      </c>
      <c r="K66" s="16">
        <v>112</v>
      </c>
      <c r="L66" s="16">
        <v>0</v>
      </c>
      <c r="M66" s="16">
        <v>1</v>
      </c>
      <c r="N66" s="16" t="s">
        <v>266</v>
      </c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</row>
    <row r="67" spans="2:113" hidden="1" x14ac:dyDescent="0.25">
      <c r="B67" s="16" t="s">
        <v>162</v>
      </c>
      <c r="C67" s="16">
        <v>1224</v>
      </c>
      <c r="D67" s="16">
        <v>0</v>
      </c>
      <c r="E67" s="16">
        <v>0</v>
      </c>
      <c r="F67" s="16">
        <v>0</v>
      </c>
      <c r="G67" s="16">
        <v>3924</v>
      </c>
      <c r="H67" s="16">
        <v>0</v>
      </c>
      <c r="I67" s="16">
        <v>0</v>
      </c>
      <c r="J67" s="16">
        <v>0</v>
      </c>
      <c r="K67" s="16">
        <v>112</v>
      </c>
      <c r="L67" s="16">
        <v>0</v>
      </c>
      <c r="M67" s="16">
        <v>0</v>
      </c>
      <c r="N67" s="16" t="s">
        <v>1140</v>
      </c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</row>
    <row r="68" spans="2:113" x14ac:dyDescent="0.25">
      <c r="B68" s="16" t="s">
        <v>1281</v>
      </c>
      <c r="C68" s="16">
        <v>1108</v>
      </c>
      <c r="D68" s="16">
        <v>1</v>
      </c>
      <c r="E68" s="16">
        <v>0</v>
      </c>
      <c r="F68" s="16">
        <v>0</v>
      </c>
      <c r="G68" s="16">
        <v>3742</v>
      </c>
      <c r="H68" s="16">
        <v>0</v>
      </c>
      <c r="I68" s="16">
        <v>1</v>
      </c>
      <c r="J68" s="16">
        <v>0</v>
      </c>
      <c r="K68" s="16">
        <v>112</v>
      </c>
      <c r="L68" s="16">
        <v>1</v>
      </c>
      <c r="M68" s="16">
        <v>1</v>
      </c>
      <c r="N68" s="16" t="s">
        <v>266</v>
      </c>
      <c r="O68" s="36"/>
      <c r="P68" s="36"/>
      <c r="Q68" s="36"/>
      <c r="R68" s="36"/>
      <c r="S68" s="36"/>
      <c r="T68" s="36"/>
      <c r="U68" s="36"/>
      <c r="V68" s="36"/>
      <c r="W68" s="33"/>
      <c r="X68" s="33"/>
      <c r="Y68" s="36"/>
      <c r="Z68" s="36"/>
      <c r="AA68" s="36"/>
      <c r="AB68" s="36"/>
      <c r="AC68" s="36"/>
      <c r="AD68" s="36"/>
      <c r="AE68" s="36"/>
      <c r="AF68" s="33"/>
      <c r="AG68" s="33" t="s">
        <v>1153</v>
      </c>
      <c r="AH68" s="36" t="s">
        <v>1153</v>
      </c>
      <c r="AI68" s="36" t="s">
        <v>1153</v>
      </c>
      <c r="AJ68" s="36" t="s">
        <v>1153</v>
      </c>
      <c r="AK68" s="36" t="s">
        <v>1153</v>
      </c>
      <c r="AL68" s="36" t="s">
        <v>1153</v>
      </c>
      <c r="AM68" s="36" t="s">
        <v>1153</v>
      </c>
      <c r="AN68" s="36" t="s">
        <v>1153</v>
      </c>
      <c r="AO68" s="33" t="s">
        <v>1153</v>
      </c>
      <c r="AP68" s="33" t="s">
        <v>1153</v>
      </c>
      <c r="AQ68" s="36" t="s">
        <v>1153</v>
      </c>
      <c r="AR68" s="36" t="s">
        <v>1153</v>
      </c>
      <c r="AS68" s="36" t="s">
        <v>1153</v>
      </c>
      <c r="AT68" s="36" t="s">
        <v>1153</v>
      </c>
      <c r="AU68" s="36" t="s">
        <v>1153</v>
      </c>
      <c r="AV68" s="36" t="s">
        <v>1153</v>
      </c>
      <c r="AW68" s="36"/>
      <c r="AX68" s="33"/>
      <c r="AY68" s="33" t="s">
        <v>1153</v>
      </c>
      <c r="AZ68" s="36" t="s">
        <v>1153</v>
      </c>
      <c r="BA68" s="36" t="s">
        <v>1153</v>
      </c>
      <c r="BB68" s="36" t="s">
        <v>1153</v>
      </c>
      <c r="BC68" s="36" t="s">
        <v>1153</v>
      </c>
      <c r="BD68" s="36" t="s">
        <v>1153</v>
      </c>
      <c r="BE68" s="36" t="s">
        <v>1153</v>
      </c>
      <c r="BF68" s="36" t="s">
        <v>1153</v>
      </c>
      <c r="BG68" s="33" t="s">
        <v>1153</v>
      </c>
      <c r="BH68" s="33"/>
      <c r="BI68" s="36"/>
      <c r="BJ68" s="36"/>
      <c r="BK68" s="36"/>
      <c r="BL68" s="36"/>
      <c r="BM68" s="36"/>
      <c r="BN68" s="36"/>
      <c r="BO68" s="36"/>
      <c r="BP68" s="33"/>
      <c r="BQ68" s="33" t="s">
        <v>1153</v>
      </c>
      <c r="BR68" s="36" t="s">
        <v>1153</v>
      </c>
      <c r="BS68" s="36" t="s">
        <v>1153</v>
      </c>
      <c r="BT68" s="36" t="s">
        <v>1153</v>
      </c>
      <c r="BU68" s="36" t="s">
        <v>1153</v>
      </c>
      <c r="BV68" s="36" t="s">
        <v>1153</v>
      </c>
      <c r="BW68" s="36" t="s">
        <v>1153</v>
      </c>
      <c r="BX68" s="36" t="s">
        <v>1153</v>
      </c>
      <c r="BY68" s="33" t="s">
        <v>1153</v>
      </c>
      <c r="BZ68" s="33" t="s">
        <v>1153</v>
      </c>
      <c r="CA68" s="36" t="s">
        <v>1153</v>
      </c>
      <c r="CB68" s="36" t="s">
        <v>1153</v>
      </c>
      <c r="CC68" s="36" t="s">
        <v>1153</v>
      </c>
      <c r="CD68" s="36"/>
      <c r="CE68" s="36"/>
      <c r="CF68" s="36"/>
      <c r="CG68" s="36"/>
      <c r="CH68" s="33"/>
      <c r="CI68" s="33" t="s">
        <v>1153</v>
      </c>
      <c r="CJ68" s="36" t="s">
        <v>1153</v>
      </c>
      <c r="CK68" s="36" t="s">
        <v>1153</v>
      </c>
      <c r="CL68" s="36" t="s">
        <v>1153</v>
      </c>
      <c r="CM68" s="36" t="s">
        <v>1153</v>
      </c>
      <c r="CN68" s="36" t="s">
        <v>1153</v>
      </c>
      <c r="CO68" s="36" t="s">
        <v>1153</v>
      </c>
      <c r="CP68" s="36" t="s">
        <v>1153</v>
      </c>
      <c r="CQ68" s="33" t="s">
        <v>1153</v>
      </c>
      <c r="CR68" s="33" t="s">
        <v>1153</v>
      </c>
      <c r="CS68" s="36" t="s">
        <v>1153</v>
      </c>
      <c r="CT68" s="36" t="s">
        <v>1153</v>
      </c>
      <c r="CU68" s="36" t="s">
        <v>1153</v>
      </c>
      <c r="CV68" s="36" t="s">
        <v>1153</v>
      </c>
      <c r="CW68" s="36" t="s">
        <v>1153</v>
      </c>
      <c r="CX68" s="36" t="s">
        <v>1153</v>
      </c>
      <c r="CY68" s="36" t="s">
        <v>1153</v>
      </c>
      <c r="CZ68" s="33" t="s">
        <v>1153</v>
      </c>
      <c r="DA68" s="33" t="s">
        <v>1153</v>
      </c>
      <c r="DB68" s="36" t="s">
        <v>1153</v>
      </c>
      <c r="DC68" s="36" t="s">
        <v>1153</v>
      </c>
      <c r="DD68" s="36" t="s">
        <v>1153</v>
      </c>
      <c r="DE68" s="36" t="s">
        <v>1153</v>
      </c>
      <c r="DF68" s="36" t="s">
        <v>1153</v>
      </c>
      <c r="DG68" s="36" t="s">
        <v>1153</v>
      </c>
      <c r="DH68" s="36"/>
      <c r="DI68" s="33"/>
    </row>
    <row r="69" spans="2:113" hidden="1" x14ac:dyDescent="0.25">
      <c r="B69" s="16" t="s">
        <v>50</v>
      </c>
      <c r="C69" s="16">
        <v>1210</v>
      </c>
      <c r="D69" s="16">
        <v>0</v>
      </c>
      <c r="E69" s="16">
        <v>0</v>
      </c>
      <c r="F69" s="16">
        <v>0</v>
      </c>
      <c r="G69" s="16">
        <v>3765</v>
      </c>
      <c r="H69" s="16">
        <v>0</v>
      </c>
      <c r="I69" s="16">
        <v>0</v>
      </c>
      <c r="J69" s="16">
        <v>0</v>
      </c>
      <c r="K69" s="16">
        <v>112</v>
      </c>
      <c r="L69" s="16">
        <v>0</v>
      </c>
      <c r="M69" s="16">
        <v>0</v>
      </c>
      <c r="N69" s="16" t="s">
        <v>1146</v>
      </c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</row>
    <row r="70" spans="2:113" hidden="1" x14ac:dyDescent="0.25">
      <c r="B70" s="16" t="s">
        <v>507</v>
      </c>
      <c r="C70" s="16">
        <v>1206</v>
      </c>
      <c r="D70" s="16">
        <v>0</v>
      </c>
      <c r="E70" s="16">
        <v>0</v>
      </c>
      <c r="F70" s="16">
        <v>0</v>
      </c>
      <c r="G70" s="16">
        <v>4301</v>
      </c>
      <c r="H70" s="16">
        <v>0</v>
      </c>
      <c r="I70" s="16">
        <v>0</v>
      </c>
      <c r="J70" s="16">
        <v>0</v>
      </c>
      <c r="K70" s="16">
        <v>112</v>
      </c>
      <c r="L70" s="16">
        <v>0</v>
      </c>
      <c r="M70" s="16">
        <v>0</v>
      </c>
      <c r="N70" s="16" t="s">
        <v>1140</v>
      </c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</row>
    <row r="71" spans="2:113" hidden="1" x14ac:dyDescent="0.25">
      <c r="B71" s="16" t="s">
        <v>620</v>
      </c>
      <c r="C71" s="16">
        <v>1183</v>
      </c>
      <c r="D71" s="16">
        <v>0</v>
      </c>
      <c r="E71" s="16">
        <v>0</v>
      </c>
      <c r="F71" s="16">
        <v>0</v>
      </c>
      <c r="G71" s="16">
        <v>3729</v>
      </c>
      <c r="H71" s="16">
        <v>0</v>
      </c>
      <c r="I71" s="16">
        <v>0</v>
      </c>
      <c r="J71" s="16">
        <v>0</v>
      </c>
      <c r="K71" s="16">
        <v>112</v>
      </c>
      <c r="L71" s="16">
        <v>0</v>
      </c>
      <c r="M71" s="16">
        <v>0</v>
      </c>
      <c r="N71" s="16" t="s">
        <v>1140</v>
      </c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</row>
    <row r="72" spans="2:113" hidden="1" x14ac:dyDescent="0.25">
      <c r="B72" s="16" t="s">
        <v>1142</v>
      </c>
      <c r="C72" s="16">
        <v>1131</v>
      </c>
      <c r="D72" s="16">
        <v>0</v>
      </c>
      <c r="E72" s="16">
        <v>0</v>
      </c>
      <c r="F72" s="16">
        <v>0</v>
      </c>
      <c r="G72" s="16">
        <v>3917</v>
      </c>
      <c r="H72" s="16">
        <v>0</v>
      </c>
      <c r="I72" s="16">
        <v>0</v>
      </c>
      <c r="J72" s="16">
        <v>0</v>
      </c>
      <c r="K72" s="16">
        <v>112</v>
      </c>
      <c r="L72" s="16">
        <v>0</v>
      </c>
      <c r="M72" s="16">
        <v>0</v>
      </c>
      <c r="N72" s="16" t="s">
        <v>266</v>
      </c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</row>
    <row r="73" spans="2:113" hidden="1" x14ac:dyDescent="0.25">
      <c r="B73" s="16" t="s">
        <v>494</v>
      </c>
      <c r="C73" s="16">
        <v>1101</v>
      </c>
      <c r="D73" s="16">
        <v>0</v>
      </c>
      <c r="E73" s="16">
        <v>0</v>
      </c>
      <c r="F73" s="16">
        <v>0</v>
      </c>
      <c r="G73" s="16">
        <v>4299</v>
      </c>
      <c r="H73" s="16">
        <v>0</v>
      </c>
      <c r="I73" s="16">
        <v>0</v>
      </c>
      <c r="J73" s="16">
        <v>0</v>
      </c>
      <c r="K73" s="16">
        <v>112</v>
      </c>
      <c r="L73" s="16">
        <v>0</v>
      </c>
      <c r="M73" s="16">
        <v>0</v>
      </c>
      <c r="N73" s="16" t="s">
        <v>1140</v>
      </c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</row>
    <row r="74" spans="2:113" hidden="1" x14ac:dyDescent="0.25">
      <c r="B74" s="16" t="s">
        <v>239</v>
      </c>
      <c r="C74" s="16">
        <v>1204</v>
      </c>
      <c r="D74" s="16">
        <v>0</v>
      </c>
      <c r="E74" s="16">
        <v>0</v>
      </c>
      <c r="F74" s="16">
        <v>0</v>
      </c>
      <c r="G74" s="16">
        <v>3760</v>
      </c>
      <c r="H74" s="16">
        <v>0</v>
      </c>
      <c r="I74" s="16">
        <v>0</v>
      </c>
      <c r="J74" s="16">
        <v>0</v>
      </c>
      <c r="K74" s="16">
        <v>112</v>
      </c>
      <c r="L74" s="16">
        <v>0</v>
      </c>
      <c r="M74" s="16">
        <v>0</v>
      </c>
      <c r="N74" s="16" t="s">
        <v>1140</v>
      </c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</row>
    <row r="75" spans="2:113" hidden="1" x14ac:dyDescent="0.25">
      <c r="B75" s="16" t="s">
        <v>101</v>
      </c>
      <c r="C75" s="16">
        <v>1169</v>
      </c>
      <c r="D75" s="16">
        <v>0</v>
      </c>
      <c r="E75" s="16">
        <v>0</v>
      </c>
      <c r="F75" s="16">
        <v>0</v>
      </c>
      <c r="G75" s="16">
        <v>3914</v>
      </c>
      <c r="H75" s="16">
        <v>0</v>
      </c>
      <c r="I75" s="16">
        <v>0</v>
      </c>
      <c r="J75" s="16">
        <v>0</v>
      </c>
      <c r="K75" s="16">
        <v>112</v>
      </c>
      <c r="L75" s="16">
        <v>0</v>
      </c>
      <c r="M75" s="16">
        <v>0</v>
      </c>
      <c r="N75" s="16" t="s">
        <v>1140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</row>
    <row r="76" spans="2:113" hidden="1" x14ac:dyDescent="0.25">
      <c r="B76" s="16" t="s">
        <v>873</v>
      </c>
      <c r="C76" s="16">
        <v>1195</v>
      </c>
      <c r="D76" s="16">
        <v>0</v>
      </c>
      <c r="E76" s="16">
        <v>0</v>
      </c>
      <c r="F76" s="16">
        <v>0</v>
      </c>
      <c r="G76" s="16">
        <v>4340</v>
      </c>
      <c r="H76" s="16">
        <v>0</v>
      </c>
      <c r="I76" s="16">
        <v>0</v>
      </c>
      <c r="J76" s="16">
        <v>1</v>
      </c>
      <c r="K76" s="16">
        <v>112</v>
      </c>
      <c r="L76" s="16">
        <v>0</v>
      </c>
      <c r="M76" s="16">
        <v>1</v>
      </c>
      <c r="N76" s="16" t="s">
        <v>266</v>
      </c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</row>
    <row r="77" spans="2:113" hidden="1" x14ac:dyDescent="0.25">
      <c r="B77" s="16" t="s">
        <v>88</v>
      </c>
      <c r="C77" s="16">
        <v>1132</v>
      </c>
      <c r="D77" s="16">
        <v>0</v>
      </c>
      <c r="E77" s="16">
        <v>0</v>
      </c>
      <c r="F77" s="16">
        <v>0</v>
      </c>
      <c r="G77" s="16">
        <v>3904</v>
      </c>
      <c r="H77" s="16">
        <v>0</v>
      </c>
      <c r="I77" s="16">
        <v>0</v>
      </c>
      <c r="J77" s="16">
        <v>0</v>
      </c>
      <c r="K77" s="16">
        <v>112</v>
      </c>
      <c r="L77" s="16">
        <v>0</v>
      </c>
      <c r="M77" s="16">
        <v>0</v>
      </c>
      <c r="N77" s="16" t="s">
        <v>1143</v>
      </c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</row>
    <row r="78" spans="2:113" hidden="1" x14ac:dyDescent="0.25">
      <c r="B78" s="16" t="s">
        <v>1022</v>
      </c>
      <c r="C78" s="16">
        <v>1218</v>
      </c>
      <c r="D78" s="16">
        <v>0</v>
      </c>
      <c r="E78" s="16">
        <v>0</v>
      </c>
      <c r="F78" s="16">
        <v>0</v>
      </c>
      <c r="G78" s="16">
        <v>4356</v>
      </c>
      <c r="H78" s="16">
        <v>0</v>
      </c>
      <c r="I78" s="16">
        <v>0</v>
      </c>
      <c r="J78" s="16">
        <v>0</v>
      </c>
      <c r="K78" s="16">
        <v>112</v>
      </c>
      <c r="L78" s="16">
        <v>0</v>
      </c>
      <c r="M78" s="16">
        <v>0</v>
      </c>
      <c r="N78" s="16" t="s">
        <v>1140</v>
      </c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</row>
    <row r="79" spans="2:113" hidden="1" x14ac:dyDescent="0.25">
      <c r="B79" s="16" t="s">
        <v>1113</v>
      </c>
      <c r="C79" s="16">
        <v>1232</v>
      </c>
      <c r="D79" s="16">
        <v>0</v>
      </c>
      <c r="E79" s="16">
        <v>0</v>
      </c>
      <c r="F79" s="16">
        <v>0</v>
      </c>
      <c r="G79" s="16">
        <v>4368</v>
      </c>
      <c r="H79" s="16">
        <v>0</v>
      </c>
      <c r="I79" s="16">
        <v>0</v>
      </c>
      <c r="J79" s="16">
        <v>0</v>
      </c>
      <c r="K79" s="16">
        <v>112</v>
      </c>
      <c r="L79" s="16">
        <v>0</v>
      </c>
      <c r="M79" s="16">
        <v>0</v>
      </c>
      <c r="N79" s="16" t="s">
        <v>266</v>
      </c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</row>
    <row r="80" spans="2:113" hidden="1" x14ac:dyDescent="0.25">
      <c r="B80" s="16" t="s">
        <v>812</v>
      </c>
      <c r="C80" s="16">
        <v>1117</v>
      </c>
      <c r="D80" s="16">
        <v>0</v>
      </c>
      <c r="E80" s="16">
        <v>0</v>
      </c>
      <c r="F80" s="16">
        <v>0</v>
      </c>
      <c r="G80" s="16">
        <v>4336</v>
      </c>
      <c r="H80" s="16">
        <v>0</v>
      </c>
      <c r="I80" s="16">
        <v>0</v>
      </c>
      <c r="J80" s="16">
        <v>1</v>
      </c>
      <c r="K80" s="16">
        <v>112</v>
      </c>
      <c r="L80" s="16">
        <v>0</v>
      </c>
      <c r="M80" s="16">
        <v>1</v>
      </c>
      <c r="N80" s="16" t="s">
        <v>266</v>
      </c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</row>
    <row r="81" spans="2:113" hidden="1" x14ac:dyDescent="0.25">
      <c r="B81" s="16" t="s">
        <v>448</v>
      </c>
      <c r="C81" s="16">
        <v>1209</v>
      </c>
      <c r="D81" s="16">
        <v>0</v>
      </c>
      <c r="E81" s="16">
        <v>0</v>
      </c>
      <c r="F81" s="16">
        <v>0</v>
      </c>
      <c r="G81" s="16">
        <v>3763</v>
      </c>
      <c r="H81" s="16">
        <v>0</v>
      </c>
      <c r="I81" s="16">
        <v>0</v>
      </c>
      <c r="J81" s="16">
        <v>0</v>
      </c>
      <c r="K81" s="16">
        <v>112</v>
      </c>
      <c r="L81" s="16">
        <v>0</v>
      </c>
      <c r="M81" s="16">
        <v>0</v>
      </c>
      <c r="N81" s="16" t="s">
        <v>266</v>
      </c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</row>
    <row r="82" spans="2:113" hidden="1" x14ac:dyDescent="0.25">
      <c r="B82" s="16" t="s">
        <v>931</v>
      </c>
      <c r="C82" s="16">
        <v>1123</v>
      </c>
      <c r="D82" s="16">
        <v>0</v>
      </c>
      <c r="E82" s="16">
        <v>0</v>
      </c>
      <c r="F82" s="16">
        <v>0</v>
      </c>
      <c r="G82" s="16">
        <v>4345</v>
      </c>
      <c r="H82" s="16">
        <v>0</v>
      </c>
      <c r="I82" s="16">
        <v>0</v>
      </c>
      <c r="J82" s="16">
        <v>0</v>
      </c>
      <c r="K82" s="16">
        <v>112</v>
      </c>
      <c r="L82" s="16">
        <v>0</v>
      </c>
      <c r="M82" s="16">
        <v>0</v>
      </c>
      <c r="N82" s="16" t="s">
        <v>1140</v>
      </c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</row>
    <row r="83" spans="2:113" hidden="1" x14ac:dyDescent="0.25">
      <c r="B83" s="16" t="s">
        <v>1005</v>
      </c>
      <c r="C83" s="16">
        <v>1202</v>
      </c>
      <c r="D83" s="16">
        <v>0</v>
      </c>
      <c r="E83" s="16">
        <v>0</v>
      </c>
      <c r="F83" s="16">
        <v>0</v>
      </c>
      <c r="G83" s="16">
        <v>4354</v>
      </c>
      <c r="H83" s="16">
        <v>0</v>
      </c>
      <c r="I83" s="16">
        <v>0</v>
      </c>
      <c r="J83" s="16">
        <v>0</v>
      </c>
      <c r="K83" s="16">
        <v>112</v>
      </c>
      <c r="L83" s="16">
        <v>0</v>
      </c>
      <c r="M83" s="16">
        <v>0</v>
      </c>
      <c r="N83" s="16" t="s">
        <v>1140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</row>
    <row r="84" spans="2:113" hidden="1" x14ac:dyDescent="0.25">
      <c r="B84" s="16" t="s">
        <v>37</v>
      </c>
      <c r="C84" s="16">
        <v>1138</v>
      </c>
      <c r="D84" s="16">
        <v>0</v>
      </c>
      <c r="E84" s="16">
        <v>0</v>
      </c>
      <c r="F84" s="16">
        <v>0</v>
      </c>
      <c r="G84" s="16">
        <v>3920</v>
      </c>
      <c r="H84" s="16">
        <v>0</v>
      </c>
      <c r="I84" s="16">
        <v>0</v>
      </c>
      <c r="J84" s="16">
        <v>0</v>
      </c>
      <c r="K84" s="16">
        <v>112</v>
      </c>
      <c r="L84" s="16">
        <v>0</v>
      </c>
      <c r="M84" s="16">
        <v>0</v>
      </c>
      <c r="N84" s="16" t="s">
        <v>1140</v>
      </c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</row>
    <row r="85" spans="2:113" hidden="1" x14ac:dyDescent="0.25">
      <c r="B85" s="16" t="s">
        <v>218</v>
      </c>
      <c r="C85" s="16">
        <v>1151</v>
      </c>
      <c r="D85" s="16">
        <v>0</v>
      </c>
      <c r="E85" s="16">
        <v>0</v>
      </c>
      <c r="F85" s="16">
        <v>0</v>
      </c>
      <c r="G85" s="16">
        <v>3778</v>
      </c>
      <c r="H85" s="16">
        <v>0</v>
      </c>
      <c r="I85" s="16">
        <v>0</v>
      </c>
      <c r="J85" s="16">
        <v>0</v>
      </c>
      <c r="K85" s="16">
        <v>112</v>
      </c>
      <c r="L85" s="16">
        <v>0</v>
      </c>
      <c r="M85" s="16">
        <v>0</v>
      </c>
      <c r="N85" s="16" t="s">
        <v>1140</v>
      </c>
      <c r="O85" s="33"/>
      <c r="P85" s="33"/>
      <c r="Q85" s="33"/>
      <c r="R85" s="33"/>
      <c r="S85" s="33"/>
      <c r="T85" s="33"/>
      <c r="U85" s="33"/>
      <c r="V85" s="33"/>
      <c r="W85" s="34"/>
      <c r="X85" s="35"/>
      <c r="Y85" s="33"/>
      <c r="Z85" s="33"/>
      <c r="AA85" s="33"/>
      <c r="AB85" s="33"/>
      <c r="AC85" s="33"/>
      <c r="AD85" s="33"/>
      <c r="AE85" s="33"/>
      <c r="AF85" s="34"/>
      <c r="AG85" s="35"/>
      <c r="AH85" s="33"/>
      <c r="AI85" s="33"/>
      <c r="AJ85" s="33"/>
      <c r="AK85" s="33"/>
      <c r="AL85" s="33"/>
      <c r="AM85" s="33"/>
      <c r="AN85" s="33"/>
      <c r="AO85" s="34"/>
      <c r="AP85" s="35"/>
      <c r="AQ85" s="33"/>
      <c r="AR85" s="33"/>
      <c r="AS85" s="33"/>
      <c r="AT85" s="33"/>
      <c r="AU85" s="33"/>
      <c r="AV85" s="33"/>
      <c r="AW85" s="33"/>
      <c r="AX85" s="34"/>
      <c r="AY85" s="35"/>
      <c r="AZ85" s="33"/>
      <c r="BA85" s="33"/>
      <c r="BB85" s="33"/>
      <c r="BC85" s="33"/>
      <c r="BD85" s="33"/>
      <c r="BE85" s="33"/>
      <c r="BF85" s="33"/>
      <c r="BG85" s="34"/>
      <c r="BH85" s="35"/>
      <c r="BI85" s="33"/>
      <c r="BJ85" s="33"/>
      <c r="BK85" s="33"/>
      <c r="BL85" s="33"/>
      <c r="BM85" s="33"/>
      <c r="BN85" s="33"/>
      <c r="BO85" s="33"/>
      <c r="BP85" s="34"/>
      <c r="BQ85" s="35"/>
      <c r="BR85" s="33"/>
      <c r="BS85" s="33"/>
      <c r="BT85" s="33"/>
      <c r="BU85" s="33"/>
      <c r="BV85" s="33"/>
      <c r="BW85" s="33"/>
      <c r="BX85" s="33"/>
      <c r="BY85" s="34"/>
      <c r="BZ85" s="35"/>
      <c r="CA85" s="33"/>
      <c r="CB85" s="33"/>
      <c r="CC85" s="33"/>
      <c r="CD85" s="33"/>
      <c r="CE85" s="33"/>
      <c r="CF85" s="33"/>
      <c r="CG85" s="33"/>
      <c r="CH85" s="34"/>
      <c r="CI85" s="35"/>
      <c r="CJ85" s="33"/>
      <c r="CK85" s="33"/>
      <c r="CL85" s="33"/>
      <c r="CM85" s="33"/>
      <c r="CN85" s="33"/>
      <c r="CO85" s="33"/>
      <c r="CP85" s="33"/>
      <c r="CQ85" s="34"/>
      <c r="CR85" s="35"/>
      <c r="CS85" s="33"/>
      <c r="CT85" s="33"/>
      <c r="CU85" s="33"/>
      <c r="CV85" s="33"/>
      <c r="CW85" s="33"/>
      <c r="CX85" s="33"/>
      <c r="CY85" s="33"/>
      <c r="CZ85" s="34"/>
      <c r="DA85" s="35"/>
      <c r="DB85" s="33"/>
      <c r="DC85" s="33"/>
      <c r="DD85" s="33"/>
      <c r="DE85" s="33"/>
      <c r="DF85" s="33"/>
      <c r="DG85" s="33"/>
      <c r="DH85" s="33"/>
      <c r="DI85" s="34"/>
    </row>
    <row r="86" spans="2:113" hidden="1" x14ac:dyDescent="0.25">
      <c r="B86" s="16" t="s">
        <v>39</v>
      </c>
      <c r="C86" s="16">
        <v>1113</v>
      </c>
      <c r="D86" s="16">
        <v>0</v>
      </c>
      <c r="E86" s="16">
        <v>0</v>
      </c>
      <c r="F86" s="16">
        <v>0</v>
      </c>
      <c r="G86" s="16">
        <v>3758</v>
      </c>
      <c r="H86" s="16">
        <v>0</v>
      </c>
      <c r="I86" s="16">
        <v>0</v>
      </c>
      <c r="J86" s="16">
        <v>0</v>
      </c>
      <c r="K86" s="16">
        <v>112</v>
      </c>
      <c r="L86" s="16">
        <v>0</v>
      </c>
      <c r="M86" s="16">
        <v>1</v>
      </c>
      <c r="N86" s="16" t="s">
        <v>266</v>
      </c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</row>
    <row r="87" spans="2:113" hidden="1" x14ac:dyDescent="0.25">
      <c r="B87" s="16" t="s">
        <v>39</v>
      </c>
      <c r="C87" s="16">
        <v>1150</v>
      </c>
      <c r="D87" s="16">
        <v>0</v>
      </c>
      <c r="E87" s="16">
        <v>0</v>
      </c>
      <c r="F87" s="16">
        <v>0</v>
      </c>
      <c r="G87" s="16">
        <v>4293</v>
      </c>
      <c r="H87" s="16">
        <v>0</v>
      </c>
      <c r="I87" s="16">
        <v>0</v>
      </c>
      <c r="J87" s="16">
        <v>1</v>
      </c>
      <c r="K87" s="16">
        <v>112</v>
      </c>
      <c r="L87" s="16">
        <v>0</v>
      </c>
      <c r="M87" s="16">
        <v>1</v>
      </c>
      <c r="N87" s="16" t="s">
        <v>266</v>
      </c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</row>
    <row r="88" spans="2:113" hidden="1" x14ac:dyDescent="0.25">
      <c r="B88" s="16" t="s">
        <v>139</v>
      </c>
      <c r="C88" s="16">
        <v>1147</v>
      </c>
      <c r="D88" s="16">
        <v>0</v>
      </c>
      <c r="E88" s="16">
        <v>0</v>
      </c>
      <c r="F88" s="16">
        <v>0</v>
      </c>
      <c r="G88" s="16">
        <v>3915</v>
      </c>
      <c r="H88" s="16">
        <v>0</v>
      </c>
      <c r="I88" s="16">
        <v>0</v>
      </c>
      <c r="J88" s="16">
        <v>0</v>
      </c>
      <c r="K88" s="16">
        <v>112</v>
      </c>
      <c r="L88" s="16">
        <v>0</v>
      </c>
      <c r="M88" s="16">
        <v>0</v>
      </c>
      <c r="N88" s="16" t="s">
        <v>1140</v>
      </c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</row>
    <row r="89" spans="2:113" hidden="1" x14ac:dyDescent="0.25">
      <c r="B89" s="16" t="s">
        <v>458</v>
      </c>
      <c r="C89" s="16">
        <v>1128</v>
      </c>
      <c r="D89" s="16">
        <v>0</v>
      </c>
      <c r="E89" s="16">
        <v>0</v>
      </c>
      <c r="F89" s="16">
        <v>0</v>
      </c>
      <c r="G89" s="16">
        <v>4294</v>
      </c>
      <c r="H89" s="16">
        <v>0</v>
      </c>
      <c r="I89" s="16">
        <v>0</v>
      </c>
      <c r="J89" s="16">
        <v>1</v>
      </c>
      <c r="K89" s="16">
        <v>112</v>
      </c>
      <c r="L89" s="16">
        <v>0</v>
      </c>
      <c r="M89" s="16">
        <v>1</v>
      </c>
      <c r="N89" s="16" t="s">
        <v>266</v>
      </c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</row>
    <row r="90" spans="2:113" hidden="1" x14ac:dyDescent="0.25">
      <c r="B90" s="16" t="s">
        <v>29</v>
      </c>
      <c r="C90" s="16">
        <v>1135</v>
      </c>
      <c r="D90" s="16">
        <v>0</v>
      </c>
      <c r="E90" s="16">
        <v>0</v>
      </c>
      <c r="F90" s="16">
        <v>0</v>
      </c>
      <c r="G90" s="16">
        <v>3905</v>
      </c>
      <c r="H90" s="16">
        <v>0</v>
      </c>
      <c r="I90" s="16">
        <v>0</v>
      </c>
      <c r="J90" s="16">
        <v>0</v>
      </c>
      <c r="K90" s="16">
        <v>112</v>
      </c>
      <c r="L90" s="16">
        <v>0</v>
      </c>
      <c r="M90" s="16">
        <v>0</v>
      </c>
      <c r="N90" s="16" t="s">
        <v>1145</v>
      </c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</row>
    <row r="91" spans="2:113" hidden="1" x14ac:dyDescent="0.25">
      <c r="B91" s="16" t="s">
        <v>673</v>
      </c>
      <c r="C91" s="16">
        <v>1188</v>
      </c>
      <c r="D91" s="16">
        <v>0</v>
      </c>
      <c r="E91" s="16">
        <v>0</v>
      </c>
      <c r="F91" s="16">
        <v>0</v>
      </c>
      <c r="G91" s="16">
        <v>3925</v>
      </c>
      <c r="H91" s="16">
        <v>0</v>
      </c>
      <c r="I91" s="16">
        <v>0</v>
      </c>
      <c r="J91" s="16">
        <v>0</v>
      </c>
      <c r="K91" s="16">
        <v>112</v>
      </c>
      <c r="L91" s="16">
        <v>0</v>
      </c>
      <c r="M91" s="16">
        <v>0</v>
      </c>
      <c r="N91" s="16" t="s">
        <v>1140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</row>
    <row r="92" spans="2:113" hidden="1" x14ac:dyDescent="0.25">
      <c r="B92" s="16" t="s">
        <v>1109</v>
      </c>
      <c r="C92" s="16">
        <v>1231</v>
      </c>
      <c r="D92" s="16">
        <v>0</v>
      </c>
      <c r="E92" s="16">
        <v>0</v>
      </c>
      <c r="F92" s="16">
        <v>0</v>
      </c>
      <c r="G92" s="16">
        <v>4367</v>
      </c>
      <c r="H92" s="16">
        <v>0</v>
      </c>
      <c r="I92" s="16">
        <v>0</v>
      </c>
      <c r="J92" s="16">
        <v>0</v>
      </c>
      <c r="K92" s="16">
        <v>112</v>
      </c>
      <c r="L92" s="16">
        <v>0</v>
      </c>
      <c r="M92" s="16">
        <v>0</v>
      </c>
      <c r="N92" s="16" t="s">
        <v>1140</v>
      </c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</row>
    <row r="93" spans="2:113" hidden="1" x14ac:dyDescent="0.25">
      <c r="B93" s="16" t="s">
        <v>451</v>
      </c>
      <c r="C93" s="16">
        <v>1146</v>
      </c>
      <c r="D93" s="16">
        <v>0</v>
      </c>
      <c r="E93" s="16">
        <v>0</v>
      </c>
      <c r="F93" s="16">
        <v>0</v>
      </c>
      <c r="G93" s="16">
        <v>4178</v>
      </c>
      <c r="H93" s="16">
        <v>0</v>
      </c>
      <c r="I93" s="16">
        <v>0</v>
      </c>
      <c r="J93" s="16">
        <v>0</v>
      </c>
      <c r="K93" s="16">
        <v>112</v>
      </c>
      <c r="L93" s="16">
        <v>0</v>
      </c>
      <c r="M93" s="16">
        <v>0</v>
      </c>
      <c r="N93" s="16" t="s">
        <v>266</v>
      </c>
      <c r="O93" s="33"/>
      <c r="P93" s="33"/>
      <c r="Q93" s="33"/>
      <c r="R93" s="33"/>
      <c r="S93" s="33"/>
      <c r="T93" s="33"/>
      <c r="U93" s="33"/>
      <c r="V93" s="33"/>
      <c r="W93" s="34"/>
      <c r="X93" s="35"/>
      <c r="Y93" s="33"/>
      <c r="Z93" s="33"/>
      <c r="AA93" s="33"/>
      <c r="AB93" s="33"/>
      <c r="AC93" s="33"/>
      <c r="AD93" s="33"/>
      <c r="AE93" s="33"/>
      <c r="AF93" s="34"/>
      <c r="AG93" s="35"/>
      <c r="AH93" s="33"/>
      <c r="AI93" s="33"/>
      <c r="AJ93" s="33"/>
      <c r="AK93" s="33"/>
      <c r="AL93" s="33"/>
      <c r="AM93" s="33"/>
      <c r="AN93" s="33"/>
      <c r="AO93" s="34"/>
      <c r="AP93" s="35"/>
      <c r="AQ93" s="33"/>
      <c r="AR93" s="33"/>
      <c r="AS93" s="33"/>
      <c r="AT93" s="33"/>
      <c r="AU93" s="33"/>
      <c r="AV93" s="33"/>
      <c r="AW93" s="33"/>
      <c r="AX93" s="34"/>
      <c r="AY93" s="35"/>
      <c r="AZ93" s="33"/>
      <c r="BA93" s="33"/>
      <c r="BB93" s="33"/>
      <c r="BC93" s="33"/>
      <c r="BD93" s="33"/>
      <c r="BE93" s="33"/>
      <c r="BF93" s="33"/>
      <c r="BG93" s="34"/>
      <c r="BH93" s="35"/>
      <c r="BI93" s="33"/>
      <c r="BJ93" s="33"/>
      <c r="BK93" s="33"/>
      <c r="BL93" s="33"/>
      <c r="BM93" s="33"/>
      <c r="BN93" s="33"/>
      <c r="BO93" s="33"/>
      <c r="BP93" s="34"/>
      <c r="BQ93" s="35"/>
      <c r="BR93" s="33"/>
      <c r="BS93" s="33"/>
      <c r="BT93" s="33"/>
      <c r="BU93" s="33"/>
      <c r="BV93" s="33"/>
      <c r="BW93" s="33"/>
      <c r="BX93" s="33"/>
      <c r="BY93" s="34"/>
      <c r="BZ93" s="35"/>
      <c r="CA93" s="33"/>
      <c r="CB93" s="33"/>
      <c r="CC93" s="33"/>
      <c r="CD93" s="33"/>
      <c r="CE93" s="33"/>
      <c r="CF93" s="33"/>
      <c r="CG93" s="33"/>
      <c r="CH93" s="34"/>
      <c r="CI93" s="35"/>
      <c r="CJ93" s="33"/>
      <c r="CK93" s="33"/>
      <c r="CL93" s="33"/>
      <c r="CM93" s="33"/>
      <c r="CN93" s="33"/>
      <c r="CO93" s="33"/>
      <c r="CP93" s="33"/>
      <c r="CQ93" s="34"/>
      <c r="CR93" s="35"/>
      <c r="CS93" s="33"/>
      <c r="CT93" s="33"/>
      <c r="CU93" s="33"/>
      <c r="CV93" s="33"/>
      <c r="CW93" s="33"/>
      <c r="CX93" s="33"/>
      <c r="CY93" s="33"/>
      <c r="CZ93" s="34"/>
      <c r="DA93" s="35"/>
      <c r="DB93" s="33"/>
      <c r="DC93" s="33"/>
      <c r="DD93" s="33"/>
      <c r="DE93" s="33"/>
      <c r="DF93" s="33"/>
      <c r="DG93" s="33"/>
      <c r="DH93" s="33"/>
      <c r="DI93" s="34"/>
    </row>
    <row r="94" spans="2:113" hidden="1" x14ac:dyDescent="0.25">
      <c r="B94" s="16" t="s">
        <v>710</v>
      </c>
      <c r="C94" s="16">
        <v>1094</v>
      </c>
      <c r="D94" s="16">
        <v>0</v>
      </c>
      <c r="E94" s="16">
        <v>0</v>
      </c>
      <c r="F94" s="16">
        <v>0</v>
      </c>
      <c r="G94" s="16">
        <v>4327</v>
      </c>
      <c r="H94" s="16">
        <v>0</v>
      </c>
      <c r="I94" s="16">
        <v>0</v>
      </c>
      <c r="J94" s="16">
        <v>1</v>
      </c>
      <c r="K94" s="16">
        <v>112</v>
      </c>
      <c r="L94" s="16">
        <v>0</v>
      </c>
      <c r="M94" s="16">
        <v>1</v>
      </c>
      <c r="N94" s="16" t="s">
        <v>266</v>
      </c>
      <c r="O94" s="33"/>
      <c r="P94" s="33"/>
      <c r="Q94" s="33"/>
      <c r="R94" s="33"/>
      <c r="S94" s="33"/>
      <c r="T94" s="33"/>
      <c r="U94" s="33"/>
      <c r="V94" s="33"/>
      <c r="W94" s="34"/>
      <c r="X94" s="35"/>
      <c r="Y94" s="33"/>
      <c r="Z94" s="33"/>
      <c r="AA94" s="33"/>
      <c r="AB94" s="33"/>
      <c r="AC94" s="33"/>
      <c r="AD94" s="33"/>
      <c r="AE94" s="33"/>
      <c r="AF94" s="34"/>
      <c r="AG94" s="35"/>
      <c r="AH94" s="33"/>
      <c r="AI94" s="33"/>
      <c r="AJ94" s="33"/>
      <c r="AK94" s="33"/>
      <c r="AL94" s="33"/>
      <c r="AM94" s="33"/>
      <c r="AN94" s="33"/>
      <c r="AO94" s="34"/>
      <c r="AP94" s="35"/>
      <c r="AQ94" s="33"/>
      <c r="AR94" s="33"/>
      <c r="AS94" s="33"/>
      <c r="AT94" s="33"/>
      <c r="AU94" s="33"/>
      <c r="AV94" s="33"/>
      <c r="AW94" s="33"/>
      <c r="AX94" s="34"/>
      <c r="AY94" s="35"/>
      <c r="AZ94" s="33"/>
      <c r="BA94" s="33"/>
      <c r="BB94" s="33"/>
      <c r="BC94" s="33"/>
      <c r="BD94" s="33"/>
      <c r="BE94" s="33"/>
      <c r="BF94" s="33"/>
      <c r="BG94" s="34"/>
      <c r="BH94" s="35"/>
      <c r="BI94" s="33"/>
      <c r="BJ94" s="33"/>
      <c r="BK94" s="33"/>
      <c r="BL94" s="33"/>
      <c r="BM94" s="33"/>
      <c r="BN94" s="33"/>
      <c r="BO94" s="33"/>
      <c r="BP94" s="34"/>
      <c r="BQ94" s="35"/>
      <c r="BR94" s="33"/>
      <c r="BS94" s="33"/>
      <c r="BT94" s="33"/>
      <c r="BU94" s="33"/>
      <c r="BV94" s="33"/>
      <c r="BW94" s="33"/>
      <c r="BX94" s="33"/>
      <c r="BY94" s="34"/>
      <c r="BZ94" s="35"/>
      <c r="CA94" s="33"/>
      <c r="CB94" s="33"/>
      <c r="CC94" s="33"/>
      <c r="CD94" s="33"/>
      <c r="CE94" s="33"/>
      <c r="CF94" s="33"/>
      <c r="CG94" s="33"/>
      <c r="CH94" s="34"/>
      <c r="CI94" s="35"/>
      <c r="CJ94" s="33"/>
      <c r="CK94" s="33"/>
      <c r="CL94" s="33"/>
      <c r="CM94" s="33"/>
      <c r="CN94" s="33"/>
      <c r="CO94" s="33"/>
      <c r="CP94" s="33"/>
      <c r="CQ94" s="34"/>
      <c r="CR94" s="35"/>
      <c r="CS94" s="33"/>
      <c r="CT94" s="33"/>
      <c r="CU94" s="33"/>
      <c r="CV94" s="33"/>
      <c r="CW94" s="33"/>
      <c r="CX94" s="33"/>
      <c r="CY94" s="33"/>
      <c r="CZ94" s="34"/>
      <c r="DA94" s="35"/>
      <c r="DB94" s="33"/>
      <c r="DC94" s="33"/>
      <c r="DD94" s="33"/>
      <c r="DE94" s="33"/>
      <c r="DF94" s="33"/>
      <c r="DG94" s="33"/>
      <c r="DH94" s="33"/>
      <c r="DI94" s="34"/>
    </row>
    <row r="95" spans="2:113" hidden="1" x14ac:dyDescent="0.25">
      <c r="B95" s="16" t="s">
        <v>57</v>
      </c>
      <c r="C95" s="16">
        <v>1140</v>
      </c>
      <c r="D95" s="16">
        <v>0</v>
      </c>
      <c r="E95" s="16">
        <v>0</v>
      </c>
      <c r="F95" s="16">
        <v>0</v>
      </c>
      <c r="G95" s="16">
        <v>3928</v>
      </c>
      <c r="H95" s="16">
        <v>0</v>
      </c>
      <c r="I95" s="16">
        <v>0</v>
      </c>
      <c r="J95" s="16">
        <v>0</v>
      </c>
      <c r="K95" s="16">
        <v>112</v>
      </c>
      <c r="L95" s="16">
        <v>0</v>
      </c>
      <c r="M95" s="16">
        <v>0</v>
      </c>
      <c r="N95" s="16" t="s">
        <v>1140</v>
      </c>
      <c r="O95" s="33"/>
      <c r="P95" s="33"/>
      <c r="Q95" s="33"/>
      <c r="R95" s="33"/>
      <c r="S95" s="33"/>
      <c r="T95" s="33"/>
      <c r="U95" s="33"/>
      <c r="V95" s="33"/>
      <c r="W95" s="34"/>
      <c r="X95" s="35"/>
      <c r="Y95" s="33"/>
      <c r="Z95" s="33"/>
      <c r="AA95" s="33"/>
      <c r="AB95" s="33"/>
      <c r="AC95" s="33"/>
      <c r="AD95" s="33"/>
      <c r="AE95" s="33"/>
      <c r="AF95" s="34"/>
      <c r="AG95" s="35"/>
      <c r="AH95" s="33"/>
      <c r="AI95" s="33"/>
      <c r="AJ95" s="33"/>
      <c r="AK95" s="33"/>
      <c r="AL95" s="33"/>
      <c r="AM95" s="33"/>
      <c r="AN95" s="33"/>
      <c r="AO95" s="34"/>
      <c r="AP95" s="35"/>
      <c r="AQ95" s="33"/>
      <c r="AR95" s="33"/>
      <c r="AS95" s="33"/>
      <c r="AT95" s="33"/>
      <c r="AU95" s="33"/>
      <c r="AV95" s="33"/>
      <c r="AW95" s="33"/>
      <c r="AX95" s="34"/>
      <c r="AY95" s="35"/>
      <c r="AZ95" s="33"/>
      <c r="BA95" s="33"/>
      <c r="BB95" s="33"/>
      <c r="BC95" s="33"/>
      <c r="BD95" s="33"/>
      <c r="BE95" s="33"/>
      <c r="BF95" s="33"/>
      <c r="BG95" s="34"/>
      <c r="BH95" s="35"/>
      <c r="BI95" s="33"/>
      <c r="BJ95" s="33"/>
      <c r="BK95" s="33"/>
      <c r="BL95" s="33"/>
      <c r="BM95" s="33"/>
      <c r="BN95" s="33"/>
      <c r="BO95" s="33"/>
      <c r="BP95" s="34"/>
      <c r="BQ95" s="35"/>
      <c r="BR95" s="33"/>
      <c r="BS95" s="33"/>
      <c r="BT95" s="33"/>
      <c r="BU95" s="33"/>
      <c r="BV95" s="33"/>
      <c r="BW95" s="33"/>
      <c r="BX95" s="33"/>
      <c r="BY95" s="34"/>
      <c r="BZ95" s="35"/>
      <c r="CA95" s="33"/>
      <c r="CB95" s="33"/>
      <c r="CC95" s="33"/>
      <c r="CD95" s="33"/>
      <c r="CE95" s="33"/>
      <c r="CF95" s="33"/>
      <c r="CG95" s="33"/>
      <c r="CH95" s="34"/>
      <c r="CI95" s="35"/>
      <c r="CJ95" s="33"/>
      <c r="CK95" s="33"/>
      <c r="CL95" s="33"/>
      <c r="CM95" s="33"/>
      <c r="CN95" s="33"/>
      <c r="CO95" s="33"/>
      <c r="CP95" s="33"/>
      <c r="CQ95" s="34"/>
      <c r="CR95" s="35"/>
      <c r="CS95" s="33"/>
      <c r="CT95" s="33"/>
      <c r="CU95" s="33"/>
      <c r="CV95" s="33"/>
      <c r="CW95" s="33"/>
      <c r="CX95" s="33"/>
      <c r="CY95" s="33"/>
      <c r="CZ95" s="34"/>
      <c r="DA95" s="35"/>
      <c r="DB95" s="33"/>
      <c r="DC95" s="33"/>
      <c r="DD95" s="33"/>
      <c r="DE95" s="33"/>
      <c r="DF95" s="33"/>
      <c r="DG95" s="33"/>
      <c r="DH95" s="33"/>
      <c r="DI95" s="34"/>
    </row>
    <row r="96" spans="2:113" hidden="1" x14ac:dyDescent="0.25">
      <c r="B96" s="16" t="s">
        <v>457</v>
      </c>
      <c r="C96" s="16">
        <v>1121</v>
      </c>
      <c r="D96" s="16">
        <v>0</v>
      </c>
      <c r="E96" s="16">
        <v>0</v>
      </c>
      <c r="F96" s="16">
        <v>0</v>
      </c>
      <c r="G96" s="16">
        <v>4291</v>
      </c>
      <c r="H96" s="16">
        <v>0</v>
      </c>
      <c r="I96" s="16">
        <v>0</v>
      </c>
      <c r="J96" s="16">
        <v>1</v>
      </c>
      <c r="K96" s="16">
        <v>112</v>
      </c>
      <c r="L96" s="16">
        <v>0</v>
      </c>
      <c r="M96" s="16">
        <v>1</v>
      </c>
      <c r="N96" s="16" t="s">
        <v>266</v>
      </c>
    </row>
    <row r="97" spans="2:14" hidden="1" x14ac:dyDescent="0.25">
      <c r="B97" s="16" t="s">
        <v>94</v>
      </c>
      <c r="C97" s="16">
        <v>1142</v>
      </c>
      <c r="D97" s="16">
        <v>0</v>
      </c>
      <c r="E97" s="16">
        <v>0</v>
      </c>
      <c r="F97" s="16">
        <v>0</v>
      </c>
      <c r="G97" s="16">
        <v>3752</v>
      </c>
      <c r="H97" s="16">
        <v>0</v>
      </c>
      <c r="I97" s="16">
        <v>0</v>
      </c>
      <c r="J97" s="16">
        <v>0</v>
      </c>
      <c r="K97" s="16">
        <v>112</v>
      </c>
      <c r="L97" s="16">
        <v>0</v>
      </c>
      <c r="M97" s="16">
        <v>0</v>
      </c>
      <c r="N97" s="16" t="s">
        <v>1140</v>
      </c>
    </row>
    <row r="98" spans="2:14" hidden="1" x14ac:dyDescent="0.25">
      <c r="B98" s="16" t="s">
        <v>559</v>
      </c>
      <c r="C98" s="16">
        <v>1207</v>
      </c>
      <c r="D98" s="16">
        <v>0</v>
      </c>
      <c r="E98" s="16">
        <v>0</v>
      </c>
      <c r="F98" s="16">
        <v>0</v>
      </c>
      <c r="G98" s="16">
        <v>4310</v>
      </c>
      <c r="H98" s="16">
        <v>0</v>
      </c>
      <c r="I98" s="16">
        <v>0</v>
      </c>
      <c r="J98" s="16">
        <v>0</v>
      </c>
      <c r="K98" s="16">
        <v>112</v>
      </c>
      <c r="L98" s="16">
        <v>0</v>
      </c>
      <c r="M98" s="16">
        <v>0</v>
      </c>
      <c r="N98" s="16" t="s">
        <v>1140</v>
      </c>
    </row>
    <row r="99" spans="2:14" hidden="1" x14ac:dyDescent="0.25">
      <c r="B99" s="16" t="s">
        <v>969</v>
      </c>
      <c r="C99" s="16">
        <v>1211</v>
      </c>
      <c r="D99" s="16">
        <v>0</v>
      </c>
      <c r="E99" s="16">
        <v>0</v>
      </c>
      <c r="F99" s="16">
        <v>0</v>
      </c>
      <c r="G99" s="16">
        <v>4350</v>
      </c>
      <c r="H99" s="16">
        <v>0</v>
      </c>
      <c r="I99" s="16">
        <v>0</v>
      </c>
      <c r="J99" s="16">
        <v>0</v>
      </c>
      <c r="K99" s="16">
        <v>112</v>
      </c>
      <c r="L99" s="16">
        <v>0</v>
      </c>
      <c r="M99" s="16">
        <v>0</v>
      </c>
      <c r="N99" s="16" t="s">
        <v>1140</v>
      </c>
    </row>
    <row r="100" spans="2:14" hidden="1" x14ac:dyDescent="0.25">
      <c r="B100" s="16" t="s">
        <v>443</v>
      </c>
      <c r="C100" s="16">
        <v>1137</v>
      </c>
      <c r="D100" s="16">
        <v>0</v>
      </c>
      <c r="E100" s="16">
        <v>0</v>
      </c>
      <c r="F100" s="16">
        <v>0</v>
      </c>
      <c r="G100" s="16">
        <v>3719</v>
      </c>
      <c r="H100" s="16">
        <v>0</v>
      </c>
      <c r="I100" s="16">
        <v>0</v>
      </c>
      <c r="J100" s="16">
        <v>0</v>
      </c>
      <c r="K100" s="16">
        <v>112</v>
      </c>
      <c r="L100" s="16">
        <v>0</v>
      </c>
      <c r="M100" s="16">
        <v>0</v>
      </c>
      <c r="N100" s="16" t="s">
        <v>266</v>
      </c>
    </row>
    <row r="101" spans="2:14" hidden="1" x14ac:dyDescent="0.25">
      <c r="B101" s="16" t="s">
        <v>124</v>
      </c>
      <c r="C101" s="16">
        <v>1143</v>
      </c>
      <c r="D101" s="16">
        <v>0</v>
      </c>
      <c r="E101" s="16">
        <v>0</v>
      </c>
      <c r="F101" s="16">
        <v>0</v>
      </c>
      <c r="G101" s="16">
        <v>3929</v>
      </c>
      <c r="H101" s="16">
        <v>0</v>
      </c>
      <c r="I101" s="16">
        <v>0</v>
      </c>
      <c r="J101" s="16">
        <v>0</v>
      </c>
      <c r="K101" s="16">
        <v>112</v>
      </c>
      <c r="L101" s="16">
        <v>0</v>
      </c>
      <c r="M101" s="16">
        <v>0</v>
      </c>
      <c r="N101" s="16" t="s">
        <v>1140</v>
      </c>
    </row>
    <row r="102" spans="2:14" hidden="1" x14ac:dyDescent="0.25">
      <c r="B102" s="16" t="s">
        <v>630</v>
      </c>
      <c r="C102" s="16">
        <v>1212</v>
      </c>
      <c r="D102" s="16">
        <v>0</v>
      </c>
      <c r="E102" s="16">
        <v>0</v>
      </c>
      <c r="F102" s="16">
        <v>0</v>
      </c>
      <c r="G102" s="16">
        <v>4316</v>
      </c>
      <c r="H102" s="16">
        <v>0</v>
      </c>
      <c r="I102" s="16">
        <v>0</v>
      </c>
      <c r="J102" s="16">
        <v>0</v>
      </c>
      <c r="K102" s="16">
        <v>112</v>
      </c>
      <c r="L102" s="16">
        <v>0</v>
      </c>
      <c r="M102" s="16">
        <v>0</v>
      </c>
      <c r="N102" s="16" t="s">
        <v>1140</v>
      </c>
    </row>
    <row r="103" spans="2:14" hidden="1" x14ac:dyDescent="0.25">
      <c r="B103" s="16" t="s">
        <v>226</v>
      </c>
      <c r="C103" s="16">
        <v>1152</v>
      </c>
      <c r="D103" s="16">
        <v>0</v>
      </c>
      <c r="E103" s="16">
        <v>0</v>
      </c>
      <c r="F103" s="16">
        <v>0</v>
      </c>
      <c r="G103" s="16">
        <v>4175</v>
      </c>
      <c r="H103" s="16">
        <v>0</v>
      </c>
      <c r="I103" s="16">
        <v>0</v>
      </c>
      <c r="J103" s="16">
        <v>0</v>
      </c>
      <c r="K103" s="16">
        <v>112</v>
      </c>
      <c r="L103" s="16">
        <v>0</v>
      </c>
      <c r="M103" s="16">
        <v>0</v>
      </c>
      <c r="N103" s="16" t="s">
        <v>1140</v>
      </c>
    </row>
    <row r="104" spans="2:14" hidden="1" x14ac:dyDescent="0.25">
      <c r="B104" s="16" t="s">
        <v>789</v>
      </c>
      <c r="C104" s="16">
        <v>1083</v>
      </c>
      <c r="D104" s="16">
        <v>0</v>
      </c>
      <c r="E104" s="16">
        <v>0</v>
      </c>
      <c r="F104" s="16">
        <v>0</v>
      </c>
      <c r="G104" s="16">
        <v>4334</v>
      </c>
      <c r="H104" s="16">
        <v>0</v>
      </c>
      <c r="I104" s="16">
        <v>0</v>
      </c>
      <c r="J104" s="16">
        <v>0</v>
      </c>
      <c r="K104" s="16">
        <v>112</v>
      </c>
      <c r="L104" s="16">
        <v>0</v>
      </c>
      <c r="M104" s="16">
        <v>0</v>
      </c>
      <c r="N104" s="16" t="s">
        <v>1140</v>
      </c>
    </row>
    <row r="105" spans="2:14" hidden="1" x14ac:dyDescent="0.25">
      <c r="B105" s="16" t="s">
        <v>687</v>
      </c>
      <c r="C105" s="16">
        <v>1107</v>
      </c>
      <c r="D105" s="16">
        <v>0</v>
      </c>
      <c r="E105" s="16">
        <v>0</v>
      </c>
      <c r="F105" s="16">
        <v>0</v>
      </c>
      <c r="G105" s="16">
        <v>3738</v>
      </c>
      <c r="H105" s="16">
        <v>0</v>
      </c>
      <c r="I105" s="16">
        <v>0</v>
      </c>
      <c r="J105" s="16">
        <v>0</v>
      </c>
      <c r="K105" s="16">
        <v>112</v>
      </c>
      <c r="L105" s="16">
        <v>0</v>
      </c>
      <c r="M105" s="16">
        <v>0</v>
      </c>
      <c r="N105" s="16" t="s">
        <v>1140</v>
      </c>
    </row>
    <row r="106" spans="2:14" hidden="1" x14ac:dyDescent="0.25">
      <c r="B106" s="16" t="s">
        <v>927</v>
      </c>
      <c r="C106" s="16">
        <v>1122</v>
      </c>
      <c r="D106" s="16">
        <v>0</v>
      </c>
      <c r="E106" s="16">
        <v>0</v>
      </c>
      <c r="F106" s="16">
        <v>0</v>
      </c>
      <c r="G106" s="16">
        <v>4344</v>
      </c>
      <c r="H106" s="16">
        <v>0</v>
      </c>
      <c r="I106" s="16">
        <v>0</v>
      </c>
      <c r="J106" s="16">
        <v>0</v>
      </c>
      <c r="K106" s="16">
        <v>112</v>
      </c>
      <c r="L106" s="16">
        <v>0</v>
      </c>
      <c r="M106" s="16">
        <v>0</v>
      </c>
      <c r="N106" s="16" t="s">
        <v>1140</v>
      </c>
    </row>
    <row r="107" spans="2:14" hidden="1" x14ac:dyDescent="0.25">
      <c r="B107" s="16" t="s">
        <v>643</v>
      </c>
      <c r="C107" s="16">
        <v>1186</v>
      </c>
      <c r="D107" s="16">
        <v>0</v>
      </c>
      <c r="E107" s="16">
        <v>0</v>
      </c>
      <c r="F107" s="16">
        <v>0</v>
      </c>
      <c r="G107" s="16">
        <v>4319</v>
      </c>
      <c r="H107" s="16">
        <v>0</v>
      </c>
      <c r="I107" s="16">
        <v>0</v>
      </c>
      <c r="J107" s="16">
        <v>1</v>
      </c>
      <c r="K107" s="16">
        <v>112</v>
      </c>
      <c r="L107" s="16">
        <v>0</v>
      </c>
      <c r="M107" s="16">
        <v>1</v>
      </c>
      <c r="N107" s="16" t="s">
        <v>266</v>
      </c>
    </row>
    <row r="108" spans="2:14" hidden="1" x14ac:dyDescent="0.25">
      <c r="B108" s="16" t="s">
        <v>846</v>
      </c>
      <c r="C108" s="16">
        <v>1205</v>
      </c>
      <c r="D108" s="16">
        <v>0</v>
      </c>
      <c r="E108" s="16">
        <v>0</v>
      </c>
      <c r="F108" s="16">
        <v>0</v>
      </c>
      <c r="G108" s="16">
        <v>4337</v>
      </c>
      <c r="H108" s="16">
        <v>0</v>
      </c>
      <c r="I108" s="16">
        <v>0</v>
      </c>
      <c r="J108" s="16">
        <v>1</v>
      </c>
      <c r="K108" s="16">
        <v>112</v>
      </c>
      <c r="L108" s="16">
        <v>0</v>
      </c>
      <c r="M108" s="16">
        <v>1</v>
      </c>
      <c r="N108" s="16" t="s">
        <v>266</v>
      </c>
    </row>
    <row r="109" spans="2:14" hidden="1" x14ac:dyDescent="0.25">
      <c r="B109" s="16" t="s">
        <v>1114</v>
      </c>
      <c r="C109" s="16">
        <v>1233</v>
      </c>
      <c r="D109" s="16">
        <v>0</v>
      </c>
      <c r="E109" s="16">
        <v>0</v>
      </c>
      <c r="F109" s="16">
        <v>0</v>
      </c>
      <c r="G109" s="16">
        <v>4369</v>
      </c>
      <c r="H109" s="16">
        <v>0</v>
      </c>
      <c r="I109" s="16">
        <v>0</v>
      </c>
      <c r="J109" s="16">
        <v>0</v>
      </c>
      <c r="K109" s="16">
        <v>112</v>
      </c>
      <c r="L109" s="16">
        <v>0</v>
      </c>
      <c r="M109" s="16">
        <v>0</v>
      </c>
      <c r="N109" s="16" t="s">
        <v>1140</v>
      </c>
    </row>
    <row r="110" spans="2:14" hidden="1" x14ac:dyDescent="0.25">
      <c r="B110" s="16" t="s">
        <v>517</v>
      </c>
      <c r="C110" s="16">
        <v>1173</v>
      </c>
      <c r="D110" s="16">
        <v>0</v>
      </c>
      <c r="E110" s="16">
        <v>0</v>
      </c>
      <c r="F110" s="16">
        <v>0</v>
      </c>
      <c r="G110" s="16">
        <v>4304</v>
      </c>
      <c r="H110" s="16">
        <v>0</v>
      </c>
      <c r="I110" s="16">
        <v>0</v>
      </c>
      <c r="J110" s="16">
        <v>1</v>
      </c>
      <c r="K110" s="16">
        <v>112</v>
      </c>
      <c r="L110" s="16">
        <v>0</v>
      </c>
      <c r="M110" s="16">
        <v>1</v>
      </c>
      <c r="N110" s="16" t="s">
        <v>266</v>
      </c>
    </row>
    <row r="111" spans="2:14" hidden="1" x14ac:dyDescent="0.25">
      <c r="B111" s="16" t="s">
        <v>945</v>
      </c>
      <c r="C111" s="16">
        <v>1227</v>
      </c>
      <c r="D111" s="16">
        <v>0</v>
      </c>
      <c r="E111" s="16">
        <v>0</v>
      </c>
      <c r="F111" s="16">
        <v>0</v>
      </c>
      <c r="G111" s="16">
        <v>4347</v>
      </c>
      <c r="H111" s="16">
        <v>0</v>
      </c>
      <c r="I111" s="16">
        <v>0</v>
      </c>
      <c r="J111" s="16">
        <v>1</v>
      </c>
      <c r="K111" s="16">
        <v>112</v>
      </c>
      <c r="L111" s="16">
        <v>0</v>
      </c>
      <c r="M111" s="16">
        <v>1</v>
      </c>
      <c r="N111" s="16" t="s">
        <v>266</v>
      </c>
    </row>
    <row r="112" spans="2:14" hidden="1" x14ac:dyDescent="0.25">
      <c r="B112" s="16" t="s">
        <v>502</v>
      </c>
      <c r="C112" s="16">
        <v>1228</v>
      </c>
      <c r="D112" s="16">
        <v>0</v>
      </c>
      <c r="E112" s="16">
        <v>0</v>
      </c>
      <c r="F112" s="16">
        <v>0</v>
      </c>
      <c r="G112" s="16">
        <v>4302</v>
      </c>
      <c r="H112" s="16">
        <v>0</v>
      </c>
      <c r="I112" s="16">
        <v>0</v>
      </c>
      <c r="J112" s="16">
        <v>1</v>
      </c>
      <c r="K112" s="16">
        <v>112</v>
      </c>
      <c r="L112" s="16">
        <v>0</v>
      </c>
      <c r="M112" s="16">
        <v>1</v>
      </c>
      <c r="N112" s="16" t="s">
        <v>266</v>
      </c>
    </row>
    <row r="113" spans="2:14" hidden="1" x14ac:dyDescent="0.25">
      <c r="B113" s="16" t="s">
        <v>242</v>
      </c>
      <c r="C113" s="16">
        <v>1235</v>
      </c>
      <c r="D113" s="16">
        <v>0</v>
      </c>
      <c r="E113" s="16">
        <v>0</v>
      </c>
      <c r="F113" s="16">
        <v>0</v>
      </c>
      <c r="G113" s="16">
        <v>3926</v>
      </c>
      <c r="H113" s="16">
        <v>0</v>
      </c>
      <c r="I113" s="16">
        <v>0</v>
      </c>
      <c r="J113" s="16">
        <v>0</v>
      </c>
      <c r="K113" s="16">
        <v>112</v>
      </c>
      <c r="L113" s="16">
        <v>0</v>
      </c>
      <c r="M113" s="16">
        <v>1</v>
      </c>
      <c r="N113" s="16" t="s">
        <v>266</v>
      </c>
    </row>
    <row r="114" spans="2:14" hidden="1" x14ac:dyDescent="0.25">
      <c r="B114" s="16" t="s">
        <v>525</v>
      </c>
      <c r="C114" s="16">
        <v>1176</v>
      </c>
      <c r="D114" s="16">
        <v>0</v>
      </c>
      <c r="E114" s="16">
        <v>0</v>
      </c>
      <c r="F114" s="16">
        <v>0</v>
      </c>
      <c r="G114" s="16">
        <v>4306</v>
      </c>
      <c r="H114" s="16">
        <v>0</v>
      </c>
      <c r="I114" s="16">
        <v>0</v>
      </c>
      <c r="J114" s="16">
        <v>1</v>
      </c>
      <c r="K114" s="16">
        <v>112</v>
      </c>
      <c r="L114" s="16">
        <v>0</v>
      </c>
      <c r="M114" s="16">
        <v>1</v>
      </c>
      <c r="N114" s="16" t="s">
        <v>266</v>
      </c>
    </row>
    <row r="115" spans="2:14" hidden="1" x14ac:dyDescent="0.25">
      <c r="B115" s="16" t="s">
        <v>513</v>
      </c>
      <c r="C115" s="16">
        <v>1223</v>
      </c>
      <c r="D115" s="16">
        <v>0</v>
      </c>
      <c r="E115" s="16">
        <v>0</v>
      </c>
      <c r="F115" s="16">
        <v>0</v>
      </c>
      <c r="G115" s="16">
        <v>4303</v>
      </c>
      <c r="H115" s="16">
        <v>0</v>
      </c>
      <c r="I115" s="16">
        <v>0</v>
      </c>
      <c r="J115" s="16">
        <v>0</v>
      </c>
      <c r="K115" s="16">
        <v>112</v>
      </c>
      <c r="L115" s="16">
        <v>0</v>
      </c>
      <c r="M115" s="16">
        <v>0</v>
      </c>
      <c r="N115" s="16" t="s">
        <v>1140</v>
      </c>
    </row>
    <row r="116" spans="2:14" hidden="1" x14ac:dyDescent="0.25">
      <c r="B116" s="16" t="s">
        <v>99</v>
      </c>
      <c r="C116" s="16">
        <v>1208</v>
      </c>
      <c r="D116" s="16">
        <v>0</v>
      </c>
      <c r="E116" s="16">
        <v>0</v>
      </c>
      <c r="F116" s="16">
        <v>0</v>
      </c>
      <c r="G116" s="16">
        <v>3902</v>
      </c>
      <c r="H116" s="16">
        <v>0</v>
      </c>
      <c r="I116" s="16">
        <v>0</v>
      </c>
      <c r="J116" s="16">
        <v>0</v>
      </c>
      <c r="K116" s="16">
        <v>112</v>
      </c>
      <c r="L116" s="16">
        <v>0</v>
      </c>
      <c r="M116" s="16">
        <v>0</v>
      </c>
      <c r="N116" s="16" t="s">
        <v>1143</v>
      </c>
    </row>
    <row r="117" spans="2:14" hidden="1" x14ac:dyDescent="0.25">
      <c r="B117" s="16" t="s">
        <v>632</v>
      </c>
      <c r="C117" s="16">
        <v>1096</v>
      </c>
      <c r="D117" s="16">
        <v>0</v>
      </c>
      <c r="E117" s="16">
        <v>0</v>
      </c>
      <c r="F117" s="16">
        <v>0</v>
      </c>
      <c r="G117" s="16">
        <v>4317</v>
      </c>
      <c r="H117" s="16">
        <v>0</v>
      </c>
      <c r="I117" s="16">
        <v>0</v>
      </c>
      <c r="J117" s="16">
        <v>1</v>
      </c>
      <c r="K117" s="16">
        <v>112</v>
      </c>
      <c r="L117" s="16">
        <v>0</v>
      </c>
      <c r="M117" s="16">
        <v>1</v>
      </c>
      <c r="N117" s="16" t="s">
        <v>266</v>
      </c>
    </row>
    <row r="118" spans="2:14" hidden="1" x14ac:dyDescent="0.25">
      <c r="B118" s="16" t="s">
        <v>459</v>
      </c>
      <c r="C118" s="16">
        <v>1153</v>
      </c>
      <c r="D118" s="16">
        <v>0</v>
      </c>
      <c r="E118" s="16">
        <v>0</v>
      </c>
      <c r="F118" s="16">
        <v>0</v>
      </c>
      <c r="G118" s="16">
        <v>4296</v>
      </c>
      <c r="H118" s="16">
        <v>0</v>
      </c>
      <c r="I118" s="16">
        <v>0</v>
      </c>
      <c r="J118" s="16">
        <v>1</v>
      </c>
      <c r="K118" s="16">
        <v>112</v>
      </c>
      <c r="L118" s="16">
        <v>0</v>
      </c>
      <c r="M118" s="16">
        <v>1</v>
      </c>
      <c r="N118" s="16" t="s">
        <v>266</v>
      </c>
    </row>
    <row r="119" spans="2:14" hidden="1" x14ac:dyDescent="0.25">
      <c r="B119" s="16" t="s">
        <v>1205</v>
      </c>
      <c r="C119" s="16">
        <v>1221</v>
      </c>
      <c r="D119" s="16">
        <v>0</v>
      </c>
      <c r="E119" s="16">
        <v>0</v>
      </c>
      <c r="F119" s="16">
        <v>0</v>
      </c>
      <c r="G119" s="16">
        <v>3783</v>
      </c>
      <c r="H119" s="16">
        <v>0</v>
      </c>
      <c r="I119" s="16">
        <v>0</v>
      </c>
      <c r="J119" s="16">
        <v>0</v>
      </c>
      <c r="K119" s="16">
        <v>112</v>
      </c>
      <c r="L119" s="16">
        <v>0</v>
      </c>
      <c r="M119" s="16">
        <v>1</v>
      </c>
      <c r="N119" s="16" t="s">
        <v>266</v>
      </c>
    </row>
    <row r="120" spans="2:14" hidden="1" x14ac:dyDescent="0.25">
      <c r="B120" s="16" t="s">
        <v>1069</v>
      </c>
      <c r="C120" s="16">
        <v>1200</v>
      </c>
      <c r="D120" s="16">
        <v>0</v>
      </c>
      <c r="E120" s="16">
        <v>0</v>
      </c>
      <c r="F120" s="16">
        <v>0</v>
      </c>
      <c r="G120" s="16">
        <v>4365</v>
      </c>
      <c r="H120" s="16">
        <v>0</v>
      </c>
      <c r="I120" s="16">
        <v>0</v>
      </c>
      <c r="J120" s="16">
        <v>1</v>
      </c>
      <c r="K120" s="16">
        <v>112</v>
      </c>
      <c r="L120" s="16">
        <v>0</v>
      </c>
      <c r="M120" s="16">
        <v>1</v>
      </c>
      <c r="N120" s="16" t="s">
        <v>266</v>
      </c>
    </row>
    <row r="121" spans="2:14" hidden="1" x14ac:dyDescent="0.25">
      <c r="B121" s="16" t="s">
        <v>1103</v>
      </c>
      <c r="C121" s="16">
        <v>1234</v>
      </c>
      <c r="D121" s="16">
        <v>0</v>
      </c>
      <c r="E121" s="16">
        <v>0</v>
      </c>
      <c r="F121" s="16">
        <v>0</v>
      </c>
      <c r="G121" s="16">
        <v>4370</v>
      </c>
      <c r="H121" s="16">
        <v>0</v>
      </c>
      <c r="I121" s="16">
        <v>0</v>
      </c>
      <c r="J121" s="16">
        <v>1</v>
      </c>
      <c r="K121" s="16">
        <v>112</v>
      </c>
      <c r="L121" s="16">
        <v>0</v>
      </c>
      <c r="M121" s="16">
        <v>1</v>
      </c>
      <c r="N121" s="16" t="s">
        <v>266</v>
      </c>
    </row>
    <row r="122" spans="2:14" hidden="1" x14ac:dyDescent="0.25">
      <c r="B122" s="16" t="s">
        <v>921</v>
      </c>
      <c r="C122" s="16">
        <v>1124</v>
      </c>
      <c r="D122" s="16">
        <v>0</v>
      </c>
      <c r="E122" s="16">
        <v>0</v>
      </c>
      <c r="F122" s="16">
        <v>0</v>
      </c>
      <c r="G122" s="16">
        <v>4346</v>
      </c>
      <c r="H122" s="16">
        <v>0</v>
      </c>
      <c r="I122" s="16">
        <v>0</v>
      </c>
      <c r="J122" s="16">
        <v>1</v>
      </c>
      <c r="K122" s="16">
        <v>112</v>
      </c>
      <c r="L122" s="16">
        <v>0</v>
      </c>
      <c r="M122" s="16">
        <v>1</v>
      </c>
      <c r="N122" s="16" t="s">
        <v>266</v>
      </c>
    </row>
    <row r="123" spans="2:14" hidden="1" x14ac:dyDescent="0.25">
      <c r="B123" s="16" t="s">
        <v>1027</v>
      </c>
      <c r="C123" s="16">
        <v>1097</v>
      </c>
      <c r="D123" s="16">
        <v>0</v>
      </c>
      <c r="E123" s="16">
        <v>0</v>
      </c>
      <c r="F123" s="16">
        <v>0</v>
      </c>
      <c r="G123" s="16">
        <v>4358</v>
      </c>
      <c r="H123" s="16">
        <v>0</v>
      </c>
      <c r="I123" s="16">
        <v>0</v>
      </c>
      <c r="J123" s="16">
        <v>1</v>
      </c>
      <c r="K123" s="16">
        <v>112</v>
      </c>
      <c r="L123" s="16">
        <v>0</v>
      </c>
      <c r="M123" s="16">
        <v>1</v>
      </c>
      <c r="N123" s="16" t="s">
        <v>266</v>
      </c>
    </row>
    <row r="124" spans="2:14" hidden="1" x14ac:dyDescent="0.25">
      <c r="B124" s="16" t="s">
        <v>125</v>
      </c>
      <c r="C124" s="16">
        <v>1157</v>
      </c>
      <c r="D124" s="16">
        <v>0</v>
      </c>
      <c r="E124" s="16">
        <v>0</v>
      </c>
      <c r="F124" s="16">
        <v>0</v>
      </c>
      <c r="G124" s="16">
        <v>4297</v>
      </c>
      <c r="H124" s="16">
        <v>0</v>
      </c>
      <c r="I124" s="16">
        <v>0</v>
      </c>
      <c r="J124" s="16">
        <v>1</v>
      </c>
      <c r="K124" s="16">
        <v>112</v>
      </c>
      <c r="L124" s="16">
        <v>0</v>
      </c>
      <c r="M124" s="16">
        <v>1</v>
      </c>
      <c r="N124" s="16" t="s">
        <v>266</v>
      </c>
    </row>
    <row r="125" spans="2:14" hidden="1" x14ac:dyDescent="0.25">
      <c r="B125" s="16" t="s">
        <v>125</v>
      </c>
      <c r="C125" s="16">
        <v>1144</v>
      </c>
      <c r="D125" s="16">
        <v>0</v>
      </c>
      <c r="E125" s="16">
        <v>0</v>
      </c>
      <c r="F125" s="16">
        <v>0</v>
      </c>
      <c r="G125" s="16">
        <v>3757</v>
      </c>
      <c r="H125" s="16">
        <v>0</v>
      </c>
      <c r="I125" s="16">
        <v>0</v>
      </c>
      <c r="J125" s="16">
        <v>0</v>
      </c>
      <c r="K125" s="16">
        <v>112</v>
      </c>
      <c r="L125" s="16">
        <v>0</v>
      </c>
      <c r="M125" s="16">
        <v>1</v>
      </c>
      <c r="N125" s="16" t="s">
        <v>266</v>
      </c>
    </row>
    <row r="126" spans="2:14" hidden="1" x14ac:dyDescent="0.25">
      <c r="B126" s="16" t="s">
        <v>1052</v>
      </c>
      <c r="C126" s="16">
        <v>1199</v>
      </c>
      <c r="D126" s="16">
        <v>0</v>
      </c>
      <c r="E126" s="16">
        <v>0</v>
      </c>
      <c r="F126" s="16">
        <v>0</v>
      </c>
      <c r="G126" s="16">
        <v>4361</v>
      </c>
      <c r="H126" s="16">
        <v>0</v>
      </c>
      <c r="I126" s="16">
        <v>0</v>
      </c>
      <c r="J126" s="16">
        <v>1</v>
      </c>
      <c r="K126" s="16">
        <v>112</v>
      </c>
      <c r="L126" s="16">
        <v>0</v>
      </c>
      <c r="M126" s="16">
        <v>1</v>
      </c>
      <c r="N126" s="16" t="s">
        <v>266</v>
      </c>
    </row>
    <row r="127" spans="2:14" hidden="1" x14ac:dyDescent="0.25">
      <c r="B127" s="16" t="s">
        <v>452</v>
      </c>
      <c r="C127" s="16">
        <v>1126</v>
      </c>
      <c r="D127" s="16">
        <v>0</v>
      </c>
      <c r="E127" s="16">
        <v>0</v>
      </c>
      <c r="F127" s="16">
        <v>0</v>
      </c>
      <c r="G127" s="16">
        <v>4285</v>
      </c>
      <c r="H127" s="16">
        <v>0</v>
      </c>
      <c r="I127" s="16">
        <v>0</v>
      </c>
      <c r="J127" s="16">
        <v>1</v>
      </c>
      <c r="K127" s="16">
        <v>112</v>
      </c>
      <c r="L127" s="16">
        <v>0</v>
      </c>
      <c r="M127" s="16">
        <v>1</v>
      </c>
      <c r="N127" s="16" t="s">
        <v>266</v>
      </c>
    </row>
    <row r="128" spans="2:14" hidden="1" x14ac:dyDescent="0.25">
      <c r="B128" s="16" t="s">
        <v>622</v>
      </c>
      <c r="C128" s="16">
        <v>1184</v>
      </c>
      <c r="D128" s="16">
        <v>0</v>
      </c>
      <c r="E128" s="16">
        <v>0</v>
      </c>
      <c r="F128" s="16">
        <v>0</v>
      </c>
      <c r="G128" s="16">
        <v>4315</v>
      </c>
      <c r="H128" s="16">
        <v>0</v>
      </c>
      <c r="I128" s="16">
        <v>0</v>
      </c>
      <c r="J128" s="16">
        <v>1</v>
      </c>
      <c r="K128" s="16">
        <v>112</v>
      </c>
      <c r="L128" s="16">
        <v>0</v>
      </c>
      <c r="M128" s="16">
        <v>1</v>
      </c>
      <c r="N128" s="16" t="s">
        <v>266</v>
      </c>
    </row>
    <row r="129" spans="2:14" hidden="1" x14ac:dyDescent="0.25">
      <c r="B129" s="16" t="s">
        <v>1034</v>
      </c>
      <c r="C129" s="16">
        <v>1225</v>
      </c>
      <c r="D129" s="16">
        <v>0</v>
      </c>
      <c r="E129" s="16">
        <v>0</v>
      </c>
      <c r="F129" s="16">
        <v>0</v>
      </c>
      <c r="G129" s="16">
        <v>4360</v>
      </c>
      <c r="H129" s="16">
        <v>0</v>
      </c>
      <c r="I129" s="16">
        <v>0</v>
      </c>
      <c r="J129" s="16">
        <v>1</v>
      </c>
      <c r="K129" s="16">
        <v>112</v>
      </c>
      <c r="L129" s="16">
        <v>0</v>
      </c>
      <c r="M129" s="16">
        <v>1</v>
      </c>
      <c r="N129" s="16" t="s">
        <v>266</v>
      </c>
    </row>
    <row r="130" spans="2:14" hidden="1" x14ac:dyDescent="0.25">
      <c r="B130" s="16" t="s">
        <v>695</v>
      </c>
      <c r="C130" s="16">
        <v>1190</v>
      </c>
      <c r="D130" s="16">
        <v>0</v>
      </c>
      <c r="E130" s="16">
        <v>0</v>
      </c>
      <c r="F130" s="16">
        <v>0</v>
      </c>
      <c r="G130" s="16">
        <v>4325</v>
      </c>
      <c r="H130" s="16">
        <v>0</v>
      </c>
      <c r="I130" s="16">
        <v>0</v>
      </c>
      <c r="J130" s="16">
        <v>1</v>
      </c>
      <c r="K130" s="16">
        <v>112</v>
      </c>
      <c r="L130" s="16">
        <v>0</v>
      </c>
      <c r="M130" s="16">
        <v>1</v>
      </c>
      <c r="N130" s="16" t="s">
        <v>266</v>
      </c>
    </row>
    <row r="131" spans="2:14" hidden="1" x14ac:dyDescent="0.25">
      <c r="B131" s="16" t="s">
        <v>30</v>
      </c>
      <c r="C131" s="16">
        <v>1136</v>
      </c>
      <c r="D131" s="16">
        <v>0</v>
      </c>
      <c r="E131" s="16">
        <v>0</v>
      </c>
      <c r="F131" s="16">
        <v>0</v>
      </c>
      <c r="G131" s="16">
        <v>3750</v>
      </c>
      <c r="H131" s="16">
        <v>0</v>
      </c>
      <c r="I131" s="16">
        <v>0</v>
      </c>
      <c r="J131" s="16">
        <v>0</v>
      </c>
      <c r="K131" s="16">
        <v>112</v>
      </c>
      <c r="L131" s="16">
        <v>0</v>
      </c>
      <c r="M131" s="16">
        <v>1</v>
      </c>
      <c r="N131" s="16" t="s">
        <v>266</v>
      </c>
    </row>
    <row r="132" spans="2:14" hidden="1" x14ac:dyDescent="0.25">
      <c r="B132" s="16" t="s">
        <v>31</v>
      </c>
      <c r="C132" s="16">
        <v>1198</v>
      </c>
      <c r="D132" s="16">
        <v>0</v>
      </c>
      <c r="E132" s="16">
        <v>0</v>
      </c>
      <c r="F132" s="16">
        <v>0</v>
      </c>
      <c r="G132" s="16">
        <v>4352</v>
      </c>
      <c r="H132" s="16">
        <v>0</v>
      </c>
      <c r="I132" s="16">
        <v>0</v>
      </c>
      <c r="J132" s="16">
        <v>1</v>
      </c>
      <c r="K132" s="16">
        <v>112</v>
      </c>
      <c r="L132" s="16">
        <v>0</v>
      </c>
      <c r="M132" s="16">
        <v>1</v>
      </c>
      <c r="N132" s="16" t="s">
        <v>266</v>
      </c>
    </row>
    <row r="133" spans="2:14" hidden="1" x14ac:dyDescent="0.25">
      <c r="B133" s="16" t="s">
        <v>454</v>
      </c>
      <c r="C133" s="16">
        <v>1171</v>
      </c>
      <c r="D133" s="16">
        <v>0</v>
      </c>
      <c r="E133" s="16">
        <v>0</v>
      </c>
      <c r="F133" s="16">
        <v>0</v>
      </c>
      <c r="G133" s="16">
        <v>4287</v>
      </c>
      <c r="H133" s="16">
        <v>0</v>
      </c>
      <c r="I133" s="16">
        <v>0</v>
      </c>
      <c r="J133" s="16">
        <v>1</v>
      </c>
      <c r="K133" s="16">
        <v>112</v>
      </c>
      <c r="L133" s="16">
        <v>0</v>
      </c>
      <c r="M133" s="16">
        <v>1</v>
      </c>
      <c r="N133" s="16" t="s">
        <v>266</v>
      </c>
    </row>
    <row r="134" spans="2:14" hidden="1" x14ac:dyDescent="0.25">
      <c r="B134" s="16" t="s">
        <v>455</v>
      </c>
      <c r="C134" s="16">
        <v>1172</v>
      </c>
      <c r="D134" s="16">
        <v>0</v>
      </c>
      <c r="E134" s="16">
        <v>0</v>
      </c>
      <c r="F134" s="16">
        <v>0</v>
      </c>
      <c r="G134" s="16">
        <v>4288</v>
      </c>
      <c r="H134" s="16">
        <v>0</v>
      </c>
      <c r="I134" s="16">
        <v>0</v>
      </c>
      <c r="J134" s="16">
        <v>1</v>
      </c>
      <c r="K134" s="16">
        <v>112</v>
      </c>
      <c r="L134" s="16">
        <v>0</v>
      </c>
      <c r="M134" s="16">
        <v>1</v>
      </c>
      <c r="N134" s="16" t="s">
        <v>266</v>
      </c>
    </row>
    <row r="135" spans="2:14" hidden="1" x14ac:dyDescent="0.25">
      <c r="B135" s="16" t="s">
        <v>898</v>
      </c>
      <c r="C135" s="16">
        <v>1226</v>
      </c>
      <c r="D135" s="16">
        <v>0</v>
      </c>
      <c r="E135" s="16">
        <v>0</v>
      </c>
      <c r="F135" s="16">
        <v>0</v>
      </c>
      <c r="G135" s="16">
        <v>4341</v>
      </c>
      <c r="H135" s="16">
        <v>0</v>
      </c>
      <c r="I135" s="16">
        <v>0</v>
      </c>
      <c r="J135" s="16">
        <v>1</v>
      </c>
      <c r="K135" s="16">
        <v>112</v>
      </c>
      <c r="L135" s="16">
        <v>0</v>
      </c>
      <c r="M135" s="16">
        <v>1</v>
      </c>
      <c r="N135" s="16" t="s">
        <v>266</v>
      </c>
    </row>
    <row r="136" spans="2:14" hidden="1" x14ac:dyDescent="0.25">
      <c r="B136" s="16" t="s">
        <v>144</v>
      </c>
      <c r="C136" s="16">
        <v>1162</v>
      </c>
      <c r="D136" s="16">
        <v>0</v>
      </c>
      <c r="E136" s="16">
        <v>0</v>
      </c>
      <c r="F136" s="16">
        <v>0</v>
      </c>
      <c r="G136" s="16">
        <v>3735</v>
      </c>
      <c r="H136" s="16">
        <v>0</v>
      </c>
      <c r="I136" s="16">
        <v>0</v>
      </c>
      <c r="J136" s="16">
        <v>0</v>
      </c>
      <c r="K136" s="16">
        <v>112</v>
      </c>
      <c r="L136" s="16">
        <v>0</v>
      </c>
      <c r="M136" s="16">
        <v>0</v>
      </c>
      <c r="N136" s="16" t="s">
        <v>1140</v>
      </c>
    </row>
    <row r="137" spans="2:14" hidden="1" x14ac:dyDescent="0.25">
      <c r="B137" s="16" t="s">
        <v>678</v>
      </c>
      <c r="C137" s="16">
        <v>1189</v>
      </c>
      <c r="D137" s="16">
        <v>0</v>
      </c>
      <c r="E137" s="16">
        <v>0</v>
      </c>
      <c r="F137" s="16">
        <v>0</v>
      </c>
      <c r="G137" s="16">
        <v>4323</v>
      </c>
      <c r="H137" s="16">
        <v>0</v>
      </c>
      <c r="I137" s="16">
        <v>0</v>
      </c>
      <c r="J137" s="16">
        <v>1</v>
      </c>
      <c r="K137" s="16">
        <v>112</v>
      </c>
      <c r="L137" s="16">
        <v>0</v>
      </c>
      <c r="M137" s="16">
        <v>1</v>
      </c>
      <c r="N137" s="16" t="s">
        <v>266</v>
      </c>
    </row>
    <row r="138" spans="2:14" hidden="1" x14ac:dyDescent="0.25">
      <c r="B138" s="16" t="s">
        <v>1144</v>
      </c>
      <c r="C138" s="16">
        <v>1134</v>
      </c>
      <c r="D138" s="16">
        <v>0</v>
      </c>
      <c r="E138" s="16">
        <v>0</v>
      </c>
      <c r="F138" s="16">
        <v>0</v>
      </c>
      <c r="G138" s="16">
        <v>3903</v>
      </c>
      <c r="H138" s="16">
        <v>0</v>
      </c>
      <c r="I138" s="16">
        <v>0</v>
      </c>
      <c r="J138" s="16">
        <v>0</v>
      </c>
      <c r="K138" s="16">
        <v>112</v>
      </c>
      <c r="L138" s="16">
        <v>0</v>
      </c>
      <c r="M138" s="16">
        <v>0</v>
      </c>
      <c r="N138" s="16" t="s">
        <v>1140</v>
      </c>
    </row>
    <row r="139" spans="2:14" hidden="1" x14ac:dyDescent="0.25">
      <c r="B139" s="16" t="s">
        <v>449</v>
      </c>
      <c r="C139" s="16">
        <v>1170</v>
      </c>
      <c r="D139" s="16">
        <v>0</v>
      </c>
      <c r="E139" s="16">
        <v>0</v>
      </c>
      <c r="F139" s="16">
        <v>0</v>
      </c>
      <c r="G139" s="16">
        <v>4279</v>
      </c>
      <c r="H139" s="16">
        <v>0</v>
      </c>
      <c r="I139" s="16">
        <v>0</v>
      </c>
      <c r="J139" s="16">
        <v>1</v>
      </c>
      <c r="K139" s="16">
        <v>112</v>
      </c>
      <c r="L139" s="16">
        <v>0</v>
      </c>
      <c r="M139" s="16">
        <v>1</v>
      </c>
      <c r="N139" s="16" t="s">
        <v>266</v>
      </c>
    </row>
    <row r="140" spans="2:14" hidden="1" x14ac:dyDescent="0.25">
      <c r="B140" s="16" t="s">
        <v>908</v>
      </c>
      <c r="C140" s="16">
        <v>1217</v>
      </c>
      <c r="D140" s="16">
        <v>0</v>
      </c>
      <c r="E140" s="16">
        <v>0</v>
      </c>
      <c r="F140" s="16">
        <v>0</v>
      </c>
      <c r="G140" s="16">
        <v>4342</v>
      </c>
      <c r="H140" s="16">
        <v>0</v>
      </c>
      <c r="I140" s="16">
        <v>0</v>
      </c>
      <c r="J140" s="16">
        <v>1</v>
      </c>
      <c r="K140" s="16">
        <v>112</v>
      </c>
      <c r="L140" s="16">
        <v>0</v>
      </c>
      <c r="M140" s="16">
        <v>1</v>
      </c>
      <c r="N140" s="16" t="s">
        <v>266</v>
      </c>
    </row>
    <row r="141" spans="2:14" hidden="1" x14ac:dyDescent="0.25">
      <c r="B141" s="16" t="s">
        <v>567</v>
      </c>
      <c r="C141" s="16">
        <v>1181</v>
      </c>
      <c r="D141" s="16">
        <v>0</v>
      </c>
      <c r="E141" s="16">
        <v>0</v>
      </c>
      <c r="F141" s="16">
        <v>0</v>
      </c>
      <c r="G141" s="16">
        <v>4311</v>
      </c>
      <c r="H141" s="16">
        <v>0</v>
      </c>
      <c r="I141" s="16">
        <v>0</v>
      </c>
      <c r="J141" s="16">
        <v>1</v>
      </c>
      <c r="K141" s="16">
        <v>112</v>
      </c>
      <c r="L141" s="16">
        <v>0</v>
      </c>
      <c r="M141" s="16">
        <v>1</v>
      </c>
      <c r="N141" s="16" t="s">
        <v>266</v>
      </c>
    </row>
    <row r="142" spans="2:14" hidden="1" x14ac:dyDescent="0.25">
      <c r="B142" s="16" t="s">
        <v>1121</v>
      </c>
      <c r="C142" s="16">
        <v>1220</v>
      </c>
      <c r="D142" s="16">
        <v>0</v>
      </c>
      <c r="E142" s="16">
        <v>0</v>
      </c>
      <c r="F142" s="16">
        <v>0</v>
      </c>
      <c r="G142" s="16">
        <v>4371</v>
      </c>
      <c r="H142" s="16">
        <v>0</v>
      </c>
      <c r="I142" s="16">
        <v>0</v>
      </c>
      <c r="J142" s="16">
        <v>1</v>
      </c>
      <c r="K142" s="16">
        <v>112</v>
      </c>
      <c r="L142" s="16">
        <v>0</v>
      </c>
      <c r="M142" s="16">
        <v>1</v>
      </c>
      <c r="N142" s="16" t="s">
        <v>266</v>
      </c>
    </row>
    <row r="143" spans="2:14" hidden="1" x14ac:dyDescent="0.25">
      <c r="B143" s="16" t="s">
        <v>584</v>
      </c>
      <c r="C143" s="16">
        <v>1222</v>
      </c>
      <c r="D143" s="16">
        <v>0</v>
      </c>
      <c r="E143" s="16">
        <v>0</v>
      </c>
      <c r="F143" s="16">
        <v>0</v>
      </c>
      <c r="G143" s="16">
        <v>4313</v>
      </c>
      <c r="H143" s="16">
        <v>0</v>
      </c>
      <c r="I143" s="16">
        <v>0</v>
      </c>
      <c r="J143" s="16">
        <v>1</v>
      </c>
      <c r="K143" s="16">
        <v>112</v>
      </c>
      <c r="L143" s="16">
        <v>0</v>
      </c>
      <c r="M143" s="16">
        <v>1</v>
      </c>
      <c r="N143" s="16" t="s">
        <v>266</v>
      </c>
    </row>
    <row r="144" spans="2:14" hidden="1" x14ac:dyDescent="0.25">
      <c r="B144" s="16" t="s">
        <v>571</v>
      </c>
      <c r="C144" s="16">
        <v>1182</v>
      </c>
      <c r="D144" s="16">
        <v>0</v>
      </c>
      <c r="E144" s="16">
        <v>0</v>
      </c>
      <c r="F144" s="16">
        <v>0</v>
      </c>
      <c r="G144" s="16">
        <v>4312</v>
      </c>
      <c r="H144" s="16">
        <v>0</v>
      </c>
      <c r="I144" s="16">
        <v>0</v>
      </c>
      <c r="J144" s="16">
        <v>1</v>
      </c>
      <c r="K144" s="16">
        <v>112</v>
      </c>
      <c r="L144" s="16">
        <v>0</v>
      </c>
      <c r="M144" s="16">
        <v>1</v>
      </c>
      <c r="N144" s="16" t="s">
        <v>266</v>
      </c>
    </row>
    <row r="145" spans="2:14" hidden="1" x14ac:dyDescent="0.25">
      <c r="B145" s="16" t="s">
        <v>521</v>
      </c>
      <c r="C145" s="16">
        <v>1175</v>
      </c>
      <c r="D145" s="16">
        <v>0</v>
      </c>
      <c r="E145" s="16">
        <v>0</v>
      </c>
      <c r="F145" s="16">
        <v>0</v>
      </c>
      <c r="G145" s="16">
        <v>4305</v>
      </c>
      <c r="H145" s="16">
        <v>0</v>
      </c>
      <c r="I145" s="16">
        <v>0</v>
      </c>
      <c r="J145" s="16">
        <v>1</v>
      </c>
      <c r="K145" s="16">
        <v>112</v>
      </c>
      <c r="L145" s="16">
        <v>0</v>
      </c>
      <c r="M145" s="16">
        <v>1</v>
      </c>
      <c r="N145" s="16" t="s">
        <v>266</v>
      </c>
    </row>
    <row r="146" spans="2:14" hidden="1" x14ac:dyDescent="0.25">
      <c r="B146" s="16" t="s">
        <v>783</v>
      </c>
      <c r="C146" s="16">
        <v>1216</v>
      </c>
      <c r="D146" s="16">
        <v>0</v>
      </c>
      <c r="E146" s="16">
        <v>0</v>
      </c>
      <c r="F146" s="16">
        <v>0</v>
      </c>
      <c r="G146" s="16">
        <v>4333</v>
      </c>
      <c r="H146" s="16">
        <v>0</v>
      </c>
      <c r="I146" s="16">
        <v>0</v>
      </c>
      <c r="J146" s="16">
        <v>0</v>
      </c>
      <c r="K146" s="16">
        <v>112</v>
      </c>
      <c r="L146" s="16">
        <v>0</v>
      </c>
      <c r="M146" s="16">
        <v>0</v>
      </c>
      <c r="N146" s="16" t="s">
        <v>1140</v>
      </c>
    </row>
    <row r="147" spans="2:14" hidden="1" x14ac:dyDescent="0.25">
      <c r="B147" s="16" t="s">
        <v>1076</v>
      </c>
      <c r="C147" s="16">
        <v>1201</v>
      </c>
      <c r="D147" s="16">
        <v>0</v>
      </c>
      <c r="E147" s="16">
        <v>0</v>
      </c>
      <c r="F147" s="16">
        <v>0</v>
      </c>
      <c r="G147" s="16">
        <v>4381</v>
      </c>
      <c r="H147" s="16">
        <v>0</v>
      </c>
      <c r="I147" s="16">
        <v>0</v>
      </c>
      <c r="J147" s="16">
        <v>1</v>
      </c>
      <c r="K147" s="16">
        <v>112</v>
      </c>
      <c r="L147" s="16">
        <v>0</v>
      </c>
      <c r="M147" s="16">
        <v>1</v>
      </c>
      <c r="N147" s="16" t="s">
        <v>266</v>
      </c>
    </row>
    <row r="148" spans="2:14" hidden="1" x14ac:dyDescent="0.25">
      <c r="B148" s="16" t="s">
        <v>27</v>
      </c>
      <c r="C148" s="16">
        <v>1213</v>
      </c>
      <c r="D148" s="16">
        <v>0</v>
      </c>
      <c r="E148" s="16">
        <v>0</v>
      </c>
      <c r="F148" s="16">
        <v>0</v>
      </c>
      <c r="G148" s="16">
        <v>3921</v>
      </c>
      <c r="H148" s="16">
        <v>0</v>
      </c>
      <c r="I148" s="16">
        <v>0</v>
      </c>
      <c r="J148" s="16">
        <v>0</v>
      </c>
      <c r="K148" s="16">
        <v>112</v>
      </c>
      <c r="L148" s="16">
        <v>0</v>
      </c>
      <c r="M148" s="16">
        <v>0</v>
      </c>
      <c r="N148" s="16" t="s">
        <v>1140</v>
      </c>
    </row>
    <row r="149" spans="2:14" hidden="1" x14ac:dyDescent="0.25">
      <c r="B149" s="16" t="s">
        <v>397</v>
      </c>
      <c r="C149" s="16">
        <v>1196</v>
      </c>
      <c r="D149" s="16">
        <v>0</v>
      </c>
      <c r="E149" s="16">
        <v>0</v>
      </c>
      <c r="F149" s="16">
        <v>0</v>
      </c>
      <c r="G149" s="16">
        <v>4343</v>
      </c>
      <c r="H149" s="16">
        <v>0</v>
      </c>
      <c r="I149" s="16">
        <v>0</v>
      </c>
      <c r="J149" s="16">
        <v>1</v>
      </c>
      <c r="K149" s="16">
        <v>112</v>
      </c>
      <c r="L149" s="16">
        <v>0</v>
      </c>
      <c r="M149" s="16">
        <v>1</v>
      </c>
      <c r="N149" s="16" t="s">
        <v>266</v>
      </c>
    </row>
    <row r="150" spans="2:14" hidden="1" x14ac:dyDescent="0.25">
      <c r="B150" s="16" t="s">
        <v>659</v>
      </c>
      <c r="C150" s="16">
        <v>1215</v>
      </c>
      <c r="D150" s="16">
        <v>0</v>
      </c>
      <c r="E150" s="16">
        <v>0</v>
      </c>
      <c r="F150" s="16">
        <v>0</v>
      </c>
      <c r="G150" s="16">
        <v>4320</v>
      </c>
      <c r="H150" s="16">
        <v>0</v>
      </c>
      <c r="I150" s="16">
        <v>0</v>
      </c>
      <c r="J150" s="16">
        <v>1</v>
      </c>
      <c r="K150" s="16">
        <v>112</v>
      </c>
      <c r="L150" s="16">
        <v>0</v>
      </c>
      <c r="M150" s="16">
        <v>1</v>
      </c>
      <c r="N150" s="16" t="s">
        <v>266</v>
      </c>
    </row>
    <row r="151" spans="2:14" hidden="1" x14ac:dyDescent="0.25">
      <c r="B151" s="16" t="s">
        <v>1080</v>
      </c>
      <c r="C151" s="16">
        <v>1168</v>
      </c>
      <c r="D151" s="16">
        <v>0</v>
      </c>
      <c r="E151" s="16">
        <v>0</v>
      </c>
      <c r="F151" s="16">
        <v>0</v>
      </c>
      <c r="G151" s="16">
        <v>4366</v>
      </c>
      <c r="H151" s="16">
        <v>0</v>
      </c>
      <c r="I151" s="16">
        <v>0</v>
      </c>
      <c r="J151" s="16">
        <v>1</v>
      </c>
      <c r="K151" s="16">
        <v>112</v>
      </c>
      <c r="L151" s="16">
        <v>0</v>
      </c>
      <c r="M151" s="16">
        <v>1</v>
      </c>
      <c r="N151" s="16" t="s">
        <v>266</v>
      </c>
    </row>
    <row r="152" spans="2:14" hidden="1" x14ac:dyDescent="0.25">
      <c r="B152" s="16" t="s">
        <v>759</v>
      </c>
      <c r="C152" s="16">
        <v>1192</v>
      </c>
      <c r="D152" s="16">
        <v>0</v>
      </c>
      <c r="E152" s="16">
        <v>0</v>
      </c>
      <c r="F152" s="16">
        <v>0</v>
      </c>
      <c r="G152" s="16">
        <v>4331</v>
      </c>
      <c r="H152" s="16">
        <v>0</v>
      </c>
      <c r="I152" s="16">
        <v>0</v>
      </c>
      <c r="J152" s="16">
        <v>1</v>
      </c>
      <c r="K152" s="16">
        <v>112</v>
      </c>
      <c r="L152" s="16">
        <v>0</v>
      </c>
      <c r="M152" s="16">
        <v>1</v>
      </c>
      <c r="N152" s="16" t="s">
        <v>266</v>
      </c>
    </row>
    <row r="153" spans="2:14" hidden="1" x14ac:dyDescent="0.25">
      <c r="B153" s="16" t="s">
        <v>272</v>
      </c>
      <c r="C153" s="16">
        <v>1166</v>
      </c>
      <c r="D153" s="16">
        <v>0</v>
      </c>
      <c r="E153" s="16">
        <v>0</v>
      </c>
      <c r="F153" s="16">
        <v>0</v>
      </c>
      <c r="G153" s="16">
        <v>4359</v>
      </c>
      <c r="H153" s="16">
        <v>0</v>
      </c>
      <c r="I153" s="16">
        <v>0</v>
      </c>
      <c r="J153" s="16">
        <v>0</v>
      </c>
      <c r="K153" s="16">
        <v>112</v>
      </c>
      <c r="L153" s="16">
        <v>0</v>
      </c>
      <c r="M153" s="16">
        <v>1</v>
      </c>
      <c r="N153" s="16" t="s">
        <v>266</v>
      </c>
    </row>
    <row r="154" spans="2:14" hidden="1" x14ac:dyDescent="0.25">
      <c r="B154" s="16" t="s">
        <v>860</v>
      </c>
      <c r="C154" s="16">
        <v>1194</v>
      </c>
      <c r="D154" s="16">
        <v>0</v>
      </c>
      <c r="E154" s="16">
        <v>0</v>
      </c>
      <c r="F154" s="16">
        <v>0</v>
      </c>
      <c r="G154" s="16">
        <v>4339</v>
      </c>
      <c r="H154" s="16">
        <v>0</v>
      </c>
      <c r="I154" s="16">
        <v>0</v>
      </c>
      <c r="J154" s="16">
        <v>1</v>
      </c>
      <c r="K154" s="16">
        <v>112</v>
      </c>
      <c r="L154" s="16">
        <v>0</v>
      </c>
      <c r="M154" s="16">
        <v>1</v>
      </c>
      <c r="N154" s="16" t="s">
        <v>266</v>
      </c>
    </row>
    <row r="155" spans="2:14" hidden="1" x14ac:dyDescent="0.25">
      <c r="B155" s="16" t="s">
        <v>529</v>
      </c>
      <c r="C155" s="16">
        <v>1177</v>
      </c>
      <c r="D155" s="16">
        <v>0</v>
      </c>
      <c r="E155" s="16">
        <v>0</v>
      </c>
      <c r="F155" s="16">
        <v>0</v>
      </c>
      <c r="G155" s="16">
        <v>4307</v>
      </c>
      <c r="H155" s="16">
        <v>0</v>
      </c>
      <c r="I155" s="16">
        <v>0</v>
      </c>
      <c r="J155" s="16">
        <v>1</v>
      </c>
      <c r="K155" s="16">
        <v>112</v>
      </c>
      <c r="L155" s="16">
        <v>0</v>
      </c>
      <c r="M155" s="16">
        <v>1</v>
      </c>
      <c r="N155" s="16" t="s">
        <v>266</v>
      </c>
    </row>
    <row r="156" spans="2:14" hidden="1" x14ac:dyDescent="0.25">
      <c r="B156" s="16" t="s">
        <v>1016</v>
      </c>
      <c r="C156" s="16">
        <v>1219</v>
      </c>
      <c r="D156" s="16">
        <v>0</v>
      </c>
      <c r="E156" s="16">
        <v>0</v>
      </c>
      <c r="F156" s="16">
        <v>0</v>
      </c>
      <c r="G156" s="16">
        <v>4357</v>
      </c>
      <c r="H156" s="16">
        <v>0</v>
      </c>
      <c r="I156" s="16">
        <v>0</v>
      </c>
      <c r="J156" s="16">
        <v>1</v>
      </c>
      <c r="K156" s="16">
        <v>112</v>
      </c>
      <c r="L156" s="16">
        <v>0</v>
      </c>
      <c r="M156" s="16">
        <v>1</v>
      </c>
      <c r="N156" s="16" t="s">
        <v>266</v>
      </c>
    </row>
    <row r="157" spans="2:14" hidden="1" x14ac:dyDescent="0.25">
      <c r="B157" s="16" t="s">
        <v>766</v>
      </c>
      <c r="C157" s="16">
        <v>1163</v>
      </c>
      <c r="D157" s="16">
        <v>0</v>
      </c>
      <c r="E157" s="16">
        <v>0</v>
      </c>
      <c r="F157" s="16">
        <v>0</v>
      </c>
      <c r="G157" s="16">
        <v>4332</v>
      </c>
      <c r="H157" s="16">
        <v>0</v>
      </c>
      <c r="I157" s="16">
        <v>0</v>
      </c>
      <c r="J157" s="16">
        <v>1</v>
      </c>
      <c r="K157" s="16">
        <v>112</v>
      </c>
      <c r="L157" s="16">
        <v>0</v>
      </c>
      <c r="M157" s="16">
        <v>1</v>
      </c>
      <c r="N157" s="16" t="s">
        <v>266</v>
      </c>
    </row>
    <row r="158" spans="2:14" hidden="1" x14ac:dyDescent="0.25">
      <c r="B158" s="16" t="s">
        <v>447</v>
      </c>
      <c r="C158" s="16">
        <v>1133</v>
      </c>
      <c r="D158" s="16">
        <v>0</v>
      </c>
      <c r="E158" s="16">
        <v>0</v>
      </c>
      <c r="F158" s="16">
        <v>0</v>
      </c>
      <c r="G158" s="16">
        <v>4278</v>
      </c>
      <c r="H158" s="16">
        <v>0</v>
      </c>
      <c r="I158" s="16">
        <v>0</v>
      </c>
      <c r="J158" s="16">
        <v>0</v>
      </c>
      <c r="K158" s="16">
        <v>112</v>
      </c>
      <c r="L158" s="16">
        <v>0</v>
      </c>
      <c r="M158" s="16">
        <v>0</v>
      </c>
      <c r="N158" s="16" t="s">
        <v>266</v>
      </c>
    </row>
    <row r="159" spans="2:14" hidden="1" x14ac:dyDescent="0.25">
      <c r="B159" s="16" t="s">
        <v>488</v>
      </c>
      <c r="C159" s="16">
        <v>1102</v>
      </c>
      <c r="D159" s="16">
        <v>0</v>
      </c>
      <c r="E159" s="16">
        <v>0</v>
      </c>
      <c r="F159" s="16">
        <v>0</v>
      </c>
      <c r="G159" s="16">
        <v>4300</v>
      </c>
      <c r="H159" s="16">
        <v>0</v>
      </c>
      <c r="I159" s="16">
        <v>0</v>
      </c>
      <c r="J159" s="16">
        <v>1</v>
      </c>
      <c r="K159" s="16">
        <v>112</v>
      </c>
      <c r="L159" s="16">
        <v>0</v>
      </c>
      <c r="M159" s="16">
        <v>1</v>
      </c>
      <c r="N159" s="16" t="s">
        <v>266</v>
      </c>
    </row>
    <row r="160" spans="2:14" hidden="1" x14ac:dyDescent="0.25">
      <c r="B160" s="16" t="s">
        <v>1062</v>
      </c>
      <c r="C160" s="16">
        <v>1167</v>
      </c>
      <c r="D160" s="16">
        <v>0</v>
      </c>
      <c r="E160" s="16">
        <v>0</v>
      </c>
      <c r="F160" s="16">
        <v>0</v>
      </c>
      <c r="G160" s="16">
        <v>4363</v>
      </c>
      <c r="H160" s="16">
        <v>0</v>
      </c>
      <c r="I160" s="16">
        <v>0</v>
      </c>
      <c r="J160" s="16">
        <v>1</v>
      </c>
      <c r="K160" s="16">
        <v>112</v>
      </c>
      <c r="L160" s="16">
        <v>0</v>
      </c>
      <c r="M160" s="16">
        <v>1</v>
      </c>
      <c r="N160" s="16" t="s">
        <v>266</v>
      </c>
    </row>
    <row r="161" spans="2:14" hidden="1" x14ac:dyDescent="0.25">
      <c r="B161" s="16" t="s">
        <v>450</v>
      </c>
      <c r="C161" s="16">
        <v>1145</v>
      </c>
      <c r="D161" s="16">
        <v>0</v>
      </c>
      <c r="E161" s="16">
        <v>0</v>
      </c>
      <c r="F161" s="16">
        <v>0</v>
      </c>
      <c r="G161" s="16">
        <v>4280</v>
      </c>
      <c r="H161" s="16">
        <v>0</v>
      </c>
      <c r="I161" s="16">
        <v>0</v>
      </c>
      <c r="J161" s="16">
        <v>1</v>
      </c>
      <c r="K161" s="16">
        <v>112</v>
      </c>
      <c r="L161" s="16">
        <v>0</v>
      </c>
      <c r="M161" s="16">
        <v>1</v>
      </c>
      <c r="N161" s="16" t="s">
        <v>266</v>
      </c>
    </row>
    <row r="162" spans="2:14" hidden="1" x14ac:dyDescent="0.25">
      <c r="B162" s="16" t="s">
        <v>790</v>
      </c>
      <c r="C162" s="16">
        <v>1230</v>
      </c>
      <c r="D162" s="16">
        <v>0</v>
      </c>
      <c r="E162" s="16">
        <v>0</v>
      </c>
      <c r="F162" s="16">
        <v>0</v>
      </c>
      <c r="G162" s="16">
        <v>4335</v>
      </c>
      <c r="H162" s="16">
        <v>0</v>
      </c>
      <c r="I162" s="16">
        <v>0</v>
      </c>
      <c r="J162" s="16">
        <v>1</v>
      </c>
      <c r="K162" s="16">
        <v>112</v>
      </c>
      <c r="L162" s="16">
        <v>0</v>
      </c>
      <c r="M162" s="16">
        <v>1</v>
      </c>
      <c r="N162" s="16" t="s">
        <v>266</v>
      </c>
    </row>
    <row r="163" spans="2:14" hidden="1" x14ac:dyDescent="0.25">
      <c r="B163" s="16" t="s">
        <v>456</v>
      </c>
      <c r="C163" s="16">
        <v>1149</v>
      </c>
      <c r="D163" s="16">
        <v>0</v>
      </c>
      <c r="E163" s="16">
        <v>0</v>
      </c>
      <c r="F163" s="16">
        <v>0</v>
      </c>
      <c r="G163" s="16">
        <v>4289</v>
      </c>
      <c r="H163" s="16">
        <v>0</v>
      </c>
      <c r="I163" s="16">
        <v>0</v>
      </c>
      <c r="J163" s="16">
        <v>1</v>
      </c>
      <c r="K163" s="16">
        <v>112</v>
      </c>
      <c r="L163" s="16">
        <v>0</v>
      </c>
      <c r="M163" s="16">
        <v>1</v>
      </c>
      <c r="N163" s="16" t="s">
        <v>266</v>
      </c>
    </row>
  </sheetData>
  <autoFilter ref="B6:DI163" xr:uid="{00000000-0009-0000-0000-000008000000}">
    <filterColumn colId="10">
      <filters>
        <filter val="1"/>
      </filters>
    </filterColumn>
    <sortState xmlns:xlrd2="http://schemas.microsoft.com/office/spreadsheetml/2017/richdata2" ref="B7:DI68">
      <sortCondition ref="B6:B163"/>
    </sortState>
  </autoFilter>
  <mergeCells count="11">
    <mergeCell ref="BH2:BP2"/>
    <mergeCell ref="O2:W2"/>
    <mergeCell ref="X2:AF2"/>
    <mergeCell ref="AG2:AO2"/>
    <mergeCell ref="AP2:AX2"/>
    <mergeCell ref="AY2:BG2"/>
    <mergeCell ref="CR2:CZ2"/>
    <mergeCell ref="DA2:DI2"/>
    <mergeCell ref="BQ2:BY2"/>
    <mergeCell ref="BZ2:CH2"/>
    <mergeCell ref="CI2:CQ2"/>
  </mergeCells>
  <conditionalFormatting sqref="O1:DJ5 O7:DJ1048576 O6:BG6 BQ6:DJ6">
    <cfRule type="cellIs" dxfId="5" priority="6" operator="equal">
      <formula>"X"</formula>
    </cfRule>
  </conditionalFormatting>
  <conditionalFormatting sqref="CR2 DA2 CR1:DI1 CR24:DI1048576 CR3:DI22">
    <cfRule type="cellIs" dxfId="4" priority="5" operator="equal">
      <formula>"X"</formula>
    </cfRule>
  </conditionalFormatting>
  <conditionalFormatting sqref="DL6:DT6">
    <cfRule type="cellIs" dxfId="3" priority="4" operator="equal">
      <formula>"X"</formula>
    </cfRule>
  </conditionalFormatting>
  <conditionalFormatting sqref="DL6:DT6">
    <cfRule type="cellIs" dxfId="2" priority="3" operator="equal">
      <formula>"X"</formula>
    </cfRule>
  </conditionalFormatting>
  <conditionalFormatting sqref="BH6:BP6">
    <cfRule type="cellIs" dxfId="1" priority="2" operator="equal">
      <formula>"X"</formula>
    </cfRule>
  </conditionalFormatting>
  <conditionalFormatting sqref="BH6:BP6">
    <cfRule type="cellIs" dxfId="0" priority="1" operator="equal">
      <formula>"X"</formula>
    </cfRule>
  </conditionalFormatting>
  <pageMargins left="0.25" right="0.25" top="0.75" bottom="0.75" header="0.3" footer="0.3"/>
  <pageSetup paperSize="9" scale="4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M99"/>
  <sheetViews>
    <sheetView topLeftCell="F1" workbookViewId="0">
      <selection activeCell="M12" sqref="M12"/>
    </sheetView>
  </sheetViews>
  <sheetFormatPr defaultRowHeight="15" x14ac:dyDescent="0.25"/>
  <cols>
    <col min="3" max="3" width="27.5703125" customWidth="1"/>
    <col min="4" max="4" width="11.5703125" customWidth="1"/>
    <col min="5" max="5" width="103.7109375" bestFit="1" customWidth="1"/>
    <col min="6" max="6" width="48.42578125" bestFit="1" customWidth="1"/>
    <col min="7" max="7" width="19.5703125" bestFit="1" customWidth="1"/>
  </cols>
  <sheetData>
    <row r="2" spans="2:13" ht="30" x14ac:dyDescent="0.25">
      <c r="F2" s="37" t="s">
        <v>9</v>
      </c>
      <c r="G2" s="37" t="s">
        <v>12</v>
      </c>
    </row>
    <row r="3" spans="2:13" x14ac:dyDescent="0.25">
      <c r="B3" s="25" t="s">
        <v>1172</v>
      </c>
      <c r="E3" s="32" t="s">
        <v>1197</v>
      </c>
      <c r="F3" s="38" t="s">
        <v>67</v>
      </c>
      <c r="G3" s="38" t="s">
        <v>41</v>
      </c>
      <c r="H3" t="s">
        <v>1243</v>
      </c>
    </row>
    <row r="4" spans="2:13" x14ac:dyDescent="0.25">
      <c r="C4" s="25" t="s">
        <v>146</v>
      </c>
      <c r="E4" s="32" t="s">
        <v>1198</v>
      </c>
      <c r="F4" s="39" t="s">
        <v>475</v>
      </c>
      <c r="G4" s="39" t="s">
        <v>51</v>
      </c>
      <c r="H4" s="25" t="s">
        <v>1273</v>
      </c>
    </row>
    <row r="5" spans="2:13" x14ac:dyDescent="0.25">
      <c r="C5" s="25" t="s">
        <v>126</v>
      </c>
      <c r="E5" s="32" t="s">
        <v>1199</v>
      </c>
      <c r="F5" s="38" t="s">
        <v>176</v>
      </c>
      <c r="G5" s="38" t="s">
        <v>405</v>
      </c>
      <c r="H5" t="s">
        <v>149</v>
      </c>
    </row>
    <row r="6" spans="2:13" x14ac:dyDescent="0.25">
      <c r="C6" s="25" t="s">
        <v>69</v>
      </c>
      <c r="E6" s="32" t="s">
        <v>1200</v>
      </c>
      <c r="F6" s="39" t="s">
        <v>40</v>
      </c>
      <c r="G6" s="39" t="s">
        <v>41</v>
      </c>
      <c r="H6" t="s">
        <v>1251</v>
      </c>
      <c r="M6" s="31"/>
    </row>
    <row r="7" spans="2:13" x14ac:dyDescent="0.25">
      <c r="C7" s="25" t="s">
        <v>154</v>
      </c>
      <c r="E7" s="32" t="s">
        <v>1201</v>
      </c>
      <c r="F7" s="38" t="s">
        <v>170</v>
      </c>
      <c r="G7" s="38" t="s">
        <v>41</v>
      </c>
      <c r="H7" t="s">
        <v>1245</v>
      </c>
      <c r="M7" s="31"/>
    </row>
    <row r="8" spans="2:13" x14ac:dyDescent="0.25">
      <c r="C8" s="25" t="s">
        <v>42</v>
      </c>
      <c r="F8" s="38" t="s">
        <v>112</v>
      </c>
      <c r="G8" s="38" t="s">
        <v>114</v>
      </c>
      <c r="H8" t="s">
        <v>1261</v>
      </c>
    </row>
    <row r="9" spans="2:13" x14ac:dyDescent="0.25">
      <c r="C9" s="25" t="s">
        <v>65</v>
      </c>
      <c r="F9" s="38" t="s">
        <v>59</v>
      </c>
      <c r="G9" s="38" t="s">
        <v>61</v>
      </c>
      <c r="H9" t="s">
        <v>1264</v>
      </c>
    </row>
    <row r="10" spans="2:13" x14ac:dyDescent="0.25">
      <c r="F10" s="38" t="s">
        <v>473</v>
      </c>
      <c r="G10" s="38" t="s">
        <v>100</v>
      </c>
      <c r="H10" t="s">
        <v>1262</v>
      </c>
    </row>
    <row r="11" spans="2:13" x14ac:dyDescent="0.25">
      <c r="F11" s="38" t="s">
        <v>62</v>
      </c>
      <c r="G11" s="38" t="s">
        <v>64</v>
      </c>
      <c r="H11" t="s">
        <v>1244</v>
      </c>
    </row>
    <row r="12" spans="2:13" x14ac:dyDescent="0.25">
      <c r="F12" s="38" t="s">
        <v>75</v>
      </c>
      <c r="G12" s="38" t="s">
        <v>77</v>
      </c>
      <c r="H12" t="s">
        <v>1259</v>
      </c>
    </row>
    <row r="13" spans="2:13" x14ac:dyDescent="0.25">
      <c r="F13" s="38" t="s">
        <v>52</v>
      </c>
      <c r="G13" s="38" t="s">
        <v>54</v>
      </c>
      <c r="H13" t="s">
        <v>1246</v>
      </c>
    </row>
    <row r="14" spans="2:13" x14ac:dyDescent="0.25">
      <c r="B14" t="s">
        <v>75</v>
      </c>
      <c r="F14" s="38" t="s">
        <v>179</v>
      </c>
      <c r="G14" s="38" t="s">
        <v>39</v>
      </c>
      <c r="H14" t="s">
        <v>1249</v>
      </c>
    </row>
    <row r="15" spans="2:13" x14ac:dyDescent="0.25">
      <c r="C15" t="s">
        <v>1173</v>
      </c>
      <c r="F15" s="39" t="s">
        <v>179</v>
      </c>
      <c r="G15" s="39" t="s">
        <v>54</v>
      </c>
      <c r="H15" t="s">
        <v>1249</v>
      </c>
    </row>
    <row r="16" spans="2:13" x14ac:dyDescent="0.25">
      <c r="C16" t="s">
        <v>149</v>
      </c>
      <c r="F16" s="38" t="s">
        <v>555</v>
      </c>
      <c r="G16" s="38" t="s">
        <v>54</v>
      </c>
      <c r="H16" t="s">
        <v>1247</v>
      </c>
    </row>
    <row r="17" spans="2:8" x14ac:dyDescent="0.25">
      <c r="C17" t="s">
        <v>1174</v>
      </c>
      <c r="F17" s="39" t="s">
        <v>97</v>
      </c>
      <c r="G17" s="39" t="s">
        <v>64</v>
      </c>
      <c r="H17" t="s">
        <v>1250</v>
      </c>
    </row>
    <row r="18" spans="2:8" x14ac:dyDescent="0.25">
      <c r="F18" s="38" t="s">
        <v>195</v>
      </c>
      <c r="G18" s="38" t="s">
        <v>77</v>
      </c>
      <c r="H18" t="s">
        <v>1263</v>
      </c>
    </row>
    <row r="19" spans="2:8" x14ac:dyDescent="0.25">
      <c r="F19" s="38" t="s">
        <v>159</v>
      </c>
      <c r="G19" s="38" t="s">
        <v>61</v>
      </c>
      <c r="H19" t="s">
        <v>1264</v>
      </c>
    </row>
    <row r="20" spans="2:8" x14ac:dyDescent="0.25">
      <c r="F20" s="38" t="s">
        <v>109</v>
      </c>
      <c r="G20" s="38" t="s">
        <v>77</v>
      </c>
      <c r="H20" t="s">
        <v>1257</v>
      </c>
    </row>
    <row r="21" spans="2:8" x14ac:dyDescent="0.25">
      <c r="B21" t="s">
        <v>137</v>
      </c>
      <c r="F21" s="38" t="s">
        <v>43</v>
      </c>
      <c r="G21" s="38" t="s">
        <v>41</v>
      </c>
      <c r="H21" t="s">
        <v>1248</v>
      </c>
    </row>
    <row r="22" spans="2:8" x14ac:dyDescent="0.25">
      <c r="C22" s="27" t="s">
        <v>1179</v>
      </c>
      <c r="E22" t="s">
        <v>1180</v>
      </c>
      <c r="F22" s="38" t="s">
        <v>182</v>
      </c>
      <c r="G22" s="38" t="s">
        <v>64</v>
      </c>
      <c r="H22" t="s">
        <v>1252</v>
      </c>
    </row>
    <row r="23" spans="2:8" x14ac:dyDescent="0.25">
      <c r="F23" s="38" t="s">
        <v>702</v>
      </c>
      <c r="G23" s="38" t="s">
        <v>100</v>
      </c>
      <c r="H23" s="16" t="s">
        <v>1258</v>
      </c>
    </row>
    <row r="24" spans="2:8" x14ac:dyDescent="0.25">
      <c r="F24" s="38" t="s">
        <v>486</v>
      </c>
      <c r="G24" s="38" t="s">
        <v>66</v>
      </c>
      <c r="H24" t="s">
        <v>1253</v>
      </c>
    </row>
    <row r="25" spans="2:8" x14ac:dyDescent="0.25">
      <c r="B25" t="s">
        <v>671</v>
      </c>
      <c r="F25" s="38" t="s">
        <v>106</v>
      </c>
      <c r="G25" s="38" t="s">
        <v>405</v>
      </c>
      <c r="H25" t="s">
        <v>1260</v>
      </c>
    </row>
    <row r="26" spans="2:8" x14ac:dyDescent="0.25">
      <c r="C26" t="s">
        <v>1181</v>
      </c>
      <c r="E26" t="s">
        <v>1182</v>
      </c>
    </row>
    <row r="28" spans="2:8" x14ac:dyDescent="0.25">
      <c r="B28" s="16" t="s">
        <v>142</v>
      </c>
    </row>
    <row r="29" spans="2:8" x14ac:dyDescent="0.25">
      <c r="C29" s="26" t="s">
        <v>1183</v>
      </c>
      <c r="E29" s="7" t="s">
        <v>1184</v>
      </c>
    </row>
    <row r="31" spans="2:8" x14ac:dyDescent="0.25">
      <c r="B31" s="28" t="s">
        <v>618</v>
      </c>
    </row>
    <row r="32" spans="2:8" x14ac:dyDescent="0.25">
      <c r="C32" s="7" t="s">
        <v>31</v>
      </c>
      <c r="D32" s="7" t="s">
        <v>1186</v>
      </c>
      <c r="E32" s="29" t="s">
        <v>1187</v>
      </c>
    </row>
    <row r="33" spans="2:5" x14ac:dyDescent="0.25">
      <c r="C33" s="7" t="s">
        <v>1185</v>
      </c>
      <c r="D33" s="7" t="s">
        <v>1188</v>
      </c>
      <c r="E33" s="29" t="s">
        <v>1189</v>
      </c>
    </row>
    <row r="35" spans="2:5" x14ac:dyDescent="0.25">
      <c r="B35" t="s">
        <v>967</v>
      </c>
      <c r="D35">
        <v>2</v>
      </c>
    </row>
    <row r="36" spans="2:5" x14ac:dyDescent="0.25">
      <c r="C36" s="7" t="s">
        <v>1190</v>
      </c>
    </row>
    <row r="38" spans="2:5" x14ac:dyDescent="0.25">
      <c r="B38" t="s">
        <v>122</v>
      </c>
      <c r="D38">
        <v>1</v>
      </c>
    </row>
    <row r="39" spans="2:5" x14ac:dyDescent="0.25">
      <c r="C39" t="s">
        <v>1194</v>
      </c>
    </row>
    <row r="40" spans="2:5" x14ac:dyDescent="0.25">
      <c r="C40" t="s">
        <v>1190</v>
      </c>
    </row>
    <row r="42" spans="2:5" x14ac:dyDescent="0.25">
      <c r="B42" t="s">
        <v>92</v>
      </c>
    </row>
    <row r="43" spans="2:5" x14ac:dyDescent="0.25">
      <c r="C43" s="7" t="s">
        <v>1192</v>
      </c>
    </row>
    <row r="44" spans="2:5" x14ac:dyDescent="0.25">
      <c r="C44" t="s">
        <v>1193</v>
      </c>
      <c r="E44" s="30">
        <v>42372.666666666664</v>
      </c>
    </row>
    <row r="50" spans="2:3" x14ac:dyDescent="0.25">
      <c r="B50" s="7" t="s">
        <v>43</v>
      </c>
    </row>
    <row r="51" spans="2:3" x14ac:dyDescent="0.25">
      <c r="C51" s="7" t="s">
        <v>41</v>
      </c>
    </row>
    <row r="52" spans="2:3" x14ac:dyDescent="0.25">
      <c r="C52" s="7" t="s">
        <v>64</v>
      </c>
    </row>
    <row r="53" spans="2:3" x14ac:dyDescent="0.25">
      <c r="C53" s="7" t="s">
        <v>126</v>
      </c>
    </row>
    <row r="55" spans="2:3" x14ac:dyDescent="0.25">
      <c r="B55" s="7" t="s">
        <v>40</v>
      </c>
    </row>
    <row r="56" spans="2:3" x14ac:dyDescent="0.25">
      <c r="C56" s="7" t="s">
        <v>41</v>
      </c>
    </row>
    <row r="57" spans="2:3" x14ac:dyDescent="0.25">
      <c r="C57" s="7" t="s">
        <v>42</v>
      </c>
    </row>
    <row r="61" spans="2:3" x14ac:dyDescent="0.25">
      <c r="B61" s="7" t="s">
        <v>52</v>
      </c>
    </row>
    <row r="62" spans="2:3" x14ac:dyDescent="0.25">
      <c r="C62" s="7" t="s">
        <v>1209</v>
      </c>
    </row>
    <row r="63" spans="2:3" x14ac:dyDescent="0.25">
      <c r="C63" s="7" t="s">
        <v>1212</v>
      </c>
    </row>
    <row r="69" spans="2:3" x14ac:dyDescent="0.25">
      <c r="B69" s="7" t="s">
        <v>1210</v>
      </c>
    </row>
    <row r="70" spans="2:3" x14ac:dyDescent="0.25">
      <c r="C70" s="7" t="s">
        <v>1211</v>
      </c>
    </row>
    <row r="74" spans="2:3" x14ac:dyDescent="0.25">
      <c r="B74" s="7" t="s">
        <v>1213</v>
      </c>
    </row>
    <row r="75" spans="2:3" x14ac:dyDescent="0.25">
      <c r="C75" s="7" t="s">
        <v>45</v>
      </c>
    </row>
    <row r="79" spans="2:3" x14ac:dyDescent="0.25">
      <c r="B79" s="7" t="s">
        <v>159</v>
      </c>
    </row>
    <row r="80" spans="2:3" x14ac:dyDescent="0.25">
      <c r="C80" s="7" t="s">
        <v>61</v>
      </c>
    </row>
    <row r="84" spans="2:3" x14ac:dyDescent="0.25">
      <c r="B84" s="7" t="s">
        <v>1214</v>
      </c>
    </row>
    <row r="85" spans="2:3" x14ac:dyDescent="0.25">
      <c r="C85" s="7" t="s">
        <v>141</v>
      </c>
    </row>
    <row r="86" spans="2:3" x14ac:dyDescent="0.25">
      <c r="C86" s="7" t="s">
        <v>77</v>
      </c>
    </row>
    <row r="90" spans="2:3" x14ac:dyDescent="0.25">
      <c r="B90" s="7" t="s">
        <v>62</v>
      </c>
    </row>
    <row r="91" spans="2:3" x14ac:dyDescent="0.25">
      <c r="C91" s="7" t="s">
        <v>69</v>
      </c>
    </row>
    <row r="92" spans="2:3" x14ac:dyDescent="0.25">
      <c r="C92" s="7" t="s">
        <v>65</v>
      </c>
    </row>
    <row r="95" spans="2:3" x14ac:dyDescent="0.25">
      <c r="B95" s="7" t="s">
        <v>106</v>
      </c>
    </row>
    <row r="96" spans="2:3" x14ac:dyDescent="0.25">
      <c r="C96" s="7" t="s">
        <v>105</v>
      </c>
    </row>
    <row r="98" spans="2:3" x14ac:dyDescent="0.25">
      <c r="B98" s="7" t="s">
        <v>59</v>
      </c>
    </row>
    <row r="99" spans="2:3" x14ac:dyDescent="0.25">
      <c r="C99" s="7" t="s">
        <v>61</v>
      </c>
    </row>
  </sheetData>
  <sortState xmlns:xlrd2="http://schemas.microsoft.com/office/spreadsheetml/2017/richdata2" ref="F3:H25">
    <sortCondition ref="F2"/>
  </sortState>
  <hyperlinks>
    <hyperlink ref="E32" r:id="rId1" xr:uid="{00000000-0004-0000-0900-000000000000}"/>
    <hyperlink ref="E33" r:id="rId2" xr:uid="{00000000-0004-0000-0900-000001000000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73"/>
  <sheetViews>
    <sheetView topLeftCell="B1" workbookViewId="0">
      <selection activeCell="H1" sqref="H1:H1048576"/>
    </sheetView>
  </sheetViews>
  <sheetFormatPr defaultRowHeight="15" x14ac:dyDescent="0.25"/>
  <cols>
    <col min="2" max="2" width="61.42578125" bestFit="1" customWidth="1"/>
    <col min="3" max="3" width="14.5703125" hidden="1" customWidth="1"/>
    <col min="4" max="4" width="46.85546875" hidden="1" customWidth="1"/>
    <col min="5" max="5" width="29.140625" hidden="1" customWidth="1"/>
    <col min="6" max="6" width="0" hidden="1" customWidth="1"/>
    <col min="7" max="7" width="25.7109375" bestFit="1" customWidth="1"/>
    <col min="8" max="8" width="16" bestFit="1" customWidth="1"/>
    <col min="9" max="9" width="41.85546875" bestFit="1" customWidth="1"/>
  </cols>
  <sheetData>
    <row r="2" spans="2:9" ht="90" x14ac:dyDescent="0.25">
      <c r="B2" s="37" t="s">
        <v>9</v>
      </c>
      <c r="C2" s="37" t="s">
        <v>10</v>
      </c>
      <c r="D2" s="37" t="s">
        <v>11</v>
      </c>
      <c r="E2" s="37" t="s">
        <v>12</v>
      </c>
      <c r="F2" s="37" t="s">
        <v>13</v>
      </c>
      <c r="G2" s="40" t="s">
        <v>1215</v>
      </c>
      <c r="H2" s="7" t="s">
        <v>1217</v>
      </c>
      <c r="I2" s="41"/>
    </row>
    <row r="3" spans="2:9" x14ac:dyDescent="0.25">
      <c r="B3" s="48" t="s">
        <v>164</v>
      </c>
      <c r="C3" s="48" t="s">
        <v>1038</v>
      </c>
      <c r="D3" s="48" t="s">
        <v>56</v>
      </c>
      <c r="E3" s="48" t="s">
        <v>162</v>
      </c>
      <c r="F3" s="48" t="s">
        <v>163</v>
      </c>
      <c r="G3" s="49" t="s">
        <v>162</v>
      </c>
      <c r="H3" s="50" t="s">
        <v>1218</v>
      </c>
      <c r="I3" s="42" t="s">
        <v>1230</v>
      </c>
    </row>
    <row r="4" spans="2:9" x14ac:dyDescent="0.25">
      <c r="B4" s="51" t="s">
        <v>714</v>
      </c>
      <c r="C4" s="51" t="s">
        <v>715</v>
      </c>
      <c r="D4" s="51" t="s">
        <v>716</v>
      </c>
      <c r="E4" s="51" t="s">
        <v>717</v>
      </c>
      <c r="F4" s="51" t="s">
        <v>28</v>
      </c>
      <c r="G4" s="52" t="s">
        <v>1271</v>
      </c>
      <c r="H4" s="50" t="s">
        <v>1267</v>
      </c>
      <c r="I4" s="47" t="s">
        <v>1268</v>
      </c>
    </row>
    <row r="5" spans="2:9" x14ac:dyDescent="0.25">
      <c r="B5" s="51" t="s">
        <v>618</v>
      </c>
      <c r="C5" s="51" t="s">
        <v>619</v>
      </c>
      <c r="D5" s="51" t="s">
        <v>87</v>
      </c>
      <c r="E5" s="51" t="s">
        <v>620</v>
      </c>
      <c r="F5" s="51" t="s">
        <v>621</v>
      </c>
      <c r="G5" s="51" t="s">
        <v>31</v>
      </c>
      <c r="H5" s="50" t="s">
        <v>1269</v>
      </c>
      <c r="I5" s="45" t="s">
        <v>1270</v>
      </c>
    </row>
    <row r="6" spans="2:9" x14ac:dyDescent="0.25">
      <c r="B6" s="51" t="s">
        <v>618</v>
      </c>
      <c r="C6" s="51" t="s">
        <v>619</v>
      </c>
      <c r="D6" s="51" t="s">
        <v>87</v>
      </c>
      <c r="E6" s="51" t="s">
        <v>620</v>
      </c>
      <c r="F6" s="51" t="s">
        <v>621</v>
      </c>
      <c r="G6" s="56" t="s">
        <v>31</v>
      </c>
      <c r="H6" s="50" t="s">
        <v>1269</v>
      </c>
      <c r="I6" s="41"/>
    </row>
    <row r="7" spans="2:9" x14ac:dyDescent="0.25">
      <c r="B7" s="51" t="s">
        <v>492</v>
      </c>
      <c r="C7" s="51" t="s">
        <v>493</v>
      </c>
      <c r="D7" s="51" t="s">
        <v>24</v>
      </c>
      <c r="E7" s="51" t="s">
        <v>494</v>
      </c>
      <c r="F7" s="51" t="s">
        <v>495</v>
      </c>
      <c r="G7" s="51" t="s">
        <v>494</v>
      </c>
      <c r="H7" s="50" t="s">
        <v>1223</v>
      </c>
      <c r="I7" s="45" t="s">
        <v>1266</v>
      </c>
    </row>
    <row r="8" spans="2:9" x14ac:dyDescent="0.25">
      <c r="B8" s="51" t="s">
        <v>236</v>
      </c>
      <c r="C8" s="51" t="s">
        <v>237</v>
      </c>
      <c r="D8" s="51" t="s">
        <v>238</v>
      </c>
      <c r="E8" s="51" t="s">
        <v>239</v>
      </c>
      <c r="F8" s="51" t="s">
        <v>240</v>
      </c>
      <c r="G8" s="51" t="s">
        <v>239</v>
      </c>
      <c r="H8" s="50" t="s">
        <v>1224</v>
      </c>
      <c r="I8" s="24" t="s">
        <v>1232</v>
      </c>
    </row>
    <row r="9" spans="2:9" x14ac:dyDescent="0.25">
      <c r="B9" s="51" t="s">
        <v>236</v>
      </c>
      <c r="C9" s="51" t="s">
        <v>506</v>
      </c>
      <c r="D9" s="51" t="s">
        <v>238</v>
      </c>
      <c r="E9" s="51" t="s">
        <v>239</v>
      </c>
      <c r="F9" s="51" t="s">
        <v>240</v>
      </c>
      <c r="G9" s="51" t="s">
        <v>239</v>
      </c>
      <c r="H9" s="50" t="s">
        <v>1224</v>
      </c>
      <c r="I9" s="41"/>
    </row>
    <row r="10" spans="2:9" x14ac:dyDescent="0.25">
      <c r="B10" s="51" t="s">
        <v>236</v>
      </c>
      <c r="C10" s="51" t="s">
        <v>506</v>
      </c>
      <c r="D10" s="51" t="s">
        <v>238</v>
      </c>
      <c r="E10" s="51" t="s">
        <v>239</v>
      </c>
      <c r="F10" s="51" t="s">
        <v>240</v>
      </c>
      <c r="G10" s="51" t="s">
        <v>239</v>
      </c>
      <c r="H10" s="50" t="s">
        <v>1224</v>
      </c>
      <c r="I10" s="41"/>
    </row>
    <row r="11" spans="2:9" x14ac:dyDescent="0.25">
      <c r="B11" s="51" t="s">
        <v>236</v>
      </c>
      <c r="C11" s="51" t="s">
        <v>237</v>
      </c>
      <c r="D11" s="51" t="s">
        <v>238</v>
      </c>
      <c r="E11" s="51" t="s">
        <v>239</v>
      </c>
      <c r="F11" s="51" t="s">
        <v>240</v>
      </c>
      <c r="G11" s="51" t="s">
        <v>239</v>
      </c>
      <c r="H11" s="50" t="s">
        <v>1224</v>
      </c>
      <c r="I11" s="41"/>
    </row>
    <row r="12" spans="2:9" x14ac:dyDescent="0.25">
      <c r="B12" s="51" t="s">
        <v>1020</v>
      </c>
      <c r="C12" s="51" t="s">
        <v>1021</v>
      </c>
      <c r="D12" s="51" t="s">
        <v>87</v>
      </c>
      <c r="E12" s="51" t="s">
        <v>1022</v>
      </c>
      <c r="F12" s="51" t="s">
        <v>1023</v>
      </c>
      <c r="G12" s="51" t="s">
        <v>1022</v>
      </c>
      <c r="H12" s="50" t="s">
        <v>1219</v>
      </c>
      <c r="I12" s="45" t="s">
        <v>1254</v>
      </c>
    </row>
    <row r="13" spans="2:9" x14ac:dyDescent="0.25">
      <c r="B13" s="48" t="s">
        <v>929</v>
      </c>
      <c r="C13" s="48" t="s">
        <v>930</v>
      </c>
      <c r="D13" s="48" t="s">
        <v>49</v>
      </c>
      <c r="E13" s="48" t="s">
        <v>931</v>
      </c>
      <c r="F13" s="48" t="s">
        <v>932</v>
      </c>
      <c r="G13" s="53" t="s">
        <v>931</v>
      </c>
      <c r="H13" s="50" t="s">
        <v>1225</v>
      </c>
      <c r="I13" s="46" t="s">
        <v>1255</v>
      </c>
    </row>
    <row r="14" spans="2:9" x14ac:dyDescent="0.25">
      <c r="B14" s="51" t="s">
        <v>1003</v>
      </c>
      <c r="C14" s="51" t="s">
        <v>1004</v>
      </c>
      <c r="D14" s="51" t="s">
        <v>24</v>
      </c>
      <c r="E14" s="51" t="s">
        <v>1005</v>
      </c>
      <c r="F14" s="51" t="s">
        <v>1006</v>
      </c>
      <c r="G14" s="52" t="s">
        <v>1005</v>
      </c>
      <c r="H14" s="50" t="s">
        <v>1220</v>
      </c>
      <c r="I14" s="24" t="s">
        <v>1229</v>
      </c>
    </row>
    <row r="15" spans="2:9" x14ac:dyDescent="0.25">
      <c r="B15" s="51" t="s">
        <v>35</v>
      </c>
      <c r="C15" s="51" t="s">
        <v>36</v>
      </c>
      <c r="D15" s="51" t="s">
        <v>24</v>
      </c>
      <c r="E15" s="51" t="s">
        <v>37</v>
      </c>
      <c r="F15" s="51" t="s">
        <v>38</v>
      </c>
      <c r="G15" s="51" t="s">
        <v>37</v>
      </c>
      <c r="H15" s="50" t="s">
        <v>1223</v>
      </c>
      <c r="I15" s="24" t="s">
        <v>1235</v>
      </c>
    </row>
    <row r="16" spans="2:9" x14ac:dyDescent="0.25">
      <c r="B16" s="48" t="s">
        <v>1107</v>
      </c>
      <c r="C16" s="48" t="s">
        <v>1108</v>
      </c>
      <c r="D16" s="48" t="s">
        <v>1102</v>
      </c>
      <c r="E16" s="48" t="s">
        <v>1109</v>
      </c>
      <c r="F16" s="48" t="s">
        <v>1110</v>
      </c>
      <c r="G16" s="48" t="s">
        <v>1109</v>
      </c>
      <c r="H16" s="50" t="s">
        <v>1226</v>
      </c>
      <c r="I16" s="42" t="s">
        <v>1228</v>
      </c>
    </row>
    <row r="17" spans="2:9" x14ac:dyDescent="0.25">
      <c r="B17" s="51" t="s">
        <v>142</v>
      </c>
      <c r="C17" s="51" t="s">
        <v>143</v>
      </c>
      <c r="D17" s="51" t="s">
        <v>87</v>
      </c>
      <c r="E17" s="51" t="s">
        <v>144</v>
      </c>
      <c r="F17" s="51" t="s">
        <v>145</v>
      </c>
      <c r="G17" s="52" t="s">
        <v>1216</v>
      </c>
      <c r="H17" s="50" t="s">
        <v>1223</v>
      </c>
      <c r="I17" s="41" t="s">
        <v>1238</v>
      </c>
    </row>
    <row r="18" spans="2:9" x14ac:dyDescent="0.25">
      <c r="B18" s="57" t="s">
        <v>83</v>
      </c>
      <c r="C18" s="57" t="s">
        <v>84</v>
      </c>
      <c r="D18" s="57" t="s">
        <v>24</v>
      </c>
      <c r="E18" s="57" t="s">
        <v>445</v>
      </c>
      <c r="F18" s="57" t="s">
        <v>446</v>
      </c>
      <c r="G18" s="58" t="s">
        <v>1142</v>
      </c>
      <c r="H18" s="59" t="s">
        <v>1272</v>
      </c>
      <c r="I18" s="41"/>
    </row>
    <row r="19" spans="2:9" x14ac:dyDescent="0.25">
      <c r="B19" s="51" t="s">
        <v>92</v>
      </c>
      <c r="C19" s="51" t="s">
        <v>93</v>
      </c>
      <c r="D19" s="51" t="s">
        <v>24</v>
      </c>
      <c r="E19" s="51" t="s">
        <v>94</v>
      </c>
      <c r="F19" s="51" t="s">
        <v>95</v>
      </c>
      <c r="G19" s="52" t="s">
        <v>1240</v>
      </c>
      <c r="H19" s="50" t="s">
        <v>1242</v>
      </c>
      <c r="I19" s="44" t="s">
        <v>1241</v>
      </c>
    </row>
    <row r="20" spans="2:9" x14ac:dyDescent="0.25">
      <c r="B20" s="51" t="s">
        <v>92</v>
      </c>
      <c r="C20" s="51" t="s">
        <v>93</v>
      </c>
      <c r="D20" s="51" t="s">
        <v>24</v>
      </c>
      <c r="E20" s="51" t="s">
        <v>94</v>
      </c>
      <c r="F20" s="51" t="s">
        <v>95</v>
      </c>
      <c r="G20" s="52" t="s">
        <v>1240</v>
      </c>
      <c r="H20" s="50" t="s">
        <v>1242</v>
      </c>
      <c r="I20" s="41"/>
    </row>
    <row r="21" spans="2:9" x14ac:dyDescent="0.25">
      <c r="B21" s="51" t="s">
        <v>557</v>
      </c>
      <c r="C21" s="51" t="s">
        <v>558</v>
      </c>
      <c r="D21" s="51" t="s">
        <v>87</v>
      </c>
      <c r="E21" s="51" t="s">
        <v>559</v>
      </c>
      <c r="F21" s="51" t="s">
        <v>560</v>
      </c>
      <c r="G21" s="51" t="s">
        <v>559</v>
      </c>
      <c r="H21" s="50" t="s">
        <v>1221</v>
      </c>
      <c r="I21" s="24" t="s">
        <v>1233</v>
      </c>
    </row>
    <row r="22" spans="2:9" x14ac:dyDescent="0.25">
      <c r="B22" s="48" t="s">
        <v>557</v>
      </c>
      <c r="C22" s="48" t="s">
        <v>558</v>
      </c>
      <c r="D22" s="48" t="s">
        <v>87</v>
      </c>
      <c r="E22" s="48" t="s">
        <v>559</v>
      </c>
      <c r="F22" s="48" t="s">
        <v>560</v>
      </c>
      <c r="G22" s="51" t="s">
        <v>559</v>
      </c>
      <c r="H22" s="50" t="s">
        <v>1221</v>
      </c>
      <c r="I22" s="41"/>
    </row>
    <row r="23" spans="2:9" x14ac:dyDescent="0.25">
      <c r="B23" s="51" t="s">
        <v>967</v>
      </c>
      <c r="C23" s="51" t="s">
        <v>968</v>
      </c>
      <c r="D23" s="51" t="s">
        <v>49</v>
      </c>
      <c r="E23" s="51" t="s">
        <v>969</v>
      </c>
      <c r="F23" s="51" t="s">
        <v>970</v>
      </c>
      <c r="G23" s="51" t="s">
        <v>969</v>
      </c>
      <c r="H23" s="50" t="s">
        <v>1223</v>
      </c>
      <c r="I23" s="45" t="s">
        <v>1265</v>
      </c>
    </row>
    <row r="24" spans="2:9" x14ac:dyDescent="0.25">
      <c r="B24" s="51" t="s">
        <v>628</v>
      </c>
      <c r="C24" s="51" t="s">
        <v>629</v>
      </c>
      <c r="D24" s="51" t="s">
        <v>87</v>
      </c>
      <c r="E24" s="51" t="s">
        <v>630</v>
      </c>
      <c r="F24" s="51" t="s">
        <v>631</v>
      </c>
      <c r="G24" s="51" t="s">
        <v>630</v>
      </c>
      <c r="H24" s="50" t="s">
        <v>1227</v>
      </c>
      <c r="I24" s="24" t="s">
        <v>1236</v>
      </c>
    </row>
    <row r="25" spans="2:9" x14ac:dyDescent="0.25">
      <c r="B25" s="51" t="s">
        <v>628</v>
      </c>
      <c r="C25" s="51" t="s">
        <v>629</v>
      </c>
      <c r="D25" s="51" t="s">
        <v>87</v>
      </c>
      <c r="E25" s="51" t="s">
        <v>630</v>
      </c>
      <c r="F25" s="51" t="s">
        <v>631</v>
      </c>
      <c r="G25" s="51" t="s">
        <v>630</v>
      </c>
      <c r="H25" s="50" t="s">
        <v>1227</v>
      </c>
      <c r="I25" s="41"/>
    </row>
    <row r="26" spans="2:9" x14ac:dyDescent="0.25">
      <c r="B26" s="51" t="s">
        <v>224</v>
      </c>
      <c r="C26" s="51" t="s">
        <v>225</v>
      </c>
      <c r="D26" s="51" t="s">
        <v>87</v>
      </c>
      <c r="E26" s="51" t="s">
        <v>226</v>
      </c>
      <c r="F26" s="51" t="s">
        <v>227</v>
      </c>
      <c r="G26" s="51" t="s">
        <v>226</v>
      </c>
      <c r="H26" s="50" t="s">
        <v>1223</v>
      </c>
      <c r="I26" s="24" t="s">
        <v>1231</v>
      </c>
    </row>
    <row r="27" spans="2:9" x14ac:dyDescent="0.25">
      <c r="B27" s="51" t="s">
        <v>685</v>
      </c>
      <c r="C27" s="51" t="s">
        <v>686</v>
      </c>
      <c r="D27" s="51" t="s">
        <v>49</v>
      </c>
      <c r="E27" s="51" t="s">
        <v>687</v>
      </c>
      <c r="F27" s="51" t="s">
        <v>688</v>
      </c>
      <c r="G27" s="52" t="s">
        <v>927</v>
      </c>
      <c r="H27" s="50" t="s">
        <v>1223</v>
      </c>
      <c r="I27" s="42" t="s">
        <v>1237</v>
      </c>
    </row>
    <row r="28" spans="2:9" x14ac:dyDescent="0.25">
      <c r="B28" s="48" t="s">
        <v>925</v>
      </c>
      <c r="C28" s="48" t="s">
        <v>926</v>
      </c>
      <c r="D28" s="48" t="s">
        <v>49</v>
      </c>
      <c r="E28" s="48" t="s">
        <v>927</v>
      </c>
      <c r="F28" s="48" t="s">
        <v>928</v>
      </c>
      <c r="G28" s="48" t="s">
        <v>927</v>
      </c>
      <c r="H28" s="50" t="s">
        <v>1223</v>
      </c>
      <c r="I28" s="41"/>
    </row>
    <row r="29" spans="2:9" ht="15.75" x14ac:dyDescent="0.25">
      <c r="B29" s="55" t="s">
        <v>780</v>
      </c>
      <c r="C29" s="51" t="s">
        <v>781</v>
      </c>
      <c r="D29" s="51" t="s">
        <v>782</v>
      </c>
      <c r="E29" s="51" t="s">
        <v>783</v>
      </c>
      <c r="F29" s="51" t="s">
        <v>784</v>
      </c>
      <c r="G29" s="54" t="s">
        <v>785</v>
      </c>
      <c r="H29" s="50" t="s">
        <v>1223</v>
      </c>
      <c r="I29" s="43" t="s">
        <v>1239</v>
      </c>
    </row>
    <row r="30" spans="2:9" x14ac:dyDescent="0.25">
      <c r="B30" s="51" t="s">
        <v>511</v>
      </c>
      <c r="C30" s="51" t="s">
        <v>512</v>
      </c>
      <c r="D30" s="51" t="s">
        <v>49</v>
      </c>
      <c r="E30" s="51" t="s">
        <v>57</v>
      </c>
      <c r="F30" s="51" t="s">
        <v>58</v>
      </c>
      <c r="G30" s="51" t="s">
        <v>513</v>
      </c>
      <c r="H30" s="50" t="s">
        <v>1222</v>
      </c>
      <c r="I30" s="24" t="s">
        <v>1234</v>
      </c>
    </row>
    <row r="31" spans="2:9" x14ac:dyDescent="0.25">
      <c r="B31" s="48" t="s">
        <v>1111</v>
      </c>
      <c r="C31" s="61"/>
      <c r="D31" s="61"/>
      <c r="E31" s="61"/>
      <c r="F31" s="61"/>
      <c r="G31" s="62" t="s">
        <v>1114</v>
      </c>
      <c r="H31" s="50" t="s">
        <v>1223</v>
      </c>
      <c r="I31" s="24" t="s">
        <v>1256</v>
      </c>
    </row>
    <row r="32" spans="2:9" x14ac:dyDescent="0.25">
      <c r="I32" s="41"/>
    </row>
    <row r="33" spans="9:9" x14ac:dyDescent="0.25">
      <c r="I33" s="41"/>
    </row>
    <row r="34" spans="9:9" x14ac:dyDescent="0.25">
      <c r="I34" s="41"/>
    </row>
    <row r="35" spans="9:9" x14ac:dyDescent="0.25">
      <c r="I35" s="41"/>
    </row>
    <row r="36" spans="9:9" x14ac:dyDescent="0.25">
      <c r="I36" s="41"/>
    </row>
    <row r="37" spans="9:9" x14ac:dyDescent="0.25">
      <c r="I37" s="41"/>
    </row>
    <row r="38" spans="9:9" x14ac:dyDescent="0.25">
      <c r="I38" s="41"/>
    </row>
    <row r="39" spans="9:9" x14ac:dyDescent="0.25">
      <c r="I39" s="41"/>
    </row>
    <row r="40" spans="9:9" x14ac:dyDescent="0.25">
      <c r="I40" s="41"/>
    </row>
    <row r="41" spans="9:9" x14ac:dyDescent="0.25">
      <c r="I41" s="41"/>
    </row>
    <row r="42" spans="9:9" x14ac:dyDescent="0.25">
      <c r="I42" s="41"/>
    </row>
    <row r="43" spans="9:9" x14ac:dyDescent="0.25">
      <c r="I43" s="41"/>
    </row>
    <row r="44" spans="9:9" x14ac:dyDescent="0.25">
      <c r="I44" s="41"/>
    </row>
    <row r="45" spans="9:9" x14ac:dyDescent="0.25">
      <c r="I45" s="41"/>
    </row>
    <row r="46" spans="9:9" x14ac:dyDescent="0.25">
      <c r="I46" s="41"/>
    </row>
    <row r="47" spans="9:9" x14ac:dyDescent="0.25">
      <c r="I47" s="41"/>
    </row>
    <row r="48" spans="9:9" x14ac:dyDescent="0.25">
      <c r="I48" s="41"/>
    </row>
    <row r="49" spans="9:9" x14ac:dyDescent="0.25">
      <c r="I49" s="41"/>
    </row>
    <row r="50" spans="9:9" x14ac:dyDescent="0.25">
      <c r="I50" s="41"/>
    </row>
    <row r="51" spans="9:9" x14ac:dyDescent="0.25">
      <c r="I51" s="41"/>
    </row>
    <row r="52" spans="9:9" x14ac:dyDescent="0.25">
      <c r="I52" s="41"/>
    </row>
    <row r="53" spans="9:9" x14ac:dyDescent="0.25">
      <c r="I53" s="41"/>
    </row>
    <row r="54" spans="9:9" x14ac:dyDescent="0.25">
      <c r="I54" s="41"/>
    </row>
    <row r="55" spans="9:9" x14ac:dyDescent="0.25">
      <c r="I55" s="41"/>
    </row>
    <row r="56" spans="9:9" x14ac:dyDescent="0.25">
      <c r="I56" s="41"/>
    </row>
    <row r="57" spans="9:9" x14ac:dyDescent="0.25">
      <c r="I57" s="41"/>
    </row>
    <row r="58" spans="9:9" x14ac:dyDescent="0.25">
      <c r="I58" s="41"/>
    </row>
    <row r="59" spans="9:9" x14ac:dyDescent="0.25">
      <c r="I59" s="41"/>
    </row>
    <row r="60" spans="9:9" x14ac:dyDescent="0.25">
      <c r="I60" s="41"/>
    </row>
    <row r="61" spans="9:9" x14ac:dyDescent="0.25">
      <c r="I61" s="41"/>
    </row>
    <row r="62" spans="9:9" x14ac:dyDescent="0.25">
      <c r="I62" s="41"/>
    </row>
    <row r="63" spans="9:9" x14ac:dyDescent="0.25">
      <c r="I63" s="41"/>
    </row>
    <row r="64" spans="9:9" x14ac:dyDescent="0.25">
      <c r="I64" s="41"/>
    </row>
    <row r="65" spans="9:9" x14ac:dyDescent="0.25">
      <c r="I65" s="41"/>
    </row>
    <row r="66" spans="9:9" x14ac:dyDescent="0.25">
      <c r="I66" s="41"/>
    </row>
    <row r="67" spans="9:9" x14ac:dyDescent="0.25">
      <c r="I67" s="41"/>
    </row>
    <row r="68" spans="9:9" x14ac:dyDescent="0.25">
      <c r="I68" s="41"/>
    </row>
    <row r="69" spans="9:9" x14ac:dyDescent="0.25">
      <c r="I69" s="41"/>
    </row>
    <row r="70" spans="9:9" x14ac:dyDescent="0.25">
      <c r="I70" s="41"/>
    </row>
    <row r="71" spans="9:9" x14ac:dyDescent="0.25">
      <c r="I71" s="41"/>
    </row>
    <row r="72" spans="9:9" x14ac:dyDescent="0.25">
      <c r="I72" s="41"/>
    </row>
    <row r="73" spans="9:9" x14ac:dyDescent="0.25">
      <c r="I73" s="41"/>
    </row>
  </sheetData>
  <autoFilter ref="B2:G2" xr:uid="{00000000-0009-0000-0000-00000A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Q Y + I S f N 9 8 7 C o A A A A + A A A A B I A H A B D b 2 5 m a W c v U G F j a 2 F n Z S 5 4 b W w g o h g A K K A U A A A A A A A A A A A A A A A A A A A A A A A A A A A A h Y 8 x D o I w G E a v Q r r T l q J G y U 8 Z X B w k M T E a 1 6 Z W a I R i a L H c z c E j e Q V J F H V z / F 7 e 8 L 7 H 7 Q 5 Z X 1 f B V b V W N y Z F E a Y o U E Y 2 R 2 2 K F H X u F M 5 R x m E j 5 F k U K h h k Y 5 P e H l N U O n d J C P H e Y x / j p i 0 I o z Q i h 3 y 9 l a W q B f r I + r 8 c a m O d M F I h D v t X D G c 4 X u D J l M 1 w x G I g I 4 Z c m 6 / C h m J M g f x A W H a V 6 1 r F y y 5 c 7 Y C M E 8 j 7 B X 8 C U E s D B B Q A A g A I A E G P i E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j 4 h J K I p H u A 4 A A A A R A A A A E w A c A E Z v c m 1 1 b G F z L 1 N l Y 3 R p b 2 4 x L m 0 g o h g A K K A U A A A A A A A A A A A A A A A A A A A A A A A A A A A A K 0 5 N L s n M z 1 M I h t C G 1 g B Q S w E C L Q A U A A I A C A B B j 4 h J 8 3 3 z s K g A A A D 4 A A A A E g A A A A A A A A A A A A A A A A A A A A A A Q 2 9 u Z m l n L 1 B h Y 2 t h Z 2 U u e G 1 s U E s B A i 0 A F A A C A A g A Q Y + I S Q / K 6 a u k A A A A 6 Q A A A B M A A A A A A A A A A A A A A A A A 9 A A A A F t D b 2 5 0 Z W 5 0 X 1 R 5 c G V z X S 5 4 b W x Q S w E C L Q A U A A I A C A B B j 4 h J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u U f C P C B f E G I H T J L a S E o y w A A A A A C A A A A A A A D Z g A A w A A A A B A A A A C d v y Q g B f v m I 0 F M Z D P E Z d m 3 A A A A A A S A A A C g A A A A E A A A A L 7 Z a G 1 U 7 5 L W 8 t y e 2 X k a + P F Q A A A A Z 7 P c r P H t x j s M 1 j z S B X 0 5 E O J s Q F 7 B c k z F v D 5 M g N / U d X e E I w x T / h Y D P y H C n F k f A 9 F m k k Z m Z f q N p v i Q y Z 2 B H A C G l q F 4 a d F B 8 d 0 a q h U l T o z X Y i M U A A A A j 7 K d c j A a 4 2 2 G B P j K P e f U G P H U a q A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9D574B1FC5CE7D419C037DC6AB881D60" ma:contentTypeVersion="8" ma:contentTypeDescription="Új dokumentum létrehozása." ma:contentTypeScope="" ma:versionID="a7e99470460ac9332df5555c0971a40f">
  <xsd:schema xmlns:xsd="http://www.w3.org/2001/XMLSchema" xmlns:xs="http://www.w3.org/2001/XMLSchema" xmlns:p="http://schemas.microsoft.com/office/2006/metadata/properties" xmlns:ns2="ccee7b21-b760-4401-96ef-74da0c12b547" targetNamespace="http://schemas.microsoft.com/office/2006/metadata/properties" ma:root="true" ma:fieldsID="386bb5a1e3ec02563e860a4802663598" ns2:_="">
    <xsd:import namespace="ccee7b21-b760-4401-96ef-74da0c12b5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e7b21-b760-4401-96ef-74da0c12b5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B64E83-5BBD-4087-AD23-C64ADD0A75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F387CC-C0D1-4D29-B9F6-D6C5652FC09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4D99164-5340-4317-B4BF-8135973A41D1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1D604AF-D20C-496C-ABB7-EE39A3C0C6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e7b21-b760-4401-96ef-74da0c12b5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Összesítés</vt:lpstr>
      <vt:lpstr>Oktatók</vt:lpstr>
      <vt:lpstr>Vizsgáztatók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Kővári Bence</dc:creator>
  <cp:lastModifiedBy>Sziszi</cp:lastModifiedBy>
  <cp:lastPrinted>2016-12-19T09:57:48Z</cp:lastPrinted>
  <dcterms:created xsi:type="dcterms:W3CDTF">2017-01-03T13:51:00Z</dcterms:created>
  <dcterms:modified xsi:type="dcterms:W3CDTF">2021-02-19T12:17:12Z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0x0101009D574B1FC5CE7D419C037DC6AB881D60</vt:lpwstr>
  </property>
</Properties>
</file>