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sam/Desktop/"/>
    </mc:Choice>
  </mc:AlternateContent>
  <xr:revisionPtr revIDLastSave="0" documentId="13_ncr:1_{174C0B20-48F2-7148-99CA-BCB43081A30F}" xr6:coauthVersionLast="36" xr6:coauthVersionMax="36" xr10:uidLastSave="{00000000-0000-0000-0000-000000000000}"/>
  <bookViews>
    <workbookView xWindow="3980" yWindow="3060" windowWidth="26840" windowHeight="15940" xr2:uid="{250420D9-8334-534E-B628-1014E4552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</calcChain>
</file>

<file path=xl/sharedStrings.xml><?xml version="1.0" encoding="utf-8"?>
<sst xmlns="http://schemas.openxmlformats.org/spreadsheetml/2006/main" count="141" uniqueCount="133">
  <si>
    <t>Compound name</t>
  </si>
  <si>
    <t>Matrix ID</t>
  </si>
  <si>
    <t>D-(+)-Threo-isocitric acid</t>
  </si>
  <si>
    <t>matrix1.csv</t>
  </si>
  <si>
    <t>L-Alanine</t>
  </si>
  <si>
    <t>matrix2.csv</t>
  </si>
  <si>
    <t>alpha-Ketoglutaric acid</t>
  </si>
  <si>
    <t>matrix3.csv</t>
  </si>
  <si>
    <t>4-Aminobenzoic acid</t>
  </si>
  <si>
    <t>matrix4.csv</t>
  </si>
  <si>
    <t>Anthranilic acid</t>
  </si>
  <si>
    <t>matrix5.csv</t>
  </si>
  <si>
    <t>Citrate</t>
  </si>
  <si>
    <t>matrix6.csv</t>
  </si>
  <si>
    <t>4-Hydroxy-benzoic acid</t>
  </si>
  <si>
    <t>matrix7.csv</t>
  </si>
  <si>
    <t>Nicotinic acid</t>
  </si>
  <si>
    <t>matrix8.csv</t>
  </si>
  <si>
    <t>succinic acid disodium salt</t>
  </si>
  <si>
    <t>matrix9.csv</t>
  </si>
  <si>
    <t>Taurine</t>
  </si>
  <si>
    <t>matrix10.csv</t>
  </si>
  <si>
    <t>Isonicotinic acid</t>
  </si>
  <si>
    <t>matrix11.csv</t>
  </si>
  <si>
    <t>Itaconic acid</t>
  </si>
  <si>
    <t>matrix12.csv</t>
  </si>
  <si>
    <t>Dihydroxyacetone</t>
  </si>
  <si>
    <t>matrix13.csv</t>
  </si>
  <si>
    <t>beta-Alanine</t>
  </si>
  <si>
    <t>matrix14.csv</t>
  </si>
  <si>
    <t>L-Ascorbate</t>
  </si>
  <si>
    <t>matrix15.csv</t>
  </si>
  <si>
    <t>Succinic acid</t>
  </si>
  <si>
    <t>matrix16.csv</t>
  </si>
  <si>
    <t>Citraconic acid</t>
  </si>
  <si>
    <t>matrix17.csv</t>
  </si>
  <si>
    <t>L-(+) Lactic acid</t>
  </si>
  <si>
    <t>matrix18.csv</t>
  </si>
  <si>
    <t>4-Nitrophenol</t>
  </si>
  <si>
    <t>matrix19.csv</t>
  </si>
  <si>
    <t>D,L-Glyceraldehyde</t>
  </si>
  <si>
    <t>matrix20.csv</t>
  </si>
  <si>
    <t>D-Alanine</t>
  </si>
  <si>
    <t>matrix21.csv</t>
  </si>
  <si>
    <t>D-Saccharate</t>
  </si>
  <si>
    <t>matrix22.csv</t>
  </si>
  <si>
    <t>Isethionic acid</t>
  </si>
  <si>
    <t>matrix23.csv</t>
  </si>
  <si>
    <t>Salicylate</t>
  </si>
  <si>
    <t>matrix24.csv</t>
  </si>
  <si>
    <t>4-Nitrophenyl phosphate</t>
  </si>
  <si>
    <t>matrix25.csv</t>
  </si>
  <si>
    <t>(R)-Lactate</t>
  </si>
  <si>
    <t>matrix26.csv</t>
  </si>
  <si>
    <t>Ethanolamine</t>
  </si>
  <si>
    <t>matrix27.csv</t>
  </si>
  <si>
    <t>Urocanate</t>
  </si>
  <si>
    <t>matrix28.csv</t>
  </si>
  <si>
    <t>Nicotinamide</t>
  </si>
  <si>
    <t>matrix29.csv</t>
  </si>
  <si>
    <t>Alanine</t>
  </si>
  <si>
    <t>matrix30.csv</t>
  </si>
  <si>
    <t>Hydroquinone</t>
  </si>
  <si>
    <t>matrix31.csv</t>
  </si>
  <si>
    <t>1,4-Benzoquinone</t>
  </si>
  <si>
    <t>matrix32.csv</t>
  </si>
  <si>
    <t>2-Aminophenol</t>
  </si>
  <si>
    <t>matrix33.csv</t>
  </si>
  <si>
    <t>3-hydroxybenzoic acid</t>
  </si>
  <si>
    <t>matrix34.csv</t>
  </si>
  <si>
    <t>3-Ureidopropionic acid</t>
  </si>
  <si>
    <t>matrix35.csv</t>
  </si>
  <si>
    <t>2-chloroethanol</t>
  </si>
  <si>
    <t>matrix36.csv</t>
  </si>
  <si>
    <t>Pyrocatechol</t>
  </si>
  <si>
    <t>matrix37.csv</t>
  </si>
  <si>
    <t>Cysteamine</t>
  </si>
  <si>
    <t>matrix38.csv</t>
  </si>
  <si>
    <t>Phthalic acid</t>
  </si>
  <si>
    <t>matrix39.csv</t>
  </si>
  <si>
    <t>Methylmalonic acid</t>
  </si>
  <si>
    <t>matrix40.csv</t>
  </si>
  <si>
    <t>Resorcinol</t>
  </si>
  <si>
    <t>matrix41.csv</t>
  </si>
  <si>
    <t>5-methylcytosine</t>
  </si>
  <si>
    <t>matrix42.csv</t>
  </si>
  <si>
    <t>Dihydrouracil</t>
  </si>
  <si>
    <t>matrix43.csv</t>
  </si>
  <si>
    <t>Glutaconic acid</t>
  </si>
  <si>
    <t>matrix44.csv</t>
  </si>
  <si>
    <t>4-Chlorobenzoic acid</t>
  </si>
  <si>
    <t>matrix45.csv</t>
  </si>
  <si>
    <t>Hypotaurine</t>
  </si>
  <si>
    <t>matrix46.csv</t>
  </si>
  <si>
    <t>4-Chlorophenol</t>
  </si>
  <si>
    <t>matrix47.csv</t>
  </si>
  <si>
    <t>4-Aminophenol</t>
  </si>
  <si>
    <t>matrix48.csv</t>
  </si>
  <si>
    <t>trans-trans-Muconic acid</t>
  </si>
  <si>
    <t>matrix49.csv</t>
  </si>
  <si>
    <t>Acetaldehyde oxime mixture of syn and anti</t>
  </si>
  <si>
    <t>matrix50.csv</t>
  </si>
  <si>
    <t>1,2-dichloroethane</t>
  </si>
  <si>
    <t>matrix51.csv</t>
  </si>
  <si>
    <t>matrix52.csv</t>
  </si>
  <si>
    <t>3-pyridinecarbonitrile</t>
  </si>
  <si>
    <t>matrix53.csv</t>
  </si>
  <si>
    <t>2,4,5-trichlorophenoxyacetic acid</t>
  </si>
  <si>
    <t>matrix54.csv</t>
  </si>
  <si>
    <t>metaldehyde</t>
  </si>
  <si>
    <t>matrix55.csv</t>
  </si>
  <si>
    <t>cis-1,3-dichloropropene</t>
  </si>
  <si>
    <t>matrix56.csv</t>
  </si>
  <si>
    <t>sulfanilic acid</t>
  </si>
  <si>
    <t>matrix57.csv</t>
  </si>
  <si>
    <t>Mesaconic acid</t>
  </si>
  <si>
    <t>matrix58.csv</t>
  </si>
  <si>
    <t>matrix59.csv</t>
  </si>
  <si>
    <t>orthanilic acid</t>
  </si>
  <si>
    <t>matrix60.csv</t>
  </si>
  <si>
    <t>Salicylhydroxamic Acid</t>
  </si>
  <si>
    <t>matrix61.csv</t>
  </si>
  <si>
    <t>matrix62.csv</t>
  </si>
  <si>
    <t>matrix63.csv</t>
  </si>
  <si>
    <t>matrix64.csv</t>
  </si>
  <si>
    <t>Gentisaldehyde</t>
  </si>
  <si>
    <t>matrix65.csv</t>
  </si>
  <si>
    <t>matrix66.csv</t>
  </si>
  <si>
    <t>matrix67.csv</t>
  </si>
  <si>
    <t>matrix68.csv</t>
  </si>
  <si>
    <t>Esculetin</t>
  </si>
  <si>
    <t>matrix69.csv</t>
  </si>
  <si>
    <t>GISSMO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</si>
</sst>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E0D7-61F0-294A-ADE6-10F21BC48945}">
  <dimension ref="A1:C70"/>
  <sheetViews>
    <sheetView tabSelected="1" workbookViewId="0">
      <selection activeCell="A4" sqref="A4"/>
    </sheetView>
  </sheetViews>
  <sheetFormatPr baseColWidth="10" defaultRowHeight="16" x14ac:dyDescent="0.2"/>
  <cols>
    <col min="1" max="1" width="37.83203125" bestFit="1" customWidth="1"/>
    <col min="2" max="2" width="11.5" bestFit="1" customWidth="1"/>
  </cols>
  <sheetData>
    <row r="1" spans="1:3" x14ac:dyDescent="0.2">
      <c r="A1" s="1" t="s">
        <v>0</v>
      </c>
      <c r="B1" s="1" t="s">
        <v>1</v>
      </c>
      <c r="C1" s="1" t="s">
        <v>132</v>
      </c>
    </row>
    <row r="2" spans="1:3" x14ac:dyDescent="0.2">
      <c r="A2" t="s">
        <v>2</v>
      </c>
      <c r="B2" t="s">
        <v>3</v>
      </c>
      <c r="C2" t="str">
        <f>HYPERLINK("http://gissmo.nmrfam.wisc.edu/entry/bmse000025")</f>
        <v>http://gissmo.nmrfam.wisc.edu/entry/bmse000025</v>
      </c>
    </row>
    <row r="3" spans="1:3" x14ac:dyDescent="0.2">
      <c r="A3" t="s">
        <v>4</v>
      </c>
      <c r="B3" t="s">
        <v>5</v>
      </c>
      <c r="C3" t="str">
        <f>HYPERLINK("http://gissmo.nmrfam.wisc.edu/entry/bmse000028")</f>
        <v>http://gissmo.nmrfam.wisc.edu/entry/bmse000028</v>
      </c>
    </row>
    <row r="4" spans="1:3" x14ac:dyDescent="0.2">
      <c r="A4" t="s">
        <v>6</v>
      </c>
      <c r="B4" t="s">
        <v>7</v>
      </c>
      <c r="C4" t="str">
        <f>HYPERLINK("http://gissmo.nmrfam.wisc.edu/entry/bmse000064")</f>
        <v>http://gissmo.nmrfam.wisc.edu/entry/bmse000064</v>
      </c>
    </row>
    <row r="5" spans="1:3" x14ac:dyDescent="0.2">
      <c r="A5" t="s">
        <v>8</v>
      </c>
      <c r="B5" t="s">
        <v>9</v>
      </c>
      <c r="C5" t="str">
        <f>HYPERLINK("http://gissmo.nmrfam.wisc.edu/entry/bmse000066")</f>
        <v>http://gissmo.nmrfam.wisc.edu/entry/bmse000066</v>
      </c>
    </row>
    <row r="6" spans="1:3" x14ac:dyDescent="0.2">
      <c r="A6" t="s">
        <v>10</v>
      </c>
      <c r="B6" t="s">
        <v>11</v>
      </c>
      <c r="C6" t="str">
        <f>HYPERLINK("http://gissmo.nmrfam.wisc.edu/entry/bmse000067")</f>
        <v>http://gissmo.nmrfam.wisc.edu/entry/bmse000067</v>
      </c>
    </row>
    <row r="7" spans="1:3" x14ac:dyDescent="0.2">
      <c r="A7" t="s">
        <v>12</v>
      </c>
      <c r="B7" t="s">
        <v>13</v>
      </c>
      <c r="C7" t="str">
        <f>HYPERLINK("http://gissmo.nmrfam.wisc.edu/entry/bmse000076")</f>
        <v>http://gissmo.nmrfam.wisc.edu/entry/bmse000076</v>
      </c>
    </row>
    <row r="8" spans="1:3" x14ac:dyDescent="0.2">
      <c r="A8" t="s">
        <v>14</v>
      </c>
      <c r="B8" t="s">
        <v>15</v>
      </c>
      <c r="C8" t="str">
        <f>HYPERLINK("http://gissmo.nmrfam.wisc.edu/entry/bmse000092")</f>
        <v>http://gissmo.nmrfam.wisc.edu/entry/bmse000092</v>
      </c>
    </row>
    <row r="9" spans="1:3" x14ac:dyDescent="0.2">
      <c r="A9" t="s">
        <v>16</v>
      </c>
      <c r="B9" t="s">
        <v>17</v>
      </c>
      <c r="C9" t="str">
        <f>HYPERLINK("http://gissmo.nmrfam.wisc.edu/entry/bmse000104")</f>
        <v>http://gissmo.nmrfam.wisc.edu/entry/bmse000104</v>
      </c>
    </row>
    <row r="10" spans="1:3" x14ac:dyDescent="0.2">
      <c r="A10" t="s">
        <v>18</v>
      </c>
      <c r="B10" t="s">
        <v>19</v>
      </c>
      <c r="C10" t="str">
        <f>HYPERLINK("http://gissmo.nmrfam.wisc.edu/entry/bmse000118")</f>
        <v>http://gissmo.nmrfam.wisc.edu/entry/bmse000118</v>
      </c>
    </row>
    <row r="11" spans="1:3" x14ac:dyDescent="0.2">
      <c r="A11" t="s">
        <v>20</v>
      </c>
      <c r="B11" t="s">
        <v>21</v>
      </c>
      <c r="C11" t="str">
        <f>HYPERLINK("http://gissmo.nmrfam.wisc.edu/entry/bmse000120")</f>
        <v>http://gissmo.nmrfam.wisc.edu/entry/bmse000120</v>
      </c>
    </row>
    <row r="12" spans="1:3" x14ac:dyDescent="0.2">
      <c r="A12" t="s">
        <v>22</v>
      </c>
      <c r="B12" t="s">
        <v>23</v>
      </c>
      <c r="C12" t="str">
        <f>HYPERLINK("http://gissmo.nmrfam.wisc.edu/entry/bmse000133")</f>
        <v>http://gissmo.nmrfam.wisc.edu/entry/bmse000133</v>
      </c>
    </row>
    <row r="13" spans="1:3" x14ac:dyDescent="0.2">
      <c r="A13" t="s">
        <v>24</v>
      </c>
      <c r="B13" t="s">
        <v>25</v>
      </c>
      <c r="C13" t="str">
        <f>HYPERLINK("http://gissmo.nmrfam.wisc.edu/entry/bmse000137")</f>
        <v>http://gissmo.nmrfam.wisc.edu/entry/bmse000137</v>
      </c>
    </row>
    <row r="14" spans="1:3" x14ac:dyDescent="0.2">
      <c r="A14" t="s">
        <v>26</v>
      </c>
      <c r="B14" t="s">
        <v>27</v>
      </c>
      <c r="C14" t="str">
        <f>HYPERLINK("http://gissmo.nmrfam.wisc.edu/entry/bmse000144")</f>
        <v>http://gissmo.nmrfam.wisc.edu/entry/bmse000144</v>
      </c>
    </row>
    <row r="15" spans="1:3" x14ac:dyDescent="0.2">
      <c r="A15" t="s">
        <v>28</v>
      </c>
      <c r="B15" t="s">
        <v>29</v>
      </c>
      <c r="C15" t="str">
        <f>HYPERLINK("http://gissmo.nmrfam.wisc.edu/entry/bmse000159")</f>
        <v>http://gissmo.nmrfam.wisc.edu/entry/bmse000159</v>
      </c>
    </row>
    <row r="16" spans="1:3" x14ac:dyDescent="0.2">
      <c r="A16" t="s">
        <v>30</v>
      </c>
      <c r="B16" t="s">
        <v>31</v>
      </c>
      <c r="C16" t="str">
        <f>HYPERLINK("http://gissmo.nmrfam.wisc.edu/entry/bmse000182")</f>
        <v>http://gissmo.nmrfam.wisc.edu/entry/bmse000182</v>
      </c>
    </row>
    <row r="17" spans="1:3" x14ac:dyDescent="0.2">
      <c r="A17" t="s">
        <v>32</v>
      </c>
      <c r="B17" t="s">
        <v>33</v>
      </c>
      <c r="C17" t="str">
        <f>HYPERLINK("http://gissmo.nmrfam.wisc.edu/entry/bmse000183")</f>
        <v>http://gissmo.nmrfam.wisc.edu/entry/bmse000183</v>
      </c>
    </row>
    <row r="18" spans="1:3" x14ac:dyDescent="0.2">
      <c r="A18" t="s">
        <v>34</v>
      </c>
      <c r="B18" t="s">
        <v>35</v>
      </c>
      <c r="C18" t="str">
        <f>HYPERLINK("http://gissmo.nmrfam.wisc.edu/entry/bmse000199")</f>
        <v>http://gissmo.nmrfam.wisc.edu/entry/bmse000199</v>
      </c>
    </row>
    <row r="19" spans="1:3" x14ac:dyDescent="0.2">
      <c r="A19" t="s">
        <v>36</v>
      </c>
      <c r="B19" t="s">
        <v>37</v>
      </c>
      <c r="C19" t="str">
        <f>HYPERLINK("http://gissmo.nmrfam.wisc.edu/entry/bmse000208")</f>
        <v>http://gissmo.nmrfam.wisc.edu/entry/bmse000208</v>
      </c>
    </row>
    <row r="20" spans="1:3" x14ac:dyDescent="0.2">
      <c r="A20" t="s">
        <v>38</v>
      </c>
      <c r="B20" t="s">
        <v>39</v>
      </c>
      <c r="C20" t="str">
        <f>HYPERLINK("http://gissmo.nmrfam.wisc.edu/entry/bmse000223")</f>
        <v>http://gissmo.nmrfam.wisc.edu/entry/bmse000223</v>
      </c>
    </row>
    <row r="21" spans="1:3" x14ac:dyDescent="0.2">
      <c r="A21" t="s">
        <v>40</v>
      </c>
      <c r="B21" t="s">
        <v>41</v>
      </c>
      <c r="C21" t="str">
        <f>HYPERLINK("http://gissmo.nmrfam.wisc.edu/entry/bmse000225")</f>
        <v>http://gissmo.nmrfam.wisc.edu/entry/bmse000225</v>
      </c>
    </row>
    <row r="22" spans="1:3" x14ac:dyDescent="0.2">
      <c r="A22" t="s">
        <v>42</v>
      </c>
      <c r="B22" t="s">
        <v>43</v>
      </c>
      <c r="C22" t="str">
        <f>HYPERLINK("http://gissmo.nmrfam.wisc.edu/entry/bmse000236")</f>
        <v>http://gissmo.nmrfam.wisc.edu/entry/bmse000236</v>
      </c>
    </row>
    <row r="23" spans="1:3" x14ac:dyDescent="0.2">
      <c r="A23" t="s">
        <v>44</v>
      </c>
      <c r="B23" t="s">
        <v>45</v>
      </c>
      <c r="C23" t="str">
        <f>HYPERLINK("http://gissmo.nmrfam.wisc.edu/entry/bmse000239")</f>
        <v>http://gissmo.nmrfam.wisc.edu/entry/bmse000239</v>
      </c>
    </row>
    <row r="24" spans="1:3" x14ac:dyDescent="0.2">
      <c r="A24" t="s">
        <v>46</v>
      </c>
      <c r="B24" t="s">
        <v>47</v>
      </c>
      <c r="C24" t="str">
        <f>HYPERLINK("http://gissmo.nmrfam.wisc.edu/entry/bmse000242")</f>
        <v>http://gissmo.nmrfam.wisc.edu/entry/bmse000242</v>
      </c>
    </row>
    <row r="25" spans="1:3" x14ac:dyDescent="0.2">
      <c r="A25" t="s">
        <v>48</v>
      </c>
      <c r="B25" t="s">
        <v>49</v>
      </c>
      <c r="C25" t="str">
        <f>HYPERLINK("http://gissmo.nmrfam.wisc.edu/entry/bmse000252")</f>
        <v>http://gissmo.nmrfam.wisc.edu/entry/bmse000252</v>
      </c>
    </row>
    <row r="26" spans="1:3" x14ac:dyDescent="0.2">
      <c r="A26" t="s">
        <v>50</v>
      </c>
      <c r="B26" t="s">
        <v>51</v>
      </c>
      <c r="C26" t="str">
        <f>HYPERLINK("http://gissmo.nmrfam.wisc.edu/entry/bmse000264")</f>
        <v>http://gissmo.nmrfam.wisc.edu/entry/bmse000264</v>
      </c>
    </row>
    <row r="27" spans="1:3" x14ac:dyDescent="0.2">
      <c r="A27" t="s">
        <v>52</v>
      </c>
      <c r="B27" t="s">
        <v>53</v>
      </c>
      <c r="C27" t="str">
        <f>HYPERLINK("http://gissmo.nmrfam.wisc.edu/entry/bmse000269")</f>
        <v>http://gissmo.nmrfam.wisc.edu/entry/bmse000269</v>
      </c>
    </row>
    <row r="28" spans="1:3" x14ac:dyDescent="0.2">
      <c r="A28" t="s">
        <v>54</v>
      </c>
      <c r="B28" t="s">
        <v>55</v>
      </c>
      <c r="C28" t="str">
        <f>HYPERLINK("http://gissmo.nmrfam.wisc.edu/entry/bmse000276")</f>
        <v>http://gissmo.nmrfam.wisc.edu/entry/bmse000276</v>
      </c>
    </row>
    <row r="29" spans="1:3" x14ac:dyDescent="0.2">
      <c r="A29" t="s">
        <v>56</v>
      </c>
      <c r="B29" t="s">
        <v>57</v>
      </c>
      <c r="C29" t="str">
        <f>HYPERLINK("http://gissmo.nmrfam.wisc.edu/entry/bmse000279")</f>
        <v>http://gissmo.nmrfam.wisc.edu/entry/bmse000279</v>
      </c>
    </row>
    <row r="30" spans="1:3" x14ac:dyDescent="0.2">
      <c r="A30" t="s">
        <v>58</v>
      </c>
      <c r="B30" t="s">
        <v>59</v>
      </c>
      <c r="C30" t="str">
        <f>HYPERLINK("http://gissmo.nmrfam.wisc.edu/entry/bmse000281")</f>
        <v>http://gissmo.nmrfam.wisc.edu/entry/bmse000281</v>
      </c>
    </row>
    <row r="31" spans="1:3" x14ac:dyDescent="0.2">
      <c r="A31" t="s">
        <v>60</v>
      </c>
      <c r="B31" t="s">
        <v>61</v>
      </c>
      <c r="C31" t="str">
        <f>HYPERLINK("http://gissmo.nmrfam.wisc.edu/entry/bmse000282")</f>
        <v>http://gissmo.nmrfam.wisc.edu/entry/bmse000282</v>
      </c>
    </row>
    <row r="32" spans="1:3" x14ac:dyDescent="0.2">
      <c r="A32" t="s">
        <v>62</v>
      </c>
      <c r="B32" t="s">
        <v>63</v>
      </c>
      <c r="C32" t="str">
        <f>HYPERLINK("http://gissmo.nmrfam.wisc.edu/entry/bmse000293")</f>
        <v>http://gissmo.nmrfam.wisc.edu/entry/bmse000293</v>
      </c>
    </row>
    <row r="33" spans="1:3" x14ac:dyDescent="0.2">
      <c r="A33" t="s">
        <v>64</v>
      </c>
      <c r="B33" t="s">
        <v>65</v>
      </c>
      <c r="C33" t="str">
        <f>HYPERLINK("http://gissmo.nmrfam.wisc.edu/entry/bmse000304")</f>
        <v>http://gissmo.nmrfam.wisc.edu/entry/bmse000304</v>
      </c>
    </row>
    <row r="34" spans="1:3" x14ac:dyDescent="0.2">
      <c r="A34" t="s">
        <v>66</v>
      </c>
      <c r="B34" t="s">
        <v>67</v>
      </c>
      <c r="C34" t="str">
        <f>HYPERLINK("http://gissmo.nmrfam.wisc.edu/entry/bmse000310")</f>
        <v>http://gissmo.nmrfam.wisc.edu/entry/bmse000310</v>
      </c>
    </row>
    <row r="35" spans="1:3" x14ac:dyDescent="0.2">
      <c r="A35" t="s">
        <v>68</v>
      </c>
      <c r="B35" t="s">
        <v>69</v>
      </c>
      <c r="C35" t="str">
        <f>HYPERLINK("http://gissmo.nmrfam.wisc.edu/entry/bmse000324")</f>
        <v>http://gissmo.nmrfam.wisc.edu/entry/bmse000324</v>
      </c>
    </row>
    <row r="36" spans="1:3" x14ac:dyDescent="0.2">
      <c r="A36" t="s">
        <v>70</v>
      </c>
      <c r="B36" t="s">
        <v>71</v>
      </c>
      <c r="C36" t="str">
        <f>HYPERLINK("http://gissmo.nmrfam.wisc.edu/entry/bmse000333")</f>
        <v>http://gissmo.nmrfam.wisc.edu/entry/bmse000333</v>
      </c>
    </row>
    <row r="37" spans="1:3" x14ac:dyDescent="0.2">
      <c r="A37" t="s">
        <v>72</v>
      </c>
      <c r="B37" t="s">
        <v>73</v>
      </c>
      <c r="C37" t="str">
        <f>HYPERLINK("http://gissmo.nmrfam.wisc.edu/entry/bmse000360")</f>
        <v>http://gissmo.nmrfam.wisc.edu/entry/bmse000360</v>
      </c>
    </row>
    <row r="38" spans="1:3" x14ac:dyDescent="0.2">
      <c r="A38" t="s">
        <v>74</v>
      </c>
      <c r="B38" t="s">
        <v>75</v>
      </c>
      <c r="C38" t="str">
        <f>HYPERLINK("http://gissmo.nmrfam.wisc.edu/entry/bmse000385")</f>
        <v>http://gissmo.nmrfam.wisc.edu/entry/bmse000385</v>
      </c>
    </row>
    <row r="39" spans="1:3" x14ac:dyDescent="0.2">
      <c r="A39" t="s">
        <v>76</v>
      </c>
      <c r="B39" t="s">
        <v>77</v>
      </c>
      <c r="C39" t="str">
        <f>HYPERLINK("http://gissmo.nmrfam.wisc.edu/entry/bmse000388")</f>
        <v>http://gissmo.nmrfam.wisc.edu/entry/bmse000388</v>
      </c>
    </row>
    <row r="40" spans="1:3" x14ac:dyDescent="0.2">
      <c r="A40" t="s">
        <v>78</v>
      </c>
      <c r="B40" t="s">
        <v>79</v>
      </c>
      <c r="C40" t="str">
        <f>HYPERLINK("http://gissmo.nmrfam.wisc.edu/entry/bmse000391")</f>
        <v>http://gissmo.nmrfam.wisc.edu/entry/bmse000391</v>
      </c>
    </row>
    <row r="41" spans="1:3" x14ac:dyDescent="0.2">
      <c r="A41" t="s">
        <v>80</v>
      </c>
      <c r="B41" t="s">
        <v>81</v>
      </c>
      <c r="C41" t="str">
        <f>HYPERLINK("http://gissmo.nmrfam.wisc.edu/entry/bmse000398")</f>
        <v>http://gissmo.nmrfam.wisc.edu/entry/bmse000398</v>
      </c>
    </row>
    <row r="42" spans="1:3" x14ac:dyDescent="0.2">
      <c r="A42" t="s">
        <v>82</v>
      </c>
      <c r="B42" t="s">
        <v>83</v>
      </c>
      <c r="C42" t="str">
        <f>HYPERLINK("http://gissmo.nmrfam.wisc.edu/entry/bmse000415")</f>
        <v>http://gissmo.nmrfam.wisc.edu/entry/bmse000415</v>
      </c>
    </row>
    <row r="43" spans="1:3" x14ac:dyDescent="0.2">
      <c r="A43" t="s">
        <v>84</v>
      </c>
      <c r="B43" t="s">
        <v>85</v>
      </c>
      <c r="C43" t="str">
        <f>HYPERLINK("http://gissmo.nmrfam.wisc.edu/entry/bmse000421")</f>
        <v>http://gissmo.nmrfam.wisc.edu/entry/bmse000421</v>
      </c>
    </row>
    <row r="44" spans="1:3" x14ac:dyDescent="0.2">
      <c r="A44" t="s">
        <v>86</v>
      </c>
      <c r="B44" t="s">
        <v>87</v>
      </c>
      <c r="C44" t="str">
        <f>HYPERLINK("http://gissmo.nmrfam.wisc.edu/entry/bmse000425")</f>
        <v>http://gissmo.nmrfam.wisc.edu/entry/bmse000425</v>
      </c>
    </row>
    <row r="45" spans="1:3" x14ac:dyDescent="0.2">
      <c r="A45" t="s">
        <v>88</v>
      </c>
      <c r="B45" t="s">
        <v>89</v>
      </c>
      <c r="C45" t="str">
        <f>HYPERLINK("http://gissmo.nmrfam.wisc.edu/entry/bmse000435")</f>
        <v>http://gissmo.nmrfam.wisc.edu/entry/bmse000435</v>
      </c>
    </row>
    <row r="46" spans="1:3" x14ac:dyDescent="0.2">
      <c r="A46" t="s">
        <v>90</v>
      </c>
      <c r="B46" t="s">
        <v>91</v>
      </c>
      <c r="C46" t="str">
        <f>HYPERLINK("http://gissmo.nmrfam.wisc.edu/entry/bmse000438")</f>
        <v>http://gissmo.nmrfam.wisc.edu/entry/bmse000438</v>
      </c>
    </row>
    <row r="47" spans="1:3" x14ac:dyDescent="0.2">
      <c r="A47" t="s">
        <v>92</v>
      </c>
      <c r="B47" t="s">
        <v>93</v>
      </c>
      <c r="C47" t="str">
        <f>HYPERLINK("http://gissmo.nmrfam.wisc.edu/entry/bmse000452")</f>
        <v>http://gissmo.nmrfam.wisc.edu/entry/bmse000452</v>
      </c>
    </row>
    <row r="48" spans="1:3" x14ac:dyDescent="0.2">
      <c r="A48" t="s">
        <v>94</v>
      </c>
      <c r="B48" t="s">
        <v>95</v>
      </c>
      <c r="C48" t="str">
        <f>HYPERLINK("http://gissmo.nmrfam.wisc.edu/entry/bmse000461")</f>
        <v>http://gissmo.nmrfam.wisc.edu/entry/bmse000461</v>
      </c>
    </row>
    <row r="49" spans="1:3" x14ac:dyDescent="0.2">
      <c r="A49" t="s">
        <v>96</v>
      </c>
      <c r="B49" t="s">
        <v>97</v>
      </c>
      <c r="C49" t="str">
        <f>HYPERLINK("http://gissmo.nmrfam.wisc.edu/entry/bmse000462")</f>
        <v>http://gissmo.nmrfam.wisc.edu/entry/bmse000462</v>
      </c>
    </row>
    <row r="50" spans="1:3" x14ac:dyDescent="0.2">
      <c r="A50" t="s">
        <v>98</v>
      </c>
      <c r="B50" t="s">
        <v>99</v>
      </c>
      <c r="C50" t="str">
        <f>HYPERLINK("http://gissmo.nmrfam.wisc.edu/entry/bmse000463")</f>
        <v>http://gissmo.nmrfam.wisc.edu/entry/bmse000463</v>
      </c>
    </row>
    <row r="51" spans="1:3" x14ac:dyDescent="0.2">
      <c r="A51" t="s">
        <v>100</v>
      </c>
      <c r="B51" t="s">
        <v>101</v>
      </c>
      <c r="C51" t="str">
        <f>HYPERLINK("http://gissmo.nmrfam.wisc.edu/entry/bmse000467")</f>
        <v>http://gissmo.nmrfam.wisc.edu/entry/bmse000467</v>
      </c>
    </row>
    <row r="52" spans="1:3" x14ac:dyDescent="0.2">
      <c r="A52" t="s">
        <v>102</v>
      </c>
      <c r="B52" t="s">
        <v>103</v>
      </c>
      <c r="C52" t="str">
        <f>HYPERLINK("http://gissmo.nmrfam.wisc.edu/entry/bmse000568")</f>
        <v>http://gissmo.nmrfam.wisc.edu/entry/bmse000568</v>
      </c>
    </row>
    <row r="53" spans="1:3" x14ac:dyDescent="0.2">
      <c r="A53" t="s">
        <v>14</v>
      </c>
      <c r="B53" t="s">
        <v>104</v>
      </c>
      <c r="C53" t="str">
        <f>HYPERLINK("http://gissmo.nmrfam.wisc.edu/entry/bmse000583")</f>
        <v>http://gissmo.nmrfam.wisc.edu/entry/bmse000583</v>
      </c>
    </row>
    <row r="54" spans="1:3" x14ac:dyDescent="0.2">
      <c r="A54" t="s">
        <v>105</v>
      </c>
      <c r="B54" t="s">
        <v>106</v>
      </c>
      <c r="C54" t="str">
        <f>HYPERLINK("http://gissmo.nmrfam.wisc.edu/entry/bmse000622")</f>
        <v>http://gissmo.nmrfam.wisc.edu/entry/bmse000622</v>
      </c>
    </row>
    <row r="55" spans="1:3" x14ac:dyDescent="0.2">
      <c r="A55" t="s">
        <v>107</v>
      </c>
      <c r="B55" t="s">
        <v>108</v>
      </c>
      <c r="C55" t="str">
        <f>HYPERLINK("http://gissmo.nmrfam.wisc.edu/entry/bmse000640")</f>
        <v>http://gissmo.nmrfam.wisc.edu/entry/bmse000640</v>
      </c>
    </row>
    <row r="56" spans="1:3" x14ac:dyDescent="0.2">
      <c r="A56" t="s">
        <v>109</v>
      </c>
      <c r="B56" t="s">
        <v>110</v>
      </c>
      <c r="C56" t="str">
        <f>HYPERLINK("http://gissmo.nmrfam.wisc.edu/entry/bmse000647")</f>
        <v>http://gissmo.nmrfam.wisc.edu/entry/bmse000647</v>
      </c>
    </row>
    <row r="57" spans="1:3" x14ac:dyDescent="0.2">
      <c r="A57" t="s">
        <v>111</v>
      </c>
      <c r="B57" t="s">
        <v>112</v>
      </c>
      <c r="C57" t="str">
        <f>HYPERLINK("http://gissmo.nmrfam.wisc.edu/entry/bmse000718")</f>
        <v>http://gissmo.nmrfam.wisc.edu/entry/bmse000718</v>
      </c>
    </row>
    <row r="58" spans="1:3" x14ac:dyDescent="0.2">
      <c r="A58" t="s">
        <v>113</v>
      </c>
      <c r="B58" t="s">
        <v>114</v>
      </c>
      <c r="C58" t="str">
        <f>HYPERLINK("http://gissmo.nmrfam.wisc.edu/entry/bmse000726")</f>
        <v>http://gissmo.nmrfam.wisc.edu/entry/bmse000726</v>
      </c>
    </row>
    <row r="59" spans="1:3" x14ac:dyDescent="0.2">
      <c r="A59" t="s">
        <v>115</v>
      </c>
      <c r="B59" t="s">
        <v>116</v>
      </c>
      <c r="C59" t="str">
        <f>HYPERLINK("http://gissmo.nmrfam.wisc.edu/entry/bmse000746")</f>
        <v>http://gissmo.nmrfam.wisc.edu/entry/bmse000746</v>
      </c>
    </row>
    <row r="60" spans="1:3" x14ac:dyDescent="0.2">
      <c r="A60" t="s">
        <v>115</v>
      </c>
      <c r="B60" t="s">
        <v>117</v>
      </c>
      <c r="C60" t="str">
        <f>HYPERLINK("http://gissmo.nmrfam.wisc.edu/entry/bmse000761")</f>
        <v>http://gissmo.nmrfam.wisc.edu/entry/bmse000761</v>
      </c>
    </row>
    <row r="61" spans="1:3" x14ac:dyDescent="0.2">
      <c r="A61" t="s">
        <v>118</v>
      </c>
      <c r="B61" t="s">
        <v>119</v>
      </c>
      <c r="C61" t="str">
        <f>HYPERLINK("http://gissmo.nmrfam.wisc.edu/entry/bmse000766")</f>
        <v>http://gissmo.nmrfam.wisc.edu/entry/bmse000766</v>
      </c>
    </row>
    <row r="62" spans="1:3" x14ac:dyDescent="0.2">
      <c r="A62" t="s">
        <v>120</v>
      </c>
      <c r="B62" t="s">
        <v>121</v>
      </c>
      <c r="C62" t="str">
        <f>HYPERLINK("http://gissmo.nmrfam.wisc.edu/entry/bmse000772")</f>
        <v>http://gissmo.nmrfam.wisc.edu/entry/bmse000772</v>
      </c>
    </row>
    <row r="63" spans="1:3" x14ac:dyDescent="0.2">
      <c r="A63" t="s">
        <v>20</v>
      </c>
      <c r="B63" t="s">
        <v>122</v>
      </c>
      <c r="C63" t="str">
        <f>HYPERLINK("http://gissmo.nmrfam.wisc.edu/entry/bmse000863")</f>
        <v>http://gissmo.nmrfam.wisc.edu/entry/bmse000863</v>
      </c>
    </row>
    <row r="64" spans="1:3" x14ac:dyDescent="0.2">
      <c r="A64" t="s">
        <v>8</v>
      </c>
      <c r="B64" t="s">
        <v>123</v>
      </c>
      <c r="C64" t="str">
        <f>HYPERLINK("http://gissmo.nmrfam.wisc.edu/entry/bmse000916")</f>
        <v>http://gissmo.nmrfam.wisc.edu/entry/bmse000916</v>
      </c>
    </row>
    <row r="65" spans="1:3" x14ac:dyDescent="0.2">
      <c r="A65" t="s">
        <v>10</v>
      </c>
      <c r="B65" t="s">
        <v>124</v>
      </c>
      <c r="C65" t="str">
        <f>HYPERLINK("http://gissmo.nmrfam.wisc.edu/entry/bmse000917")</f>
        <v>http://gissmo.nmrfam.wisc.edu/entry/bmse000917</v>
      </c>
    </row>
    <row r="66" spans="1:3" x14ac:dyDescent="0.2">
      <c r="A66" t="s">
        <v>125</v>
      </c>
      <c r="B66" t="s">
        <v>126</v>
      </c>
      <c r="C66" t="str">
        <f>HYPERLINK("http://gissmo.nmrfam.wisc.edu/entry/bmse000962")</f>
        <v>http://gissmo.nmrfam.wisc.edu/entry/bmse000962</v>
      </c>
    </row>
    <row r="67" spans="1:3" x14ac:dyDescent="0.2">
      <c r="A67" t="s">
        <v>28</v>
      </c>
      <c r="B67" t="s">
        <v>127</v>
      </c>
      <c r="C67" t="str">
        <f>HYPERLINK("http://gissmo.nmrfam.wisc.edu/entry/bmse000967")</f>
        <v>http://gissmo.nmrfam.wisc.edu/entry/bmse000967</v>
      </c>
    </row>
    <row r="68" spans="1:3" x14ac:dyDescent="0.2">
      <c r="A68" t="s">
        <v>32</v>
      </c>
      <c r="B68" t="s">
        <v>128</v>
      </c>
      <c r="C68" t="str">
        <f>HYPERLINK("http://gissmo.nmrfam.wisc.edu/entry/bmse000968")</f>
        <v>http://gissmo.nmrfam.wisc.edu/entry/bmse000968</v>
      </c>
    </row>
    <row r="69" spans="1:3" x14ac:dyDescent="0.2">
      <c r="A69" t="s">
        <v>36</v>
      </c>
      <c r="B69" t="s">
        <v>129</v>
      </c>
      <c r="C69" t="str">
        <f>HYPERLINK("http://gissmo.nmrfam.wisc.edu/entry/bmse000979")</f>
        <v>http://gissmo.nmrfam.wisc.edu/entry/bmse000979</v>
      </c>
    </row>
    <row r="70" spans="1:3" x14ac:dyDescent="0.2">
      <c r="A70" t="s">
        <v>130</v>
      </c>
      <c r="B70" t="s">
        <v>131</v>
      </c>
      <c r="C70" t="str">
        <f>HYPERLINK("http://gissmo.nmrfam.wisc.edu/entry/bmse000986")</f>
        <v>http://gissmo.nmrfam.wisc.edu/entry/bmse000986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Hesam</cp:lastModifiedBy>
  <dcterms:created xsi:type="dcterms:W3CDTF">2020-05-26T15:56:52Z</dcterms:created>
  <dcterms:modified xsi:type="dcterms:W3CDTF">2020-05-26T15:58:19Z</dcterms:modified>
</cp:coreProperties>
</file>