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4BC6B148-1604-49FD-8E58-1AED2DBC198B}" xr6:coauthVersionLast="47" xr6:coauthVersionMax="47" xr10:uidLastSave="{00000000-0000-0000-0000-000000000000}"/>
  <bookViews>
    <workbookView xWindow="5055" yWindow="4028" windowWidth="12195" windowHeight="9442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0" i="2" l="1"/>
  <c r="E222" i="2"/>
  <c r="E213" i="2"/>
  <c r="E185" i="2"/>
  <c r="D141" i="1"/>
  <c r="C141" i="1"/>
  <c r="E38" i="1"/>
  <c r="E66" i="1"/>
  <c r="E94" i="1"/>
  <c r="E167" i="2"/>
  <c r="E149" i="2"/>
  <c r="E130" i="2"/>
  <c r="E121" i="2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  <c r="E141" i="1" l="1"/>
</calcChain>
</file>

<file path=xl/sharedStrings.xml><?xml version="1.0" encoding="utf-8"?>
<sst xmlns="http://schemas.openxmlformats.org/spreadsheetml/2006/main" count="100" uniqueCount="78">
  <si>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</si>
  <si>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</si>
  <si>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</si>
  <si>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</si>
  <si>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</si>
  <si>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</si>
  <si>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</si>
  <si>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</si>
  <si>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</si>
  <si>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</si>
  <si>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</si>
  <si>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</si>
  <si>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</si>
  <si>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</si>
  <si>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</si>
  <si>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</si>
  <si>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</si>
  <si>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</si>
  <si>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</si>
  <si>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</si>
  <si>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</si>
  <si>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</si>
  <si>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</si>
  <si>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</si>
  <si>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</si>
  <si>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</si>
  <si>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</si>
  <si>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</si>
  <si>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</si>
  <si>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</si>
  <si>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</si>
  <si>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</si>
  <si>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</si>
  <si>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</si>
  <si>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</si>
  <si>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</si>
  <si>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</si>
  <si>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</si>
  <si>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</si>
  <si>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</si>
  <si>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</si>
  <si>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</si>
  <si>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</si>
  <si>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</si>
  <si>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</si>
  <si>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</si>
  <si>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</si>
  <si>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</si>
  <si>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</si>
  <si>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</si>
  <si>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</si>
  <si>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</si>
  <si>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</si>
  <si>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</si>
  <si>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</si>
  <si>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</si>
  <si>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</si>
  <si>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</si>
  <si>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</si>
  <si>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</si>
  <si>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</si>
  <si>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</si>
  <si>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</si>
  <si>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</si>
  <si>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</si>
  <si>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</si>
  <si>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</si>
  <si>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</si>
  <si>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</si>
  <si>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</si>
  <si>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Augmented_M12_D3</t>
  </si>
  <si>
    <t>Augmented_F03_TE+D1</t>
  </si>
  <si>
    <t>Augmented_F03_TE</t>
  </si>
  <si>
    <t>Augmented_M04_TE</t>
  </si>
  <si>
    <t>Augmented_M04_E1</t>
  </si>
  <si>
    <t>Absolute Avergae WRA</t>
  </si>
  <si>
    <t>Augmented_M12_TE</t>
  </si>
  <si>
    <t>&lt;__main__.DisplayOutputs object at 0x7fcce34d69d0&gt;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</si>
</sst>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3.125</c:v>
                </c:pt>
                <c:pt idx="1">
                  <c:v>3.125</c:v>
                </c:pt>
                <c:pt idx="2">
                  <c:v>4.6875</c:v>
                </c:pt>
                <c:pt idx="3">
                  <c:v>9.375</c:v>
                </c:pt>
                <c:pt idx="4">
                  <c:v>23.4375</c:v>
                </c:pt>
                <c:pt idx="5">
                  <c:v>18.75</c:v>
                </c:pt>
                <c:pt idx="6">
                  <c:v>26.5625</c:v>
                </c:pt>
                <c:pt idx="7">
                  <c:v>31.25</c:v>
                </c:pt>
                <c:pt idx="8">
                  <c:v>31.25</c:v>
                </c:pt>
                <c:pt idx="9">
                  <c:v>29.6875</c:v>
                </c:pt>
                <c:pt idx="10">
                  <c:v>25</c:v>
                </c:pt>
                <c:pt idx="11">
                  <c:v>42.1875</c:v>
                </c:pt>
                <c:pt idx="12">
                  <c:v>37.5</c:v>
                </c:pt>
                <c:pt idx="13">
                  <c:v>39.0625</c:v>
                </c:pt>
                <c:pt idx="14">
                  <c:v>35.9375</c:v>
                </c:pt>
                <c:pt idx="15">
                  <c:v>40.625</c:v>
                </c:pt>
                <c:pt idx="16">
                  <c:v>43.75</c:v>
                </c:pt>
                <c:pt idx="17">
                  <c:v>46.875</c:v>
                </c:pt>
                <c:pt idx="18">
                  <c:v>39.0625</c:v>
                </c:pt>
                <c:pt idx="19">
                  <c:v>37.5</c:v>
                </c:pt>
                <c:pt idx="20">
                  <c:v>45.3125</c:v>
                </c:pt>
                <c:pt idx="21">
                  <c:v>40.625</c:v>
                </c:pt>
                <c:pt idx="22">
                  <c:v>43.75</c:v>
                </c:pt>
                <c:pt idx="23">
                  <c:v>43.75</c:v>
                </c:pt>
                <c:pt idx="24">
                  <c:v>53.125</c:v>
                </c:pt>
                <c:pt idx="25">
                  <c:v>37.5</c:v>
                </c:pt>
                <c:pt idx="26">
                  <c:v>46.875</c:v>
                </c:pt>
                <c:pt idx="27">
                  <c:v>46.875</c:v>
                </c:pt>
                <c:pt idx="28">
                  <c:v>54.6875</c:v>
                </c:pt>
                <c:pt idx="29">
                  <c:v>50</c:v>
                </c:pt>
                <c:pt idx="30">
                  <c:v>54.6875</c:v>
                </c:pt>
                <c:pt idx="31">
                  <c:v>42.1875</c:v>
                </c:pt>
                <c:pt idx="32">
                  <c:v>53.125</c:v>
                </c:pt>
                <c:pt idx="33">
                  <c:v>43.75</c:v>
                </c:pt>
                <c:pt idx="34">
                  <c:v>46.875</c:v>
                </c:pt>
                <c:pt idx="35">
                  <c:v>48.4375</c:v>
                </c:pt>
                <c:pt idx="36">
                  <c:v>45.3125</c:v>
                </c:pt>
                <c:pt idx="37">
                  <c:v>46.875</c:v>
                </c:pt>
                <c:pt idx="38">
                  <c:v>51.5625</c:v>
                </c:pt>
                <c:pt idx="39">
                  <c:v>48.4375</c:v>
                </c:pt>
                <c:pt idx="40">
                  <c:v>51.5625</c:v>
                </c:pt>
                <c:pt idx="41">
                  <c:v>39.0625</c:v>
                </c:pt>
                <c:pt idx="42">
                  <c:v>43.75</c:v>
                </c:pt>
                <c:pt idx="43">
                  <c:v>53.125</c:v>
                </c:pt>
                <c:pt idx="44">
                  <c:v>53.125</c:v>
                </c:pt>
                <c:pt idx="45">
                  <c:v>56.25</c:v>
                </c:pt>
                <c:pt idx="46">
                  <c:v>56.25</c:v>
                </c:pt>
                <c:pt idx="47">
                  <c:v>54.6875</c:v>
                </c:pt>
                <c:pt idx="48">
                  <c:v>54.6875</c:v>
                </c:pt>
                <c:pt idx="49">
                  <c:v>56.25</c:v>
                </c:pt>
                <c:pt idx="50">
                  <c:v>42.1875</c:v>
                </c:pt>
                <c:pt idx="51">
                  <c:v>48.4375</c:v>
                </c:pt>
                <c:pt idx="52">
                  <c:v>56.25</c:v>
                </c:pt>
                <c:pt idx="53">
                  <c:v>59.375</c:v>
                </c:pt>
                <c:pt idx="54">
                  <c:v>62.5</c:v>
                </c:pt>
                <c:pt idx="55">
                  <c:v>60.9375</c:v>
                </c:pt>
                <c:pt idx="56">
                  <c:v>62.5</c:v>
                </c:pt>
                <c:pt idx="57">
                  <c:v>59.375</c:v>
                </c:pt>
                <c:pt idx="58">
                  <c:v>53.125</c:v>
                </c:pt>
                <c:pt idx="59">
                  <c:v>59.375</c:v>
                </c:pt>
                <c:pt idx="60">
                  <c:v>51.5625</c:v>
                </c:pt>
                <c:pt idx="61">
                  <c:v>53.125</c:v>
                </c:pt>
                <c:pt idx="62">
                  <c:v>43.75</c:v>
                </c:pt>
                <c:pt idx="63">
                  <c:v>57.8125</c:v>
                </c:pt>
                <c:pt idx="64">
                  <c:v>60.9375</c:v>
                </c:pt>
                <c:pt idx="65">
                  <c:v>46.875</c:v>
                </c:pt>
                <c:pt idx="66">
                  <c:v>48.4375</c:v>
                </c:pt>
                <c:pt idx="67">
                  <c:v>50</c:v>
                </c:pt>
                <c:pt idx="68">
                  <c:v>53.125</c:v>
                </c:pt>
                <c:pt idx="69">
                  <c:v>54.6875</c:v>
                </c:pt>
                <c:pt idx="70">
                  <c:v>54.6875</c:v>
                </c:pt>
                <c:pt idx="71">
                  <c:v>54.6875</c:v>
                </c:pt>
                <c:pt idx="72">
                  <c:v>54.6875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  <c:pt idx="76">
                  <c:v>57.8125</c:v>
                </c:pt>
                <c:pt idx="77">
                  <c:v>50</c:v>
                </c:pt>
                <c:pt idx="78">
                  <c:v>48.4375</c:v>
                </c:pt>
                <c:pt idx="79">
                  <c:v>46.875</c:v>
                </c:pt>
                <c:pt idx="80">
                  <c:v>45.3125</c:v>
                </c:pt>
                <c:pt idx="81">
                  <c:v>45.3125</c:v>
                </c:pt>
                <c:pt idx="82">
                  <c:v>46.875</c:v>
                </c:pt>
                <c:pt idx="83">
                  <c:v>46.875</c:v>
                </c:pt>
                <c:pt idx="84">
                  <c:v>46.875</c:v>
                </c:pt>
                <c:pt idx="85">
                  <c:v>46.875</c:v>
                </c:pt>
                <c:pt idx="86">
                  <c:v>46.875</c:v>
                </c:pt>
                <c:pt idx="87">
                  <c:v>48.4375</c:v>
                </c:pt>
                <c:pt idx="88">
                  <c:v>50</c:v>
                </c:pt>
                <c:pt idx="89">
                  <c:v>48.4375</c:v>
                </c:pt>
                <c:pt idx="90">
                  <c:v>48.4375</c:v>
                </c:pt>
                <c:pt idx="91">
                  <c:v>48.4375</c:v>
                </c:pt>
                <c:pt idx="92">
                  <c:v>48.4375</c:v>
                </c:pt>
                <c:pt idx="93">
                  <c:v>48.4375</c:v>
                </c:pt>
                <c:pt idx="94">
                  <c:v>48.4375</c:v>
                </c:pt>
                <c:pt idx="95">
                  <c:v>48.4375</c:v>
                </c:pt>
                <c:pt idx="96">
                  <c:v>48.4375</c:v>
                </c:pt>
                <c:pt idx="97">
                  <c:v>48.4375</c:v>
                </c:pt>
                <c:pt idx="98">
                  <c:v>48.4375</c:v>
                </c:pt>
                <c:pt idx="99">
                  <c:v>48.4375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  <xdr:twoCellAnchor editAs="oneCell">
    <xdr:from>
      <xdr:col>2</xdr:col>
      <xdr:colOff>35278</xdr:colOff>
      <xdr:row>129</xdr:row>
      <xdr:rowOff>52918</xdr:rowOff>
    </xdr:from>
    <xdr:to>
      <xdr:col>2</xdr:col>
      <xdr:colOff>2163702</xdr:colOff>
      <xdr:row>137</xdr:row>
      <xdr:rowOff>167569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7FFD86A-D432-8243-8DC5-131F08264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2917" y="23944794"/>
          <a:ext cx="2128424" cy="159631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129</xdr:row>
      <xdr:rowOff>141112</xdr:rowOff>
    </xdr:from>
    <xdr:to>
      <xdr:col>3</xdr:col>
      <xdr:colOff>2240139</xdr:colOff>
      <xdr:row>137</xdr:row>
      <xdr:rowOff>11171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D10B14B-041A-E062-223B-AE981CF5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780139" y="24032988"/>
          <a:ext cx="2240139" cy="1351726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105833</xdr:colOff>
      <xdr:row>149</xdr:row>
      <xdr:rowOff>0</xdr:rowOff>
    </xdr:from>
    <xdr:to>
      <xdr:col>3</xdr:col>
      <xdr:colOff>2275416</xdr:colOff>
      <xdr:row>156</xdr:row>
      <xdr:rowOff>5293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53F923-F74D-AFAC-E27A-A7E8A296B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885972" y="27596043"/>
          <a:ext cx="2169583" cy="1301750"/>
        </a:xfrm>
        <a:prstGeom prst="rect">
          <a:avLst/>
        </a:prstGeom>
      </xdr:spPr>
    </xdr:pic>
    <xdr:clientData/>
  </xdr:twoCellAnchor>
  <xdr:twoCellAnchor editAs="oneCell">
    <xdr:from>
      <xdr:col>2</xdr:col>
      <xdr:colOff>88193</xdr:colOff>
      <xdr:row>148</xdr:row>
      <xdr:rowOff>26457</xdr:rowOff>
    </xdr:from>
    <xdr:to>
      <xdr:col>2</xdr:col>
      <xdr:colOff>2193101</xdr:colOff>
      <xdr:row>156</xdr:row>
      <xdr:rowOff>123471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1EFDFC-D635-0521-DDE9-CEB511E70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2" y="27437290"/>
          <a:ext cx="2104908" cy="1578681"/>
        </a:xfrm>
        <a:prstGeom prst="rect">
          <a:avLst/>
        </a:prstGeom>
      </xdr:spPr>
    </xdr:pic>
    <xdr:clientData/>
  </xdr:twoCellAnchor>
  <xdr:twoCellAnchor editAs="oneCell">
    <xdr:from>
      <xdr:col>3</xdr:col>
      <xdr:colOff>61736</xdr:colOff>
      <xdr:row>166</xdr:row>
      <xdr:rowOff>158751</xdr:rowOff>
    </xdr:from>
    <xdr:to>
      <xdr:col>3</xdr:col>
      <xdr:colOff>2231319</xdr:colOff>
      <xdr:row>173</xdr:row>
      <xdr:rowOff>155785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DA18683-F395-367E-9A2D-1130A1D36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841875" y="30903334"/>
          <a:ext cx="2169583" cy="1293494"/>
        </a:xfrm>
        <a:prstGeom prst="rect">
          <a:avLst/>
        </a:prstGeom>
      </xdr:spPr>
    </xdr:pic>
    <xdr:clientData/>
  </xdr:twoCellAnchor>
  <xdr:twoCellAnchor editAs="oneCell">
    <xdr:from>
      <xdr:col>2</xdr:col>
      <xdr:colOff>88195</xdr:colOff>
      <xdr:row>166</xdr:row>
      <xdr:rowOff>70556</xdr:rowOff>
    </xdr:from>
    <xdr:to>
      <xdr:col>2</xdr:col>
      <xdr:colOff>2107848</xdr:colOff>
      <xdr:row>174</xdr:row>
      <xdr:rowOff>103629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26CC0C18-8F13-34B7-ED0C-AEDD4B563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4" y="30815139"/>
          <a:ext cx="2019653" cy="1514740"/>
        </a:xfrm>
        <a:prstGeom prst="rect">
          <a:avLst/>
        </a:prstGeom>
      </xdr:spPr>
    </xdr:pic>
    <xdr:clientData/>
  </xdr:twoCellAnchor>
  <xdr:twoCellAnchor editAs="oneCell">
    <xdr:from>
      <xdr:col>3</xdr:col>
      <xdr:colOff>105834</xdr:colOff>
      <xdr:row>184</xdr:row>
      <xdr:rowOff>141112</xdr:rowOff>
    </xdr:from>
    <xdr:to>
      <xdr:col>3</xdr:col>
      <xdr:colOff>2219819</xdr:colOff>
      <xdr:row>191</xdr:row>
      <xdr:rowOff>114651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2887D159-BFEC-8E1D-FB2C-CB4298172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85973" y="34219445"/>
          <a:ext cx="2113985" cy="12699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121595</xdr:colOff>
      <xdr:row>184</xdr:row>
      <xdr:rowOff>91198</xdr:rowOff>
    </xdr:from>
    <xdr:to>
      <xdr:col>2</xdr:col>
      <xdr:colOff>2148190</xdr:colOff>
      <xdr:row>192</xdr:row>
      <xdr:rowOff>151996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CD591EC1-86D7-E6A5-2131-5D4550DD0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5106" y="33651624"/>
          <a:ext cx="2026595" cy="1519946"/>
        </a:xfrm>
        <a:prstGeom prst="rect">
          <a:avLst/>
        </a:prstGeom>
      </xdr:spPr>
    </xdr:pic>
    <xdr:clientData/>
  </xdr:twoCellAnchor>
  <xdr:twoCellAnchor editAs="oneCell">
    <xdr:from>
      <xdr:col>2</xdr:col>
      <xdr:colOff>81063</xdr:colOff>
      <xdr:row>212</xdr:row>
      <xdr:rowOff>40532</xdr:rowOff>
    </xdr:from>
    <xdr:to>
      <xdr:col>2</xdr:col>
      <xdr:colOff>2134680</xdr:colOff>
      <xdr:row>220</xdr:row>
      <xdr:rowOff>121596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7777CA0B-8238-F01E-D766-0030C5AC6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4574" y="38707979"/>
          <a:ext cx="2053617" cy="1540213"/>
        </a:xfrm>
        <a:prstGeom prst="rect">
          <a:avLst/>
        </a:prstGeom>
      </xdr:spPr>
    </xdr:pic>
    <xdr:clientData/>
  </xdr:twoCellAnchor>
  <xdr:twoCellAnchor editAs="oneCell">
    <xdr:from>
      <xdr:col>3</xdr:col>
      <xdr:colOff>81064</xdr:colOff>
      <xdr:row>212</xdr:row>
      <xdr:rowOff>151995</xdr:rowOff>
    </xdr:from>
    <xdr:to>
      <xdr:col>3</xdr:col>
      <xdr:colOff>2276022</xdr:colOff>
      <xdr:row>219</xdr:row>
      <xdr:rowOff>172261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6182FD2-434C-3492-93E1-72C269B24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853698" y="38819442"/>
          <a:ext cx="2194958" cy="1297021"/>
        </a:xfrm>
        <a:prstGeom prst="rect">
          <a:avLst/>
        </a:prstGeom>
      </xdr:spPr>
    </xdr:pic>
    <xdr:clientData/>
  </xdr:twoCellAnchor>
  <xdr:twoCellAnchor editAs="oneCell">
    <xdr:from>
      <xdr:col>2</xdr:col>
      <xdr:colOff>40532</xdr:colOff>
      <xdr:row>221</xdr:row>
      <xdr:rowOff>40533</xdr:rowOff>
    </xdr:from>
    <xdr:to>
      <xdr:col>2</xdr:col>
      <xdr:colOff>2161703</xdr:colOff>
      <xdr:row>229</xdr:row>
      <xdr:rowOff>172262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B2BBAEC5-70C6-2D0A-B4D8-D7D28017B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043" y="40349522"/>
          <a:ext cx="2121171" cy="1590878"/>
        </a:xfrm>
        <a:prstGeom prst="rect">
          <a:avLst/>
        </a:prstGeom>
      </xdr:spPr>
    </xdr:pic>
    <xdr:clientData/>
  </xdr:twoCellAnchor>
  <xdr:twoCellAnchor editAs="oneCell">
    <xdr:from>
      <xdr:col>3</xdr:col>
      <xdr:colOff>70931</xdr:colOff>
      <xdr:row>221</xdr:row>
      <xdr:rowOff>131729</xdr:rowOff>
    </xdr:from>
    <xdr:to>
      <xdr:col>3</xdr:col>
      <xdr:colOff>2185717</xdr:colOff>
      <xdr:row>228</xdr:row>
      <xdr:rowOff>101330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CBBB59-4ABE-75E2-9494-C0F9DA3F3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843565" y="40440718"/>
          <a:ext cx="2114786" cy="1246357"/>
        </a:xfrm>
        <a:prstGeom prst="rect">
          <a:avLst/>
        </a:prstGeom>
      </xdr:spPr>
    </xdr:pic>
    <xdr:clientData/>
  </xdr:twoCellAnchor>
  <xdr:twoCellAnchor editAs="oneCell">
    <xdr:from>
      <xdr:col>3</xdr:col>
      <xdr:colOff>81065</xdr:colOff>
      <xdr:row>240</xdr:row>
      <xdr:rowOff>10132</xdr:rowOff>
    </xdr:from>
    <xdr:to>
      <xdr:col>3</xdr:col>
      <xdr:colOff>2236099</xdr:colOff>
      <xdr:row>247</xdr:row>
      <xdr:rowOff>10133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570DB05-81C4-4831-B02B-36A045136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853699" y="43784600"/>
          <a:ext cx="2155034" cy="1276756"/>
        </a:xfrm>
        <a:prstGeom prst="rect">
          <a:avLst/>
        </a:prstGeom>
      </xdr:spPr>
    </xdr:pic>
    <xdr:clientData/>
  </xdr:twoCellAnchor>
  <xdr:twoCellAnchor editAs="oneCell">
    <xdr:from>
      <xdr:col>2</xdr:col>
      <xdr:colOff>111463</xdr:colOff>
      <xdr:row>239</xdr:row>
      <xdr:rowOff>60798</xdr:rowOff>
    </xdr:from>
    <xdr:to>
      <xdr:col>2</xdr:col>
      <xdr:colOff>2165080</xdr:colOff>
      <xdr:row>247</xdr:row>
      <xdr:rowOff>141862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2499D102-6FC5-9BF3-AC9A-FF8F241D9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4974" y="43652872"/>
          <a:ext cx="2053617" cy="1540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2"/>
  <sheetViews>
    <sheetView topLeftCell="A98" zoomScale="79" workbookViewId="0">
      <selection activeCell="G40" sqref="G40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>
        <v>9</v>
      </c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>
        <v>51</v>
      </c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>
        <v>41</v>
      </c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>
        <v>51</v>
      </c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7">
        <f xml:space="preserve"> SUM(C2:C37)/4</f>
        <v>28.112500000000001</v>
      </c>
      <c r="D38" s="7">
        <f xml:space="preserve"> SUM(D2:D37)/4</f>
        <v>20.75</v>
      </c>
      <c r="E38" s="2">
        <f xml:space="preserve"> SUM(E2:E37)/4</f>
        <v>38</v>
      </c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>
        <v>76</v>
      </c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>
        <v>74</v>
      </c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>
        <v>70</v>
      </c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7">
        <f>SUM(C39:C65)/3</f>
        <v>64.13</v>
      </c>
      <c r="D66" s="7">
        <f>SUM(D39:D65)/3</f>
        <v>54</v>
      </c>
      <c r="E66" s="9">
        <f xml:space="preserve"> SUM(E57,E48,E39)/3</f>
        <v>73.333333333333329</v>
      </c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>
        <v>66</v>
      </c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>
        <v>58</v>
      </c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>
        <v>72</v>
      </c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7">
        <f>SUM(C67:C93)/3</f>
        <v>56.203333333333326</v>
      </c>
      <c r="D94" s="7">
        <f>SUM(D67:D93)/3</f>
        <v>56.666666666666664</v>
      </c>
      <c r="E94" s="2">
        <f xml:space="preserve"> SUM(E67:E93)/3</f>
        <v>65.333333333333329</v>
      </c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>
        <v>84</v>
      </c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>
        <v>85</v>
      </c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>
        <v>91</v>
      </c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>
        <v>88</v>
      </c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8">
        <f>SUM(C95:C139)/5</f>
        <v>88.474000000000004</v>
      </c>
      <c r="D140" s="7">
        <f xml:space="preserve"> SUM(D95:D139)/5</f>
        <v>86.2</v>
      </c>
      <c r="E140" s="9">
        <f>SUM(E95:E139)/5</f>
        <v>88.2</v>
      </c>
    </row>
    <row r="141" spans="1:5" x14ac:dyDescent="0.45">
      <c r="A141" s="29" t="s">
        <v>75</v>
      </c>
      <c r="B141" s="30"/>
      <c r="C141" s="29">
        <f>SUM(C140,C94,C66,C38)/4</f>
        <v>59.229958333333336</v>
      </c>
      <c r="D141" s="33">
        <f>SUM(D140,D94,D66,D38)/4</f>
        <v>54.404166666666669</v>
      </c>
      <c r="E141" s="33">
        <f>SUM(E140,E94,E66,E38)/4</f>
        <v>66.216666666666669</v>
      </c>
    </row>
    <row r="142" spans="1:5" ht="14.65" thickBot="1" x14ac:dyDescent="0.5">
      <c r="A142" s="31"/>
      <c r="B142" s="32"/>
      <c r="C142" s="31"/>
      <c r="D142" s="34"/>
      <c r="E142" s="34"/>
    </row>
  </sheetData>
  <mergeCells count="72">
    <mergeCell ref="A141:B142"/>
    <mergeCell ref="C141:C142"/>
    <mergeCell ref="D141:D142"/>
    <mergeCell ref="E141:E142"/>
    <mergeCell ref="A140:B140"/>
    <mergeCell ref="E67:E75"/>
    <mergeCell ref="E2:E10"/>
    <mergeCell ref="E11:E19"/>
    <mergeCell ref="B122:B130"/>
    <mergeCell ref="C122:C130"/>
    <mergeCell ref="D122:D130"/>
    <mergeCell ref="A94:B94"/>
    <mergeCell ref="A95:A139"/>
    <mergeCell ref="B95:B103"/>
    <mergeCell ref="C95:C103"/>
    <mergeCell ref="D95:D103"/>
    <mergeCell ref="E95:E103"/>
    <mergeCell ref="E122:E130"/>
    <mergeCell ref="E131:E139"/>
    <mergeCell ref="E104:E112"/>
    <mergeCell ref="B131:B139"/>
    <mergeCell ref="C131:C139"/>
    <mergeCell ref="D131:D139"/>
    <mergeCell ref="D104:D112"/>
    <mergeCell ref="B113:B121"/>
    <mergeCell ref="C113:C121"/>
    <mergeCell ref="D113:D121"/>
    <mergeCell ref="B104:B112"/>
    <mergeCell ref="C104:C112"/>
    <mergeCell ref="E113:E121"/>
    <mergeCell ref="B76:B84"/>
    <mergeCell ref="C76:C84"/>
    <mergeCell ref="D76:D84"/>
    <mergeCell ref="E76:E84"/>
    <mergeCell ref="E85:E93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247" zoomScale="47" workbookViewId="0">
      <selection activeCell="J264" sqref="J264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43" t="s">
        <v>29</v>
      </c>
      <c r="B1" s="45" t="s">
        <v>30</v>
      </c>
      <c r="C1" s="45" t="s">
        <v>33</v>
      </c>
      <c r="D1" s="45" t="s">
        <v>34</v>
      </c>
      <c r="E1" s="45" t="s">
        <v>32</v>
      </c>
      <c r="F1" s="47" t="s">
        <v>36</v>
      </c>
    </row>
    <row r="2" spans="1:6" ht="14.65" thickBot="1" x14ac:dyDescent="0.5">
      <c r="A2" s="44"/>
      <c r="B2" s="46"/>
      <c r="C2" s="46"/>
      <c r="D2" s="46"/>
      <c r="E2" s="46"/>
      <c r="F2" s="48"/>
    </row>
    <row r="3" spans="1:6" x14ac:dyDescent="0.45">
      <c r="A3" s="35" t="s">
        <v>26</v>
      </c>
      <c r="B3" s="38" t="s">
        <v>35</v>
      </c>
      <c r="C3" s="38"/>
      <c r="D3" s="38"/>
      <c r="E3" s="38">
        <f>100-7</f>
        <v>93</v>
      </c>
      <c r="F3" s="39">
        <v>2</v>
      </c>
    </row>
    <row r="4" spans="1:6" x14ac:dyDescent="0.45">
      <c r="A4" s="36"/>
      <c r="B4" s="18"/>
      <c r="C4" s="18"/>
      <c r="D4" s="18"/>
      <c r="E4" s="18"/>
      <c r="F4" s="40"/>
    </row>
    <row r="5" spans="1:6" x14ac:dyDescent="0.45">
      <c r="A5" s="36"/>
      <c r="B5" s="18"/>
      <c r="C5" s="18"/>
      <c r="D5" s="18"/>
      <c r="E5" s="18"/>
      <c r="F5" s="40"/>
    </row>
    <row r="6" spans="1:6" x14ac:dyDescent="0.45">
      <c r="A6" s="36"/>
      <c r="B6" s="18"/>
      <c r="C6" s="18"/>
      <c r="D6" s="18"/>
      <c r="E6" s="18"/>
      <c r="F6" s="40"/>
    </row>
    <row r="7" spans="1:6" x14ac:dyDescent="0.45">
      <c r="A7" s="36"/>
      <c r="B7" s="18"/>
      <c r="C7" s="18"/>
      <c r="D7" s="18"/>
      <c r="E7" s="18"/>
      <c r="F7" s="40"/>
    </row>
    <row r="8" spans="1:6" x14ac:dyDescent="0.45">
      <c r="A8" s="36"/>
      <c r="B8" s="18"/>
      <c r="C8" s="18"/>
      <c r="D8" s="18"/>
      <c r="E8" s="18"/>
      <c r="F8" s="40"/>
    </row>
    <row r="9" spans="1:6" x14ac:dyDescent="0.45">
      <c r="A9" s="36"/>
      <c r="B9" s="18"/>
      <c r="C9" s="18"/>
      <c r="D9" s="18"/>
      <c r="E9" s="18"/>
      <c r="F9" s="40"/>
    </row>
    <row r="10" spans="1:6" x14ac:dyDescent="0.45">
      <c r="A10" s="36"/>
      <c r="B10" s="18"/>
      <c r="C10" s="18"/>
      <c r="D10" s="18"/>
      <c r="E10" s="18"/>
      <c r="F10" s="40"/>
    </row>
    <row r="11" spans="1:6" x14ac:dyDescent="0.45">
      <c r="A11" s="36"/>
      <c r="B11" s="18"/>
      <c r="C11" s="18"/>
      <c r="D11" s="18"/>
      <c r="E11" s="18"/>
      <c r="F11" s="40"/>
    </row>
    <row r="12" spans="1:6" x14ac:dyDescent="0.45">
      <c r="A12" s="36"/>
      <c r="B12" s="18" t="s">
        <v>37</v>
      </c>
      <c r="C12" s="18"/>
      <c r="D12" s="18"/>
      <c r="E12" s="18">
        <f>100-7</f>
        <v>93</v>
      </c>
      <c r="F12" s="40">
        <v>3</v>
      </c>
    </row>
    <row r="13" spans="1:6" x14ac:dyDescent="0.45">
      <c r="A13" s="36"/>
      <c r="B13" s="18"/>
      <c r="C13" s="18"/>
      <c r="D13" s="18"/>
      <c r="E13" s="18"/>
      <c r="F13" s="40"/>
    </row>
    <row r="14" spans="1:6" x14ac:dyDescent="0.45">
      <c r="A14" s="36"/>
      <c r="B14" s="18"/>
      <c r="C14" s="18"/>
      <c r="D14" s="18"/>
      <c r="E14" s="18"/>
      <c r="F14" s="40"/>
    </row>
    <row r="15" spans="1:6" x14ac:dyDescent="0.45">
      <c r="A15" s="36"/>
      <c r="B15" s="18"/>
      <c r="C15" s="18"/>
      <c r="D15" s="18"/>
      <c r="E15" s="18"/>
      <c r="F15" s="40"/>
    </row>
    <row r="16" spans="1:6" x14ac:dyDescent="0.45">
      <c r="A16" s="36"/>
      <c r="B16" s="18"/>
      <c r="C16" s="18"/>
      <c r="D16" s="18"/>
      <c r="E16" s="18"/>
      <c r="F16" s="40"/>
    </row>
    <row r="17" spans="1:6" x14ac:dyDescent="0.45">
      <c r="A17" s="36"/>
      <c r="B17" s="18"/>
      <c r="C17" s="18"/>
      <c r="D17" s="18"/>
      <c r="E17" s="18"/>
      <c r="F17" s="40"/>
    </row>
    <row r="18" spans="1:6" x14ac:dyDescent="0.45">
      <c r="A18" s="36"/>
      <c r="B18" s="18"/>
      <c r="C18" s="18"/>
      <c r="D18" s="18"/>
      <c r="E18" s="18"/>
      <c r="F18" s="40"/>
    </row>
    <row r="19" spans="1:6" x14ac:dyDescent="0.45">
      <c r="A19" s="36"/>
      <c r="B19" s="18"/>
      <c r="C19" s="18"/>
      <c r="D19" s="18"/>
      <c r="E19" s="18"/>
      <c r="F19" s="40"/>
    </row>
    <row r="20" spans="1:6" ht="14.65" thickBot="1" x14ac:dyDescent="0.5">
      <c r="A20" s="37"/>
      <c r="B20" s="41"/>
      <c r="C20" s="41"/>
      <c r="D20" s="41"/>
      <c r="E20" s="41"/>
      <c r="F20" s="42"/>
    </row>
    <row r="21" spans="1:6" x14ac:dyDescent="0.45">
      <c r="A21" s="36" t="s">
        <v>38</v>
      </c>
      <c r="B21" s="18" t="s">
        <v>39</v>
      </c>
      <c r="C21" s="18"/>
      <c r="D21" s="18"/>
      <c r="E21" s="18">
        <f>100-12</f>
        <v>88</v>
      </c>
      <c r="F21" s="40">
        <v>4</v>
      </c>
    </row>
    <row r="22" spans="1:6" x14ac:dyDescent="0.45">
      <c r="A22" s="36"/>
      <c r="B22" s="18"/>
      <c r="C22" s="18"/>
      <c r="D22" s="18"/>
      <c r="E22" s="18"/>
      <c r="F22" s="40"/>
    </row>
    <row r="23" spans="1:6" x14ac:dyDescent="0.45">
      <c r="A23" s="36"/>
      <c r="B23" s="18"/>
      <c r="C23" s="18"/>
      <c r="D23" s="18"/>
      <c r="E23" s="18"/>
      <c r="F23" s="40"/>
    </row>
    <row r="24" spans="1:6" x14ac:dyDescent="0.45">
      <c r="A24" s="36"/>
      <c r="B24" s="18"/>
      <c r="C24" s="18"/>
      <c r="D24" s="18"/>
      <c r="E24" s="18"/>
      <c r="F24" s="40"/>
    </row>
    <row r="25" spans="1:6" x14ac:dyDescent="0.45">
      <c r="A25" s="36"/>
      <c r="B25" s="18"/>
      <c r="C25" s="18"/>
      <c r="D25" s="18"/>
      <c r="E25" s="18"/>
      <c r="F25" s="40"/>
    </row>
    <row r="26" spans="1:6" x14ac:dyDescent="0.45">
      <c r="A26" s="36"/>
      <c r="B26" s="18"/>
      <c r="C26" s="18"/>
      <c r="D26" s="18"/>
      <c r="E26" s="18"/>
      <c r="F26" s="40"/>
    </row>
    <row r="27" spans="1:6" x14ac:dyDescent="0.45">
      <c r="A27" s="36"/>
      <c r="B27" s="18"/>
      <c r="C27" s="18"/>
      <c r="D27" s="18"/>
      <c r="E27" s="18"/>
      <c r="F27" s="40"/>
    </row>
    <row r="28" spans="1:6" x14ac:dyDescent="0.45">
      <c r="A28" s="36"/>
      <c r="B28" s="18"/>
      <c r="C28" s="18"/>
      <c r="D28" s="18"/>
      <c r="E28" s="18"/>
      <c r="F28" s="40"/>
    </row>
    <row r="29" spans="1:6" x14ac:dyDescent="0.45">
      <c r="A29" s="36"/>
      <c r="B29" s="18"/>
      <c r="C29" s="18"/>
      <c r="D29" s="18"/>
      <c r="E29" s="18"/>
      <c r="F29" s="40"/>
    </row>
    <row r="30" spans="1:6" x14ac:dyDescent="0.45">
      <c r="A30" s="36"/>
      <c r="B30" s="18" t="s">
        <v>43</v>
      </c>
      <c r="C30" s="18"/>
      <c r="D30" s="18"/>
      <c r="E30" s="18">
        <f>100-12</f>
        <v>88</v>
      </c>
      <c r="F30" s="40">
        <v>6</v>
      </c>
    </row>
    <row r="31" spans="1:6" x14ac:dyDescent="0.45">
      <c r="A31" s="36"/>
      <c r="B31" s="18"/>
      <c r="C31" s="18"/>
      <c r="D31" s="18"/>
      <c r="E31" s="18"/>
      <c r="F31" s="40"/>
    </row>
    <row r="32" spans="1:6" x14ac:dyDescent="0.45">
      <c r="A32" s="36"/>
      <c r="B32" s="18"/>
      <c r="C32" s="18"/>
      <c r="D32" s="18"/>
      <c r="E32" s="18"/>
      <c r="F32" s="40"/>
    </row>
    <row r="33" spans="1:6" x14ac:dyDescent="0.45">
      <c r="A33" s="36"/>
      <c r="B33" s="18"/>
      <c r="C33" s="18"/>
      <c r="D33" s="18"/>
      <c r="E33" s="18"/>
      <c r="F33" s="40"/>
    </row>
    <row r="34" spans="1:6" x14ac:dyDescent="0.45">
      <c r="A34" s="36"/>
      <c r="B34" s="18"/>
      <c r="C34" s="18"/>
      <c r="D34" s="18"/>
      <c r="E34" s="18"/>
      <c r="F34" s="40"/>
    </row>
    <row r="35" spans="1:6" x14ac:dyDescent="0.45">
      <c r="A35" s="36"/>
      <c r="B35" s="18"/>
      <c r="C35" s="18"/>
      <c r="D35" s="18"/>
      <c r="E35" s="18"/>
      <c r="F35" s="40"/>
    </row>
    <row r="36" spans="1:6" x14ac:dyDescent="0.45">
      <c r="A36" s="36"/>
      <c r="B36" s="18"/>
      <c r="C36" s="18"/>
      <c r="D36" s="18"/>
      <c r="E36" s="18"/>
      <c r="F36" s="40"/>
    </row>
    <row r="37" spans="1:6" x14ac:dyDescent="0.45">
      <c r="A37" s="36"/>
      <c r="B37" s="18"/>
      <c r="C37" s="18"/>
      <c r="D37" s="18"/>
      <c r="E37" s="18"/>
      <c r="F37" s="40"/>
    </row>
    <row r="38" spans="1:6" ht="14.65" thickBot="1" x14ac:dyDescent="0.5">
      <c r="A38" s="37"/>
      <c r="B38" s="41"/>
      <c r="C38" s="41"/>
      <c r="D38" s="41"/>
      <c r="E38" s="41"/>
      <c r="F38" s="42"/>
    </row>
    <row r="39" spans="1:6" x14ac:dyDescent="0.45">
      <c r="A39" s="35" t="s">
        <v>40</v>
      </c>
      <c r="B39" s="38" t="s">
        <v>44</v>
      </c>
      <c r="C39" s="38"/>
      <c r="D39" s="38"/>
      <c r="E39" s="38">
        <f>100-9</f>
        <v>91</v>
      </c>
      <c r="F39" s="39">
        <v>-1</v>
      </c>
    </row>
    <row r="40" spans="1:6" x14ac:dyDescent="0.45">
      <c r="A40" s="36"/>
      <c r="B40" s="18"/>
      <c r="C40" s="18"/>
      <c r="D40" s="18"/>
      <c r="E40" s="18"/>
      <c r="F40" s="40"/>
    </row>
    <row r="41" spans="1:6" x14ac:dyDescent="0.45">
      <c r="A41" s="36"/>
      <c r="B41" s="18"/>
      <c r="C41" s="18"/>
      <c r="D41" s="18"/>
      <c r="E41" s="18"/>
      <c r="F41" s="40"/>
    </row>
    <row r="42" spans="1:6" x14ac:dyDescent="0.45">
      <c r="A42" s="36"/>
      <c r="B42" s="18"/>
      <c r="C42" s="18"/>
      <c r="D42" s="18"/>
      <c r="E42" s="18"/>
      <c r="F42" s="40"/>
    </row>
    <row r="43" spans="1:6" x14ac:dyDescent="0.45">
      <c r="A43" s="36"/>
      <c r="B43" s="18"/>
      <c r="C43" s="18"/>
      <c r="D43" s="18"/>
      <c r="E43" s="18"/>
      <c r="F43" s="40"/>
    </row>
    <row r="44" spans="1:6" x14ac:dyDescent="0.45">
      <c r="A44" s="36"/>
      <c r="B44" s="18"/>
      <c r="C44" s="18"/>
      <c r="D44" s="18"/>
      <c r="E44" s="18"/>
      <c r="F44" s="40"/>
    </row>
    <row r="45" spans="1:6" x14ac:dyDescent="0.45">
      <c r="A45" s="36"/>
      <c r="B45" s="18"/>
      <c r="C45" s="18"/>
      <c r="D45" s="18"/>
      <c r="E45" s="18"/>
      <c r="F45" s="40"/>
    </row>
    <row r="46" spans="1:6" x14ac:dyDescent="0.45">
      <c r="A46" s="36"/>
      <c r="B46" s="18"/>
      <c r="C46" s="18"/>
      <c r="D46" s="18"/>
      <c r="E46" s="18"/>
      <c r="F46" s="40"/>
    </row>
    <row r="47" spans="1:6" x14ac:dyDescent="0.45">
      <c r="A47" s="36"/>
      <c r="B47" s="18"/>
      <c r="C47" s="18"/>
      <c r="D47" s="18"/>
      <c r="E47" s="18"/>
      <c r="F47" s="40"/>
    </row>
    <row r="48" spans="1:6" x14ac:dyDescent="0.45">
      <c r="A48" s="36"/>
      <c r="B48" s="18" t="s">
        <v>45</v>
      </c>
      <c r="C48" s="18"/>
      <c r="D48" s="18"/>
      <c r="E48" s="18">
        <f>100-9</f>
        <v>91</v>
      </c>
      <c r="F48" s="40">
        <v>0</v>
      </c>
    </row>
    <row r="49" spans="1:6" x14ac:dyDescent="0.45">
      <c r="A49" s="36"/>
      <c r="B49" s="18"/>
      <c r="C49" s="18"/>
      <c r="D49" s="18"/>
      <c r="E49" s="18"/>
      <c r="F49" s="40"/>
    </row>
    <row r="50" spans="1:6" x14ac:dyDescent="0.45">
      <c r="A50" s="36"/>
      <c r="B50" s="18"/>
      <c r="C50" s="18"/>
      <c r="D50" s="18"/>
      <c r="E50" s="18"/>
      <c r="F50" s="40"/>
    </row>
    <row r="51" spans="1:6" x14ac:dyDescent="0.45">
      <c r="A51" s="36"/>
      <c r="B51" s="18"/>
      <c r="C51" s="18"/>
      <c r="D51" s="18"/>
      <c r="E51" s="18"/>
      <c r="F51" s="40"/>
    </row>
    <row r="52" spans="1:6" x14ac:dyDescent="0.45">
      <c r="A52" s="36"/>
      <c r="B52" s="18"/>
      <c r="C52" s="18"/>
      <c r="D52" s="18"/>
      <c r="E52" s="18"/>
      <c r="F52" s="40"/>
    </row>
    <row r="53" spans="1:6" x14ac:dyDescent="0.45">
      <c r="A53" s="36"/>
      <c r="B53" s="18"/>
      <c r="C53" s="18"/>
      <c r="D53" s="18"/>
      <c r="E53" s="18"/>
      <c r="F53" s="40"/>
    </row>
    <row r="54" spans="1:6" x14ac:dyDescent="0.45">
      <c r="A54" s="36"/>
      <c r="B54" s="18"/>
      <c r="C54" s="18"/>
      <c r="D54" s="18"/>
      <c r="E54" s="18"/>
      <c r="F54" s="40"/>
    </row>
    <row r="55" spans="1:6" x14ac:dyDescent="0.45">
      <c r="A55" s="36"/>
      <c r="B55" s="18"/>
      <c r="C55" s="18"/>
      <c r="D55" s="18"/>
      <c r="E55" s="18"/>
      <c r="F55" s="40"/>
    </row>
    <row r="56" spans="1:6" ht="14.65" thickBot="1" x14ac:dyDescent="0.5">
      <c r="A56" s="37"/>
      <c r="B56" s="41"/>
      <c r="C56" s="41"/>
      <c r="D56" s="41"/>
      <c r="E56" s="41"/>
      <c r="F56" s="42"/>
    </row>
    <row r="57" spans="1:6" x14ac:dyDescent="0.45">
      <c r="A57" s="35" t="s">
        <v>41</v>
      </c>
      <c r="B57" s="38" t="s">
        <v>46</v>
      </c>
      <c r="C57" s="38"/>
      <c r="D57" s="38"/>
      <c r="E57" s="38">
        <f>100-16</f>
        <v>84</v>
      </c>
      <c r="F57" s="39"/>
    </row>
    <row r="58" spans="1:6" x14ac:dyDescent="0.45">
      <c r="A58" s="36"/>
      <c r="B58" s="18"/>
      <c r="C58" s="18"/>
      <c r="D58" s="18"/>
      <c r="E58" s="18"/>
      <c r="F58" s="40"/>
    </row>
    <row r="59" spans="1:6" x14ac:dyDescent="0.45">
      <c r="A59" s="36"/>
      <c r="B59" s="18"/>
      <c r="C59" s="18"/>
      <c r="D59" s="18"/>
      <c r="E59" s="18"/>
      <c r="F59" s="40"/>
    </row>
    <row r="60" spans="1:6" x14ac:dyDescent="0.45">
      <c r="A60" s="36"/>
      <c r="B60" s="18"/>
      <c r="C60" s="18"/>
      <c r="D60" s="18"/>
      <c r="E60" s="18"/>
      <c r="F60" s="40"/>
    </row>
    <row r="61" spans="1:6" x14ac:dyDescent="0.45">
      <c r="A61" s="36"/>
      <c r="B61" s="18"/>
      <c r="C61" s="18"/>
      <c r="D61" s="18"/>
      <c r="E61" s="18"/>
      <c r="F61" s="40"/>
    </row>
    <row r="62" spans="1:6" x14ac:dyDescent="0.45">
      <c r="A62" s="36"/>
      <c r="B62" s="18"/>
      <c r="C62" s="18"/>
      <c r="D62" s="18"/>
      <c r="E62" s="18"/>
      <c r="F62" s="40"/>
    </row>
    <row r="63" spans="1:6" x14ac:dyDescent="0.45">
      <c r="A63" s="36"/>
      <c r="B63" s="18"/>
      <c r="C63" s="18"/>
      <c r="D63" s="18"/>
      <c r="E63" s="18"/>
      <c r="F63" s="40"/>
    </row>
    <row r="64" spans="1:6" x14ac:dyDescent="0.45">
      <c r="A64" s="36"/>
      <c r="B64" s="18"/>
      <c r="C64" s="18"/>
      <c r="D64" s="18"/>
      <c r="E64" s="18"/>
      <c r="F64" s="40"/>
    </row>
    <row r="65" spans="1:6" x14ac:dyDescent="0.45">
      <c r="A65" s="36"/>
      <c r="B65" s="18"/>
      <c r="C65" s="18"/>
      <c r="D65" s="18"/>
      <c r="E65" s="18"/>
      <c r="F65" s="40"/>
    </row>
    <row r="66" spans="1:6" x14ac:dyDescent="0.45">
      <c r="A66" s="36"/>
      <c r="B66" s="18" t="s">
        <v>47</v>
      </c>
      <c r="C66" s="18"/>
      <c r="D66" s="18"/>
      <c r="E66" s="18">
        <f>100-15</f>
        <v>85</v>
      </c>
      <c r="F66" s="40"/>
    </row>
    <row r="67" spans="1:6" x14ac:dyDescent="0.45">
      <c r="A67" s="36"/>
      <c r="B67" s="18"/>
      <c r="C67" s="18"/>
      <c r="D67" s="18"/>
      <c r="E67" s="18"/>
      <c r="F67" s="40"/>
    </row>
    <row r="68" spans="1:6" x14ac:dyDescent="0.45">
      <c r="A68" s="36"/>
      <c r="B68" s="18"/>
      <c r="C68" s="18"/>
      <c r="D68" s="18"/>
      <c r="E68" s="18"/>
      <c r="F68" s="40"/>
    </row>
    <row r="69" spans="1:6" x14ac:dyDescent="0.45">
      <c r="A69" s="36"/>
      <c r="B69" s="18"/>
      <c r="C69" s="18"/>
      <c r="D69" s="18"/>
      <c r="E69" s="18"/>
      <c r="F69" s="40"/>
    </row>
    <row r="70" spans="1:6" x14ac:dyDescent="0.45">
      <c r="A70" s="36"/>
      <c r="B70" s="18"/>
      <c r="C70" s="18"/>
      <c r="D70" s="18"/>
      <c r="E70" s="18"/>
      <c r="F70" s="40"/>
    </row>
    <row r="71" spans="1:6" x14ac:dyDescent="0.45">
      <c r="A71" s="36"/>
      <c r="B71" s="18"/>
      <c r="C71" s="18"/>
      <c r="D71" s="18"/>
      <c r="E71" s="18"/>
      <c r="F71" s="40"/>
    </row>
    <row r="72" spans="1:6" x14ac:dyDescent="0.45">
      <c r="A72" s="36"/>
      <c r="B72" s="18"/>
      <c r="C72" s="18"/>
      <c r="D72" s="18"/>
      <c r="E72" s="18"/>
      <c r="F72" s="40"/>
    </row>
    <row r="73" spans="1:6" x14ac:dyDescent="0.45">
      <c r="A73" s="36"/>
      <c r="B73" s="18"/>
      <c r="C73" s="18"/>
      <c r="D73" s="18"/>
      <c r="E73" s="18"/>
      <c r="F73" s="40"/>
    </row>
    <row r="74" spans="1:6" ht="14.65" thickBot="1" x14ac:dyDescent="0.5">
      <c r="A74" s="37"/>
      <c r="B74" s="41"/>
      <c r="C74" s="41"/>
      <c r="D74" s="41"/>
      <c r="E74" s="41"/>
      <c r="F74" s="42"/>
    </row>
    <row r="75" spans="1:6" x14ac:dyDescent="0.45">
      <c r="A75" s="35" t="s">
        <v>42</v>
      </c>
      <c r="B75" s="38" t="s">
        <v>48</v>
      </c>
      <c r="C75" s="38"/>
      <c r="D75" s="38"/>
      <c r="E75" s="38">
        <f>100-16</f>
        <v>84</v>
      </c>
      <c r="F75" s="39"/>
    </row>
    <row r="76" spans="1:6" x14ac:dyDescent="0.45">
      <c r="A76" s="36"/>
      <c r="B76" s="18"/>
      <c r="C76" s="18"/>
      <c r="D76" s="18"/>
      <c r="E76" s="18"/>
      <c r="F76" s="40"/>
    </row>
    <row r="77" spans="1:6" x14ac:dyDescent="0.45">
      <c r="A77" s="36"/>
      <c r="B77" s="18"/>
      <c r="C77" s="18"/>
      <c r="D77" s="18"/>
      <c r="E77" s="18"/>
      <c r="F77" s="40"/>
    </row>
    <row r="78" spans="1:6" x14ac:dyDescent="0.45">
      <c r="A78" s="36"/>
      <c r="B78" s="18"/>
      <c r="C78" s="18"/>
      <c r="D78" s="18"/>
      <c r="E78" s="18"/>
      <c r="F78" s="40"/>
    </row>
    <row r="79" spans="1:6" x14ac:dyDescent="0.45">
      <c r="A79" s="36"/>
      <c r="B79" s="18"/>
      <c r="C79" s="18"/>
      <c r="D79" s="18"/>
      <c r="E79" s="18"/>
      <c r="F79" s="40"/>
    </row>
    <row r="80" spans="1:6" x14ac:dyDescent="0.45">
      <c r="A80" s="36"/>
      <c r="B80" s="18"/>
      <c r="C80" s="18"/>
      <c r="D80" s="18"/>
      <c r="E80" s="18"/>
      <c r="F80" s="40"/>
    </row>
    <row r="81" spans="1:6" x14ac:dyDescent="0.45">
      <c r="A81" s="36"/>
      <c r="B81" s="18"/>
      <c r="C81" s="18"/>
      <c r="D81" s="18"/>
      <c r="E81" s="18"/>
      <c r="F81" s="40"/>
    </row>
    <row r="82" spans="1:6" x14ac:dyDescent="0.45">
      <c r="A82" s="36"/>
      <c r="B82" s="18"/>
      <c r="C82" s="18"/>
      <c r="D82" s="18"/>
      <c r="E82" s="18"/>
      <c r="F82" s="40"/>
    </row>
    <row r="83" spans="1:6" x14ac:dyDescent="0.45">
      <c r="A83" s="36"/>
      <c r="B83" s="18"/>
      <c r="C83" s="18"/>
      <c r="D83" s="18"/>
      <c r="E83" s="18"/>
      <c r="F83" s="40"/>
    </row>
    <row r="84" spans="1:6" x14ac:dyDescent="0.45">
      <c r="A84" s="36"/>
      <c r="B84" s="18" t="s">
        <v>49</v>
      </c>
      <c r="C84" s="18"/>
      <c r="D84" s="18"/>
      <c r="E84" s="18">
        <f>100-18</f>
        <v>82</v>
      </c>
      <c r="F84" s="40"/>
    </row>
    <row r="85" spans="1:6" x14ac:dyDescent="0.45">
      <c r="A85" s="36"/>
      <c r="B85" s="18"/>
      <c r="C85" s="18"/>
      <c r="D85" s="18"/>
      <c r="E85" s="18"/>
      <c r="F85" s="40"/>
    </row>
    <row r="86" spans="1:6" x14ac:dyDescent="0.45">
      <c r="A86" s="36"/>
      <c r="B86" s="18"/>
      <c r="C86" s="18"/>
      <c r="D86" s="18"/>
      <c r="E86" s="18"/>
      <c r="F86" s="40"/>
    </row>
    <row r="87" spans="1:6" x14ac:dyDescent="0.45">
      <c r="A87" s="36"/>
      <c r="B87" s="18"/>
      <c r="C87" s="18"/>
      <c r="D87" s="18"/>
      <c r="E87" s="18"/>
      <c r="F87" s="40"/>
    </row>
    <row r="88" spans="1:6" x14ac:dyDescent="0.45">
      <c r="A88" s="36"/>
      <c r="B88" s="18"/>
      <c r="C88" s="18"/>
      <c r="D88" s="18"/>
      <c r="E88" s="18"/>
      <c r="F88" s="40"/>
    </row>
    <row r="89" spans="1:6" x14ac:dyDescent="0.45">
      <c r="A89" s="36"/>
      <c r="B89" s="18"/>
      <c r="C89" s="18"/>
      <c r="D89" s="18"/>
      <c r="E89" s="18"/>
      <c r="F89" s="40"/>
    </row>
    <row r="90" spans="1:6" x14ac:dyDescent="0.45">
      <c r="A90" s="36"/>
      <c r="B90" s="18"/>
      <c r="C90" s="18"/>
      <c r="D90" s="18"/>
      <c r="E90" s="18"/>
      <c r="F90" s="40"/>
    </row>
    <row r="91" spans="1:6" x14ac:dyDescent="0.45">
      <c r="A91" s="36"/>
      <c r="B91" s="18"/>
      <c r="C91" s="18"/>
      <c r="D91" s="18"/>
      <c r="E91" s="18"/>
      <c r="F91" s="40"/>
    </row>
    <row r="92" spans="1:6" ht="14.65" thickBot="1" x14ac:dyDescent="0.5">
      <c r="A92" s="37"/>
      <c r="B92" s="41"/>
      <c r="C92" s="41"/>
      <c r="D92" s="41"/>
      <c r="E92" s="41"/>
      <c r="F92" s="42"/>
    </row>
    <row r="93" spans="1:6" ht="14.65" thickBot="1" x14ac:dyDescent="0.5"/>
    <row r="94" spans="1:6" x14ac:dyDescent="0.45">
      <c r="A94" s="35" t="s">
        <v>50</v>
      </c>
      <c r="B94" s="38" t="s">
        <v>51</v>
      </c>
      <c r="C94" s="38"/>
      <c r="D94" s="38"/>
      <c r="E94" s="38">
        <f>100-31</f>
        <v>69</v>
      </c>
      <c r="F94" s="39"/>
    </row>
    <row r="95" spans="1:6" x14ac:dyDescent="0.45">
      <c r="A95" s="36"/>
      <c r="B95" s="18"/>
      <c r="C95" s="18"/>
      <c r="D95" s="18"/>
      <c r="E95" s="18"/>
      <c r="F95" s="40"/>
    </row>
    <row r="96" spans="1:6" x14ac:dyDescent="0.45">
      <c r="A96" s="36"/>
      <c r="B96" s="18"/>
      <c r="C96" s="18"/>
      <c r="D96" s="18"/>
      <c r="E96" s="18"/>
      <c r="F96" s="40"/>
    </row>
    <row r="97" spans="1:6" x14ac:dyDescent="0.45">
      <c r="A97" s="36"/>
      <c r="B97" s="18"/>
      <c r="C97" s="18"/>
      <c r="D97" s="18"/>
      <c r="E97" s="18"/>
      <c r="F97" s="40"/>
    </row>
    <row r="98" spans="1:6" x14ac:dyDescent="0.45">
      <c r="A98" s="36"/>
      <c r="B98" s="18"/>
      <c r="C98" s="18"/>
      <c r="D98" s="18"/>
      <c r="E98" s="18"/>
      <c r="F98" s="40"/>
    </row>
    <row r="99" spans="1:6" x14ac:dyDescent="0.45">
      <c r="A99" s="36"/>
      <c r="B99" s="18"/>
      <c r="C99" s="18"/>
      <c r="D99" s="18"/>
      <c r="E99" s="18"/>
      <c r="F99" s="40"/>
    </row>
    <row r="100" spans="1:6" x14ac:dyDescent="0.45">
      <c r="A100" s="36"/>
      <c r="B100" s="18"/>
      <c r="C100" s="18"/>
      <c r="D100" s="18"/>
      <c r="E100" s="18"/>
      <c r="F100" s="40"/>
    </row>
    <row r="101" spans="1:6" x14ac:dyDescent="0.45">
      <c r="A101" s="36"/>
      <c r="B101" s="18"/>
      <c r="C101" s="18"/>
      <c r="D101" s="18"/>
      <c r="E101" s="18"/>
      <c r="F101" s="40"/>
    </row>
    <row r="102" spans="1:6" x14ac:dyDescent="0.45">
      <c r="A102" s="36"/>
      <c r="B102" s="18"/>
      <c r="C102" s="18"/>
      <c r="D102" s="18"/>
      <c r="E102" s="18"/>
      <c r="F102" s="40"/>
    </row>
    <row r="103" spans="1:6" x14ac:dyDescent="0.45">
      <c r="A103" s="36"/>
      <c r="B103" s="18" t="s">
        <v>52</v>
      </c>
      <c r="C103" s="18"/>
      <c r="D103" s="18"/>
      <c r="E103" s="18">
        <f>100-28</f>
        <v>72</v>
      </c>
      <c r="F103" s="40"/>
    </row>
    <row r="104" spans="1:6" x14ac:dyDescent="0.45">
      <c r="A104" s="36"/>
      <c r="B104" s="18"/>
      <c r="C104" s="18"/>
      <c r="D104" s="18"/>
      <c r="E104" s="18"/>
      <c r="F104" s="40"/>
    </row>
    <row r="105" spans="1:6" x14ac:dyDescent="0.45">
      <c r="A105" s="36"/>
      <c r="B105" s="18"/>
      <c r="C105" s="18"/>
      <c r="D105" s="18"/>
      <c r="E105" s="18"/>
      <c r="F105" s="40"/>
    </row>
    <row r="106" spans="1:6" x14ac:dyDescent="0.45">
      <c r="A106" s="36"/>
      <c r="B106" s="18"/>
      <c r="C106" s="18"/>
      <c r="D106" s="18"/>
      <c r="E106" s="18"/>
      <c r="F106" s="40"/>
    </row>
    <row r="107" spans="1:6" x14ac:dyDescent="0.45">
      <c r="A107" s="36"/>
      <c r="B107" s="18"/>
      <c r="C107" s="18"/>
      <c r="D107" s="18"/>
      <c r="E107" s="18"/>
      <c r="F107" s="40"/>
    </row>
    <row r="108" spans="1:6" x14ac:dyDescent="0.45">
      <c r="A108" s="36"/>
      <c r="B108" s="18"/>
      <c r="C108" s="18"/>
      <c r="D108" s="18"/>
      <c r="E108" s="18"/>
      <c r="F108" s="40"/>
    </row>
    <row r="109" spans="1:6" x14ac:dyDescent="0.45">
      <c r="A109" s="36"/>
      <c r="B109" s="18"/>
      <c r="C109" s="18"/>
      <c r="D109" s="18"/>
      <c r="E109" s="18"/>
      <c r="F109" s="40"/>
    </row>
    <row r="110" spans="1:6" x14ac:dyDescent="0.45">
      <c r="A110" s="36"/>
      <c r="B110" s="18"/>
      <c r="C110" s="18"/>
      <c r="D110" s="18"/>
      <c r="E110" s="18"/>
      <c r="F110" s="40"/>
    </row>
    <row r="111" spans="1:6" ht="14.65" thickBot="1" x14ac:dyDescent="0.5">
      <c r="A111" s="37"/>
      <c r="B111" s="41"/>
      <c r="C111" s="41"/>
      <c r="D111" s="41"/>
      <c r="E111" s="41"/>
      <c r="F111" s="42"/>
    </row>
    <row r="112" spans="1:6" x14ac:dyDescent="0.45">
      <c r="A112" s="35" t="s">
        <v>53</v>
      </c>
      <c r="B112" s="38" t="s">
        <v>54</v>
      </c>
      <c r="C112" s="38"/>
      <c r="D112" s="38"/>
      <c r="E112" s="38">
        <f>100-45</f>
        <v>55</v>
      </c>
      <c r="F112" s="39"/>
    </row>
    <row r="113" spans="1:6" x14ac:dyDescent="0.45">
      <c r="A113" s="36"/>
      <c r="B113" s="18"/>
      <c r="C113" s="18"/>
      <c r="D113" s="18"/>
      <c r="E113" s="18"/>
      <c r="F113" s="40"/>
    </row>
    <row r="114" spans="1:6" x14ac:dyDescent="0.45">
      <c r="A114" s="36"/>
      <c r="B114" s="18"/>
      <c r="C114" s="18"/>
      <c r="D114" s="18"/>
      <c r="E114" s="18"/>
      <c r="F114" s="40"/>
    </row>
    <row r="115" spans="1:6" x14ac:dyDescent="0.45">
      <c r="A115" s="36"/>
      <c r="B115" s="18"/>
      <c r="C115" s="18"/>
      <c r="D115" s="18"/>
      <c r="E115" s="18"/>
      <c r="F115" s="40"/>
    </row>
    <row r="116" spans="1:6" x14ac:dyDescent="0.45">
      <c r="A116" s="36"/>
      <c r="B116" s="18"/>
      <c r="C116" s="18"/>
      <c r="D116" s="18"/>
      <c r="E116" s="18"/>
      <c r="F116" s="40"/>
    </row>
    <row r="117" spans="1:6" x14ac:dyDescent="0.45">
      <c r="A117" s="36"/>
      <c r="B117" s="18"/>
      <c r="C117" s="18"/>
      <c r="D117" s="18"/>
      <c r="E117" s="18"/>
      <c r="F117" s="40"/>
    </row>
    <row r="118" spans="1:6" x14ac:dyDescent="0.45">
      <c r="A118" s="36"/>
      <c r="B118" s="18"/>
      <c r="C118" s="18"/>
      <c r="D118" s="18"/>
      <c r="E118" s="18"/>
      <c r="F118" s="40"/>
    </row>
    <row r="119" spans="1:6" x14ac:dyDescent="0.45">
      <c r="A119" s="36"/>
      <c r="B119" s="18"/>
      <c r="C119" s="18"/>
      <c r="D119" s="18"/>
      <c r="E119" s="18"/>
      <c r="F119" s="40"/>
    </row>
    <row r="120" spans="1:6" x14ac:dyDescent="0.45">
      <c r="A120" s="36"/>
      <c r="B120" s="18"/>
      <c r="C120" s="18"/>
      <c r="D120" s="18"/>
      <c r="E120" s="18"/>
      <c r="F120" s="40"/>
    </row>
    <row r="121" spans="1:6" x14ac:dyDescent="0.45">
      <c r="A121" s="36"/>
      <c r="B121" s="18" t="s">
        <v>55</v>
      </c>
      <c r="C121" s="18"/>
      <c r="D121" s="18"/>
      <c r="E121" s="18">
        <f>100-42</f>
        <v>58</v>
      </c>
      <c r="F121" s="40"/>
    </row>
    <row r="122" spans="1:6" x14ac:dyDescent="0.45">
      <c r="A122" s="36"/>
      <c r="B122" s="18"/>
      <c r="C122" s="18"/>
      <c r="D122" s="18"/>
      <c r="E122" s="18"/>
      <c r="F122" s="40"/>
    </row>
    <row r="123" spans="1:6" x14ac:dyDescent="0.45">
      <c r="A123" s="36"/>
      <c r="B123" s="18"/>
      <c r="C123" s="18"/>
      <c r="D123" s="18"/>
      <c r="E123" s="18"/>
      <c r="F123" s="40"/>
    </row>
    <row r="124" spans="1:6" x14ac:dyDescent="0.45">
      <c r="A124" s="36"/>
      <c r="B124" s="18"/>
      <c r="C124" s="18"/>
      <c r="D124" s="18"/>
      <c r="E124" s="18"/>
      <c r="F124" s="40"/>
    </row>
    <row r="125" spans="1:6" x14ac:dyDescent="0.45">
      <c r="A125" s="36"/>
      <c r="B125" s="18"/>
      <c r="C125" s="18"/>
      <c r="D125" s="18"/>
      <c r="E125" s="18"/>
      <c r="F125" s="40"/>
    </row>
    <row r="126" spans="1:6" x14ac:dyDescent="0.45">
      <c r="A126" s="36"/>
      <c r="B126" s="18"/>
      <c r="C126" s="18"/>
      <c r="D126" s="18"/>
      <c r="E126" s="18"/>
      <c r="F126" s="40"/>
    </row>
    <row r="127" spans="1:6" x14ac:dyDescent="0.45">
      <c r="A127" s="36"/>
      <c r="B127" s="18"/>
      <c r="C127" s="18"/>
      <c r="D127" s="18"/>
      <c r="E127" s="18"/>
      <c r="F127" s="40"/>
    </row>
    <row r="128" spans="1:6" x14ac:dyDescent="0.45">
      <c r="A128" s="36"/>
      <c r="B128" s="18"/>
      <c r="C128" s="18"/>
      <c r="D128" s="18"/>
      <c r="E128" s="18"/>
      <c r="F128" s="40"/>
    </row>
    <row r="129" spans="1:6" ht="14.65" thickBot="1" x14ac:dyDescent="0.5">
      <c r="A129" s="37"/>
      <c r="B129" s="41"/>
      <c r="C129" s="41"/>
      <c r="D129" s="41"/>
      <c r="E129" s="41"/>
      <c r="F129" s="42"/>
    </row>
    <row r="130" spans="1:6" x14ac:dyDescent="0.45">
      <c r="A130" s="35" t="s">
        <v>17</v>
      </c>
      <c r="B130" s="38" t="s">
        <v>56</v>
      </c>
      <c r="C130" s="38"/>
      <c r="D130" s="38"/>
      <c r="E130" s="38">
        <f>100-34</f>
        <v>66</v>
      </c>
      <c r="F130" s="39"/>
    </row>
    <row r="131" spans="1:6" x14ac:dyDescent="0.45">
      <c r="A131" s="36"/>
      <c r="B131" s="18"/>
      <c r="C131" s="18"/>
      <c r="D131" s="18"/>
      <c r="E131" s="18"/>
      <c r="F131" s="40"/>
    </row>
    <row r="132" spans="1:6" x14ac:dyDescent="0.45">
      <c r="A132" s="36"/>
      <c r="B132" s="18"/>
      <c r="C132" s="18"/>
      <c r="D132" s="18"/>
      <c r="E132" s="18"/>
      <c r="F132" s="40"/>
    </row>
    <row r="133" spans="1:6" x14ac:dyDescent="0.45">
      <c r="A133" s="36"/>
      <c r="B133" s="18"/>
      <c r="C133" s="18"/>
      <c r="D133" s="18"/>
      <c r="E133" s="18"/>
      <c r="F133" s="40"/>
    </row>
    <row r="134" spans="1:6" x14ac:dyDescent="0.45">
      <c r="A134" s="36"/>
      <c r="B134" s="18"/>
      <c r="C134" s="18"/>
      <c r="D134" s="18"/>
      <c r="E134" s="18"/>
      <c r="F134" s="40"/>
    </row>
    <row r="135" spans="1:6" x14ac:dyDescent="0.45">
      <c r="A135" s="36"/>
      <c r="B135" s="18"/>
      <c r="C135" s="18"/>
      <c r="D135" s="18"/>
      <c r="E135" s="18"/>
      <c r="F135" s="40"/>
    </row>
    <row r="136" spans="1:6" x14ac:dyDescent="0.45">
      <c r="A136" s="36"/>
      <c r="B136" s="18"/>
      <c r="C136" s="18"/>
      <c r="D136" s="18"/>
      <c r="E136" s="18"/>
      <c r="F136" s="40"/>
    </row>
    <row r="137" spans="1:6" x14ac:dyDescent="0.45">
      <c r="A137" s="36"/>
      <c r="B137" s="18"/>
      <c r="C137" s="18"/>
      <c r="D137" s="18"/>
      <c r="E137" s="18"/>
      <c r="F137" s="40"/>
    </row>
    <row r="138" spans="1:6" x14ac:dyDescent="0.45">
      <c r="A138" s="36"/>
      <c r="B138" s="18"/>
      <c r="C138" s="18"/>
      <c r="D138" s="18"/>
      <c r="E138" s="18"/>
      <c r="F138" s="40"/>
    </row>
    <row r="139" spans="1:6" x14ac:dyDescent="0.45">
      <c r="A139" s="36"/>
      <c r="B139" s="18" t="s">
        <v>57</v>
      </c>
      <c r="C139" s="18"/>
      <c r="D139" s="18"/>
      <c r="E139" s="18"/>
      <c r="F139" s="40"/>
    </row>
    <row r="140" spans="1:6" x14ac:dyDescent="0.45">
      <c r="A140" s="36"/>
      <c r="B140" s="18"/>
      <c r="C140" s="18"/>
      <c r="D140" s="18"/>
      <c r="E140" s="18"/>
      <c r="F140" s="40"/>
    </row>
    <row r="141" spans="1:6" x14ac:dyDescent="0.45">
      <c r="A141" s="36"/>
      <c r="B141" s="18"/>
      <c r="C141" s="18"/>
      <c r="D141" s="18"/>
      <c r="E141" s="18"/>
      <c r="F141" s="40"/>
    </row>
    <row r="142" spans="1:6" x14ac:dyDescent="0.45">
      <c r="A142" s="36"/>
      <c r="B142" s="18"/>
      <c r="C142" s="18"/>
      <c r="D142" s="18"/>
      <c r="E142" s="18"/>
      <c r="F142" s="40"/>
    </row>
    <row r="143" spans="1:6" x14ac:dyDescent="0.45">
      <c r="A143" s="36"/>
      <c r="B143" s="18"/>
      <c r="C143" s="18"/>
      <c r="D143" s="18"/>
      <c r="E143" s="18"/>
      <c r="F143" s="40"/>
    </row>
    <row r="144" spans="1:6" x14ac:dyDescent="0.45">
      <c r="A144" s="36"/>
      <c r="B144" s="18"/>
      <c r="C144" s="18"/>
      <c r="D144" s="18"/>
      <c r="E144" s="18"/>
      <c r="F144" s="40"/>
    </row>
    <row r="145" spans="1:6" x14ac:dyDescent="0.45">
      <c r="A145" s="36"/>
      <c r="B145" s="18"/>
      <c r="C145" s="18"/>
      <c r="D145" s="18"/>
      <c r="E145" s="18"/>
      <c r="F145" s="40"/>
    </row>
    <row r="146" spans="1:6" x14ac:dyDescent="0.45">
      <c r="A146" s="36"/>
      <c r="B146" s="18"/>
      <c r="C146" s="18"/>
      <c r="D146" s="18"/>
      <c r="E146" s="18"/>
      <c r="F146" s="40"/>
    </row>
    <row r="147" spans="1:6" ht="14.65" thickBot="1" x14ac:dyDescent="0.5">
      <c r="A147" s="37"/>
      <c r="B147" s="41"/>
      <c r="C147" s="41"/>
      <c r="D147" s="41"/>
      <c r="E147" s="41"/>
      <c r="F147" s="42"/>
    </row>
    <row r="148" spans="1:6" ht="14.65" thickBot="1" x14ac:dyDescent="0.5"/>
    <row r="149" spans="1:6" x14ac:dyDescent="0.45">
      <c r="A149" s="35" t="s">
        <v>58</v>
      </c>
      <c r="B149" s="38" t="s">
        <v>65</v>
      </c>
      <c r="C149" s="38"/>
      <c r="D149" s="38"/>
      <c r="E149" s="38">
        <f>100-30</f>
        <v>70</v>
      </c>
      <c r="F149" s="39"/>
    </row>
    <row r="150" spans="1:6" x14ac:dyDescent="0.45">
      <c r="A150" s="36"/>
      <c r="B150" s="18"/>
      <c r="C150" s="18"/>
      <c r="D150" s="18"/>
      <c r="E150" s="18"/>
      <c r="F150" s="40"/>
    </row>
    <row r="151" spans="1:6" x14ac:dyDescent="0.45">
      <c r="A151" s="36"/>
      <c r="B151" s="18"/>
      <c r="C151" s="18"/>
      <c r="D151" s="18"/>
      <c r="E151" s="18"/>
      <c r="F151" s="40"/>
    </row>
    <row r="152" spans="1:6" x14ac:dyDescent="0.45">
      <c r="A152" s="36"/>
      <c r="B152" s="18"/>
      <c r="C152" s="18"/>
      <c r="D152" s="18"/>
      <c r="E152" s="18"/>
      <c r="F152" s="40"/>
    </row>
    <row r="153" spans="1:6" x14ac:dyDescent="0.45">
      <c r="A153" s="36"/>
      <c r="B153" s="18"/>
      <c r="C153" s="18"/>
      <c r="D153" s="18"/>
      <c r="E153" s="18"/>
      <c r="F153" s="40"/>
    </row>
    <row r="154" spans="1:6" x14ac:dyDescent="0.45">
      <c r="A154" s="36"/>
      <c r="B154" s="18"/>
      <c r="C154" s="18"/>
      <c r="D154" s="18"/>
      <c r="E154" s="18"/>
      <c r="F154" s="40"/>
    </row>
    <row r="155" spans="1:6" x14ac:dyDescent="0.45">
      <c r="A155" s="36"/>
      <c r="B155" s="18"/>
      <c r="C155" s="18"/>
      <c r="D155" s="18"/>
      <c r="E155" s="18"/>
      <c r="F155" s="40"/>
    </row>
    <row r="156" spans="1:6" x14ac:dyDescent="0.45">
      <c r="A156" s="36"/>
      <c r="B156" s="18"/>
      <c r="C156" s="18"/>
      <c r="D156" s="18"/>
      <c r="E156" s="18"/>
      <c r="F156" s="40"/>
    </row>
    <row r="157" spans="1:6" x14ac:dyDescent="0.45">
      <c r="A157" s="36"/>
      <c r="B157" s="18"/>
      <c r="C157" s="18"/>
      <c r="D157" s="18"/>
      <c r="E157" s="18"/>
      <c r="F157" s="40"/>
    </row>
    <row r="158" spans="1:6" x14ac:dyDescent="0.45">
      <c r="A158" s="36"/>
      <c r="B158" s="18" t="s">
        <v>66</v>
      </c>
      <c r="C158" s="18"/>
      <c r="D158" s="18"/>
      <c r="E158" s="18"/>
      <c r="F158" s="40"/>
    </row>
    <row r="159" spans="1:6" x14ac:dyDescent="0.45">
      <c r="A159" s="36"/>
      <c r="B159" s="18"/>
      <c r="C159" s="18"/>
      <c r="D159" s="18"/>
      <c r="E159" s="18"/>
      <c r="F159" s="40"/>
    </row>
    <row r="160" spans="1:6" x14ac:dyDescent="0.45">
      <c r="A160" s="36"/>
      <c r="B160" s="18"/>
      <c r="C160" s="18"/>
      <c r="D160" s="18"/>
      <c r="E160" s="18"/>
      <c r="F160" s="40"/>
    </row>
    <row r="161" spans="1:6" x14ac:dyDescent="0.45">
      <c r="A161" s="36"/>
      <c r="B161" s="18"/>
      <c r="C161" s="18"/>
      <c r="D161" s="18"/>
      <c r="E161" s="18"/>
      <c r="F161" s="40"/>
    </row>
    <row r="162" spans="1:6" x14ac:dyDescent="0.45">
      <c r="A162" s="36"/>
      <c r="B162" s="18"/>
      <c r="C162" s="18"/>
      <c r="D162" s="18"/>
      <c r="E162" s="18"/>
      <c r="F162" s="40"/>
    </row>
    <row r="163" spans="1:6" x14ac:dyDescent="0.45">
      <c r="A163" s="36"/>
      <c r="B163" s="18"/>
      <c r="C163" s="18"/>
      <c r="D163" s="18"/>
      <c r="E163" s="18"/>
      <c r="F163" s="40"/>
    </row>
    <row r="164" spans="1:6" x14ac:dyDescent="0.45">
      <c r="A164" s="36"/>
      <c r="B164" s="18"/>
      <c r="C164" s="18"/>
      <c r="D164" s="18"/>
      <c r="E164" s="18"/>
      <c r="F164" s="40"/>
    </row>
    <row r="165" spans="1:6" x14ac:dyDescent="0.45">
      <c r="A165" s="36"/>
      <c r="B165" s="18"/>
      <c r="C165" s="18"/>
      <c r="D165" s="18"/>
      <c r="E165" s="18"/>
      <c r="F165" s="40"/>
    </row>
    <row r="166" spans="1:6" ht="14.65" thickBot="1" x14ac:dyDescent="0.5">
      <c r="A166" s="37"/>
      <c r="B166" s="41"/>
      <c r="C166" s="41"/>
      <c r="D166" s="41"/>
      <c r="E166" s="41"/>
      <c r="F166" s="42"/>
    </row>
    <row r="167" spans="1:6" x14ac:dyDescent="0.45">
      <c r="A167" s="35" t="s">
        <v>59</v>
      </c>
      <c r="B167" s="38" t="s">
        <v>67</v>
      </c>
      <c r="C167" s="38"/>
      <c r="D167" s="38"/>
      <c r="E167" s="38">
        <f>100-26</f>
        <v>74</v>
      </c>
      <c r="F167" s="39"/>
    </row>
    <row r="168" spans="1:6" x14ac:dyDescent="0.45">
      <c r="A168" s="36"/>
      <c r="B168" s="18"/>
      <c r="C168" s="18"/>
      <c r="D168" s="18"/>
      <c r="E168" s="18"/>
      <c r="F168" s="40"/>
    </row>
    <row r="169" spans="1:6" x14ac:dyDescent="0.45">
      <c r="A169" s="36"/>
      <c r="B169" s="18"/>
      <c r="C169" s="18"/>
      <c r="D169" s="18"/>
      <c r="E169" s="18"/>
      <c r="F169" s="40"/>
    </row>
    <row r="170" spans="1:6" x14ac:dyDescent="0.45">
      <c r="A170" s="36"/>
      <c r="B170" s="18"/>
      <c r="C170" s="18"/>
      <c r="D170" s="18"/>
      <c r="E170" s="18"/>
      <c r="F170" s="40"/>
    </row>
    <row r="171" spans="1:6" x14ac:dyDescent="0.45">
      <c r="A171" s="36"/>
      <c r="B171" s="18"/>
      <c r="C171" s="18"/>
      <c r="D171" s="18"/>
      <c r="E171" s="18"/>
      <c r="F171" s="40"/>
    </row>
    <row r="172" spans="1:6" x14ac:dyDescent="0.45">
      <c r="A172" s="36"/>
      <c r="B172" s="18"/>
      <c r="C172" s="18"/>
      <c r="D172" s="18"/>
      <c r="E172" s="18"/>
      <c r="F172" s="40"/>
    </row>
    <row r="173" spans="1:6" x14ac:dyDescent="0.45">
      <c r="A173" s="36"/>
      <c r="B173" s="18"/>
      <c r="C173" s="18"/>
      <c r="D173" s="18"/>
      <c r="E173" s="18"/>
      <c r="F173" s="40"/>
    </row>
    <row r="174" spans="1:6" x14ac:dyDescent="0.45">
      <c r="A174" s="36"/>
      <c r="B174" s="18"/>
      <c r="C174" s="18"/>
      <c r="D174" s="18"/>
      <c r="E174" s="18"/>
      <c r="F174" s="40"/>
    </row>
    <row r="175" spans="1:6" x14ac:dyDescent="0.45">
      <c r="A175" s="36"/>
      <c r="B175" s="18"/>
      <c r="C175" s="18"/>
      <c r="D175" s="18"/>
      <c r="E175" s="18"/>
      <c r="F175" s="40"/>
    </row>
    <row r="176" spans="1:6" x14ac:dyDescent="0.45">
      <c r="A176" s="36"/>
      <c r="B176" s="18" t="s">
        <v>57</v>
      </c>
      <c r="C176" s="18"/>
      <c r="D176" s="18"/>
      <c r="E176" s="18"/>
      <c r="F176" s="40"/>
    </row>
    <row r="177" spans="1:6" x14ac:dyDescent="0.45">
      <c r="A177" s="36"/>
      <c r="B177" s="18"/>
      <c r="C177" s="18"/>
      <c r="D177" s="18"/>
      <c r="E177" s="18"/>
      <c r="F177" s="40"/>
    </row>
    <row r="178" spans="1:6" x14ac:dyDescent="0.45">
      <c r="A178" s="36"/>
      <c r="B178" s="18"/>
      <c r="C178" s="18"/>
      <c r="D178" s="18"/>
      <c r="E178" s="18"/>
      <c r="F178" s="40"/>
    </row>
    <row r="179" spans="1:6" x14ac:dyDescent="0.45">
      <c r="A179" s="36"/>
      <c r="B179" s="18"/>
      <c r="C179" s="18"/>
      <c r="D179" s="18"/>
      <c r="E179" s="18"/>
      <c r="F179" s="40"/>
    </row>
    <row r="180" spans="1:6" x14ac:dyDescent="0.45">
      <c r="A180" s="36"/>
      <c r="B180" s="18"/>
      <c r="C180" s="18"/>
      <c r="D180" s="18"/>
      <c r="E180" s="18"/>
      <c r="F180" s="40"/>
    </row>
    <row r="181" spans="1:6" x14ac:dyDescent="0.45">
      <c r="A181" s="36"/>
      <c r="B181" s="18"/>
      <c r="C181" s="18"/>
      <c r="D181" s="18"/>
      <c r="E181" s="18"/>
      <c r="F181" s="40"/>
    </row>
    <row r="182" spans="1:6" x14ac:dyDescent="0.45">
      <c r="A182" s="36"/>
      <c r="B182" s="18"/>
      <c r="C182" s="18"/>
      <c r="D182" s="18"/>
      <c r="E182" s="18"/>
      <c r="F182" s="40"/>
    </row>
    <row r="183" spans="1:6" x14ac:dyDescent="0.45">
      <c r="A183" s="36"/>
      <c r="B183" s="18"/>
      <c r="C183" s="18"/>
      <c r="D183" s="18"/>
      <c r="E183" s="18"/>
      <c r="F183" s="40"/>
    </row>
    <row r="184" spans="1:6" ht="14.65" thickBot="1" x14ac:dyDescent="0.5">
      <c r="A184" s="37"/>
      <c r="B184" s="41"/>
      <c r="C184" s="41"/>
      <c r="D184" s="41"/>
      <c r="E184" s="41"/>
      <c r="F184" s="42"/>
    </row>
    <row r="185" spans="1:6" x14ac:dyDescent="0.45">
      <c r="A185" s="35" t="s">
        <v>60</v>
      </c>
      <c r="B185" s="38" t="s">
        <v>68</v>
      </c>
      <c r="C185" s="38"/>
      <c r="D185" s="38"/>
      <c r="E185" s="38">
        <f>100-24</f>
        <v>76</v>
      </c>
      <c r="F185" s="39"/>
    </row>
    <row r="186" spans="1:6" x14ac:dyDescent="0.45">
      <c r="A186" s="36"/>
      <c r="B186" s="18"/>
      <c r="C186" s="18"/>
      <c r="D186" s="18"/>
      <c r="E186" s="18"/>
      <c r="F186" s="40"/>
    </row>
    <row r="187" spans="1:6" x14ac:dyDescent="0.45">
      <c r="A187" s="36"/>
      <c r="B187" s="18"/>
      <c r="C187" s="18"/>
      <c r="D187" s="18"/>
      <c r="E187" s="18"/>
      <c r="F187" s="40"/>
    </row>
    <row r="188" spans="1:6" x14ac:dyDescent="0.45">
      <c r="A188" s="36"/>
      <c r="B188" s="18"/>
      <c r="C188" s="18"/>
      <c r="D188" s="18"/>
      <c r="E188" s="18"/>
      <c r="F188" s="40"/>
    </row>
    <row r="189" spans="1:6" x14ac:dyDescent="0.45">
      <c r="A189" s="36"/>
      <c r="B189" s="18"/>
      <c r="C189" s="18"/>
      <c r="D189" s="18"/>
      <c r="E189" s="18"/>
      <c r="F189" s="40"/>
    </row>
    <row r="190" spans="1:6" x14ac:dyDescent="0.45">
      <c r="A190" s="36"/>
      <c r="B190" s="18"/>
      <c r="C190" s="18"/>
      <c r="D190" s="18"/>
      <c r="E190" s="18"/>
      <c r="F190" s="40"/>
    </row>
    <row r="191" spans="1:6" x14ac:dyDescent="0.45">
      <c r="A191" s="36"/>
      <c r="B191" s="18"/>
      <c r="C191" s="18"/>
      <c r="D191" s="18"/>
      <c r="E191" s="18"/>
      <c r="F191" s="40"/>
    </row>
    <row r="192" spans="1:6" x14ac:dyDescent="0.45">
      <c r="A192" s="36"/>
      <c r="B192" s="18"/>
      <c r="C192" s="18"/>
      <c r="D192" s="18"/>
      <c r="E192" s="18"/>
      <c r="F192" s="40"/>
    </row>
    <row r="193" spans="1:6" x14ac:dyDescent="0.45">
      <c r="A193" s="36"/>
      <c r="B193" s="18"/>
      <c r="C193" s="18"/>
      <c r="D193" s="18"/>
      <c r="E193" s="18"/>
      <c r="F193" s="40"/>
    </row>
    <row r="194" spans="1:6" x14ac:dyDescent="0.45">
      <c r="A194" s="36"/>
      <c r="B194" s="18" t="s">
        <v>69</v>
      </c>
      <c r="C194" s="18"/>
      <c r="D194" s="18"/>
      <c r="E194" s="18"/>
      <c r="F194" s="40"/>
    </row>
    <row r="195" spans="1:6" x14ac:dyDescent="0.45">
      <c r="A195" s="36"/>
      <c r="B195" s="18"/>
      <c r="C195" s="18"/>
      <c r="D195" s="18"/>
      <c r="E195" s="18"/>
      <c r="F195" s="40"/>
    </row>
    <row r="196" spans="1:6" x14ac:dyDescent="0.45">
      <c r="A196" s="36"/>
      <c r="B196" s="18"/>
      <c r="C196" s="18"/>
      <c r="D196" s="18"/>
      <c r="E196" s="18"/>
      <c r="F196" s="40"/>
    </row>
    <row r="197" spans="1:6" x14ac:dyDescent="0.45">
      <c r="A197" s="36"/>
      <c r="B197" s="18"/>
      <c r="C197" s="18"/>
      <c r="D197" s="18"/>
      <c r="E197" s="18"/>
      <c r="F197" s="40"/>
    </row>
    <row r="198" spans="1:6" x14ac:dyDescent="0.45">
      <c r="A198" s="36"/>
      <c r="B198" s="18"/>
      <c r="C198" s="18"/>
      <c r="D198" s="18"/>
      <c r="E198" s="18"/>
      <c r="F198" s="40"/>
    </row>
    <row r="199" spans="1:6" x14ac:dyDescent="0.45">
      <c r="A199" s="36"/>
      <c r="B199" s="18"/>
      <c r="C199" s="18"/>
      <c r="D199" s="18"/>
      <c r="E199" s="18"/>
      <c r="F199" s="40"/>
    </row>
    <row r="200" spans="1:6" x14ac:dyDescent="0.45">
      <c r="A200" s="36"/>
      <c r="B200" s="18"/>
      <c r="C200" s="18"/>
      <c r="D200" s="18"/>
      <c r="E200" s="18"/>
      <c r="F200" s="40"/>
    </row>
    <row r="201" spans="1:6" x14ac:dyDescent="0.45">
      <c r="A201" s="36"/>
      <c r="B201" s="18"/>
      <c r="C201" s="18"/>
      <c r="D201" s="18"/>
      <c r="E201" s="18"/>
      <c r="F201" s="40"/>
    </row>
    <row r="202" spans="1:6" ht="14.65" thickBot="1" x14ac:dyDescent="0.5">
      <c r="A202" s="37"/>
      <c r="B202" s="41"/>
      <c r="C202" s="41"/>
      <c r="D202" s="41"/>
      <c r="E202" s="41"/>
      <c r="F202" s="42"/>
    </row>
    <row r="203" spans="1:6" ht="14.65" thickBot="1" x14ac:dyDescent="0.5"/>
    <row r="204" spans="1:6" x14ac:dyDescent="0.45">
      <c r="A204" s="35" t="s">
        <v>61</v>
      </c>
      <c r="B204" s="38" t="s">
        <v>56</v>
      </c>
      <c r="C204" s="38"/>
      <c r="D204" s="38"/>
      <c r="E204" s="38"/>
      <c r="F204" s="39"/>
    </row>
    <row r="205" spans="1:6" x14ac:dyDescent="0.45">
      <c r="A205" s="36"/>
      <c r="B205" s="18"/>
      <c r="C205" s="18"/>
      <c r="D205" s="18"/>
      <c r="E205" s="18"/>
      <c r="F205" s="40"/>
    </row>
    <row r="206" spans="1:6" x14ac:dyDescent="0.45">
      <c r="A206" s="36"/>
      <c r="B206" s="18"/>
      <c r="C206" s="18"/>
      <c r="D206" s="18"/>
      <c r="E206" s="18"/>
      <c r="F206" s="40"/>
    </row>
    <row r="207" spans="1:6" x14ac:dyDescent="0.45">
      <c r="A207" s="36"/>
      <c r="B207" s="18"/>
      <c r="C207" s="18"/>
      <c r="D207" s="18"/>
      <c r="E207" s="18"/>
      <c r="F207" s="40"/>
    </row>
    <row r="208" spans="1:6" x14ac:dyDescent="0.45">
      <c r="A208" s="36"/>
      <c r="B208" s="18"/>
      <c r="C208" s="18"/>
      <c r="D208" s="18"/>
      <c r="E208" s="18"/>
      <c r="F208" s="40"/>
    </row>
    <row r="209" spans="1:6" x14ac:dyDescent="0.45">
      <c r="A209" s="36"/>
      <c r="B209" s="18"/>
      <c r="C209" s="18"/>
      <c r="D209" s="18"/>
      <c r="E209" s="18"/>
      <c r="F209" s="40"/>
    </row>
    <row r="210" spans="1:6" x14ac:dyDescent="0.45">
      <c r="A210" s="36"/>
      <c r="B210" s="18"/>
      <c r="C210" s="18"/>
      <c r="D210" s="18"/>
      <c r="E210" s="18"/>
      <c r="F210" s="40"/>
    </row>
    <row r="211" spans="1:6" x14ac:dyDescent="0.45">
      <c r="A211" s="36"/>
      <c r="B211" s="18"/>
      <c r="C211" s="18"/>
      <c r="D211" s="18"/>
      <c r="E211" s="18"/>
      <c r="F211" s="40"/>
    </row>
    <row r="212" spans="1:6" x14ac:dyDescent="0.45">
      <c r="A212" s="36"/>
      <c r="B212" s="18"/>
      <c r="C212" s="18"/>
      <c r="D212" s="18"/>
      <c r="E212" s="18"/>
      <c r="F212" s="40"/>
    </row>
    <row r="213" spans="1:6" x14ac:dyDescent="0.45">
      <c r="A213" s="36"/>
      <c r="B213" s="18" t="s">
        <v>57</v>
      </c>
      <c r="C213" s="18"/>
      <c r="D213" s="18"/>
      <c r="E213" s="18">
        <f>100-49</f>
        <v>51</v>
      </c>
      <c r="F213" s="40"/>
    </row>
    <row r="214" spans="1:6" x14ac:dyDescent="0.45">
      <c r="A214" s="36"/>
      <c r="B214" s="18"/>
      <c r="C214" s="18"/>
      <c r="D214" s="18"/>
      <c r="E214" s="18"/>
      <c r="F214" s="40"/>
    </row>
    <row r="215" spans="1:6" x14ac:dyDescent="0.45">
      <c r="A215" s="36"/>
      <c r="B215" s="18"/>
      <c r="C215" s="18"/>
      <c r="D215" s="18"/>
      <c r="E215" s="18"/>
      <c r="F215" s="40"/>
    </row>
    <row r="216" spans="1:6" x14ac:dyDescent="0.45">
      <c r="A216" s="36"/>
      <c r="B216" s="18"/>
      <c r="C216" s="18"/>
      <c r="D216" s="18"/>
      <c r="E216" s="18"/>
      <c r="F216" s="40"/>
    </row>
    <row r="217" spans="1:6" x14ac:dyDescent="0.45">
      <c r="A217" s="36"/>
      <c r="B217" s="18"/>
      <c r="C217" s="18"/>
      <c r="D217" s="18"/>
      <c r="E217" s="18"/>
      <c r="F217" s="40"/>
    </row>
    <row r="218" spans="1:6" x14ac:dyDescent="0.45">
      <c r="A218" s="36"/>
      <c r="B218" s="18"/>
      <c r="C218" s="18"/>
      <c r="D218" s="18"/>
      <c r="E218" s="18"/>
      <c r="F218" s="40"/>
    </row>
    <row r="219" spans="1:6" x14ac:dyDescent="0.45">
      <c r="A219" s="36"/>
      <c r="B219" s="18"/>
      <c r="C219" s="18"/>
      <c r="D219" s="18"/>
      <c r="E219" s="18"/>
      <c r="F219" s="40"/>
    </row>
    <row r="220" spans="1:6" x14ac:dyDescent="0.45">
      <c r="A220" s="36"/>
      <c r="B220" s="18"/>
      <c r="C220" s="18"/>
      <c r="D220" s="18"/>
      <c r="E220" s="18"/>
      <c r="F220" s="40"/>
    </row>
    <row r="221" spans="1:6" ht="14.65" thickBot="1" x14ac:dyDescent="0.5">
      <c r="A221" s="37"/>
      <c r="B221" s="41"/>
      <c r="C221" s="41"/>
      <c r="D221" s="41"/>
      <c r="E221" s="41"/>
      <c r="F221" s="42"/>
    </row>
    <row r="222" spans="1:6" x14ac:dyDescent="0.45">
      <c r="A222" s="35" t="s">
        <v>62</v>
      </c>
      <c r="B222" s="38" t="s">
        <v>76</v>
      </c>
      <c r="C222" s="38"/>
      <c r="D222" s="38"/>
      <c r="E222" s="38">
        <f>100-59</f>
        <v>41</v>
      </c>
      <c r="F222" s="39"/>
    </row>
    <row r="223" spans="1:6" x14ac:dyDescent="0.45">
      <c r="A223" s="36"/>
      <c r="B223" s="18"/>
      <c r="C223" s="18"/>
      <c r="D223" s="18"/>
      <c r="E223" s="18"/>
      <c r="F223" s="40"/>
    </row>
    <row r="224" spans="1:6" x14ac:dyDescent="0.45">
      <c r="A224" s="36"/>
      <c r="B224" s="18"/>
      <c r="C224" s="18"/>
      <c r="D224" s="18"/>
      <c r="E224" s="18"/>
      <c r="F224" s="40"/>
    </row>
    <row r="225" spans="1:6" x14ac:dyDescent="0.45">
      <c r="A225" s="36"/>
      <c r="B225" s="18"/>
      <c r="C225" s="18"/>
      <c r="D225" s="18"/>
      <c r="E225" s="18"/>
      <c r="F225" s="40"/>
    </row>
    <row r="226" spans="1:6" x14ac:dyDescent="0.45">
      <c r="A226" s="36"/>
      <c r="B226" s="18"/>
      <c r="C226" s="18"/>
      <c r="D226" s="18"/>
      <c r="E226" s="18"/>
      <c r="F226" s="40"/>
    </row>
    <row r="227" spans="1:6" x14ac:dyDescent="0.45">
      <c r="A227" s="36"/>
      <c r="B227" s="18"/>
      <c r="C227" s="18"/>
      <c r="D227" s="18"/>
      <c r="E227" s="18"/>
      <c r="F227" s="40"/>
    </row>
    <row r="228" spans="1:6" x14ac:dyDescent="0.45">
      <c r="A228" s="36"/>
      <c r="B228" s="18"/>
      <c r="C228" s="18"/>
      <c r="D228" s="18"/>
      <c r="E228" s="18"/>
      <c r="F228" s="40"/>
    </row>
    <row r="229" spans="1:6" x14ac:dyDescent="0.45">
      <c r="A229" s="36"/>
      <c r="B229" s="18"/>
      <c r="C229" s="18"/>
      <c r="D229" s="18"/>
      <c r="E229" s="18"/>
      <c r="F229" s="40"/>
    </row>
    <row r="230" spans="1:6" x14ac:dyDescent="0.45">
      <c r="A230" s="36"/>
      <c r="B230" s="18"/>
      <c r="C230" s="18"/>
      <c r="D230" s="18"/>
      <c r="E230" s="18"/>
      <c r="F230" s="40"/>
    </row>
    <row r="231" spans="1:6" x14ac:dyDescent="0.45">
      <c r="A231" s="36"/>
      <c r="B231" s="18" t="s">
        <v>70</v>
      </c>
      <c r="C231" s="18"/>
      <c r="D231" s="18"/>
      <c r="E231" s="18"/>
      <c r="F231" s="40"/>
    </row>
    <row r="232" spans="1:6" x14ac:dyDescent="0.45">
      <c r="A232" s="36"/>
      <c r="B232" s="18"/>
      <c r="C232" s="18"/>
      <c r="D232" s="18"/>
      <c r="E232" s="18"/>
      <c r="F232" s="40"/>
    </row>
    <row r="233" spans="1:6" x14ac:dyDescent="0.45">
      <c r="A233" s="36"/>
      <c r="B233" s="18"/>
      <c r="C233" s="18"/>
      <c r="D233" s="18"/>
      <c r="E233" s="18"/>
      <c r="F233" s="40"/>
    </row>
    <row r="234" spans="1:6" x14ac:dyDescent="0.45">
      <c r="A234" s="36"/>
      <c r="B234" s="18"/>
      <c r="C234" s="18"/>
      <c r="D234" s="18"/>
      <c r="E234" s="18"/>
      <c r="F234" s="40"/>
    </row>
    <row r="235" spans="1:6" x14ac:dyDescent="0.45">
      <c r="A235" s="36"/>
      <c r="B235" s="18"/>
      <c r="C235" s="18"/>
      <c r="D235" s="18"/>
      <c r="E235" s="18"/>
      <c r="F235" s="40"/>
    </row>
    <row r="236" spans="1:6" x14ac:dyDescent="0.45">
      <c r="A236" s="36"/>
      <c r="B236" s="18"/>
      <c r="C236" s="18"/>
      <c r="D236" s="18"/>
      <c r="E236" s="18"/>
      <c r="F236" s="40"/>
    </row>
    <row r="237" spans="1:6" x14ac:dyDescent="0.45">
      <c r="A237" s="36"/>
      <c r="B237" s="18"/>
      <c r="C237" s="18"/>
      <c r="D237" s="18"/>
      <c r="E237" s="18"/>
      <c r="F237" s="40"/>
    </row>
    <row r="238" spans="1:6" x14ac:dyDescent="0.45">
      <c r="A238" s="36"/>
      <c r="B238" s="18"/>
      <c r="C238" s="18"/>
      <c r="D238" s="18"/>
      <c r="E238" s="18"/>
      <c r="F238" s="40"/>
    </row>
    <row r="239" spans="1:6" ht="14.65" thickBot="1" x14ac:dyDescent="0.5">
      <c r="A239" s="37"/>
      <c r="B239" s="41"/>
      <c r="C239" s="41"/>
      <c r="D239" s="41"/>
      <c r="E239" s="41"/>
      <c r="F239" s="42"/>
    </row>
    <row r="240" spans="1:6" x14ac:dyDescent="0.45">
      <c r="A240" s="35" t="s">
        <v>63</v>
      </c>
      <c r="B240" s="38" t="s">
        <v>71</v>
      </c>
      <c r="C240" s="38"/>
      <c r="D240" s="38"/>
      <c r="E240" s="38">
        <f>100-47</f>
        <v>53</v>
      </c>
      <c r="F240" s="39"/>
    </row>
    <row r="241" spans="1:6" x14ac:dyDescent="0.45">
      <c r="A241" s="36"/>
      <c r="B241" s="18"/>
      <c r="C241" s="18"/>
      <c r="D241" s="18"/>
      <c r="E241" s="18"/>
      <c r="F241" s="40"/>
    </row>
    <row r="242" spans="1:6" x14ac:dyDescent="0.45">
      <c r="A242" s="36"/>
      <c r="B242" s="18"/>
      <c r="C242" s="18"/>
      <c r="D242" s="18"/>
      <c r="E242" s="18"/>
      <c r="F242" s="40"/>
    </row>
    <row r="243" spans="1:6" x14ac:dyDescent="0.45">
      <c r="A243" s="36"/>
      <c r="B243" s="18"/>
      <c r="C243" s="18"/>
      <c r="D243" s="18"/>
      <c r="E243" s="18"/>
      <c r="F243" s="40"/>
    </row>
    <row r="244" spans="1:6" x14ac:dyDescent="0.45">
      <c r="A244" s="36"/>
      <c r="B244" s="18"/>
      <c r="C244" s="18"/>
      <c r="D244" s="18"/>
      <c r="E244" s="18"/>
      <c r="F244" s="40"/>
    </row>
    <row r="245" spans="1:6" x14ac:dyDescent="0.45">
      <c r="A245" s="36"/>
      <c r="B245" s="18"/>
      <c r="C245" s="18"/>
      <c r="D245" s="18"/>
      <c r="E245" s="18"/>
      <c r="F245" s="40"/>
    </row>
    <row r="246" spans="1:6" x14ac:dyDescent="0.45">
      <c r="A246" s="36"/>
      <c r="B246" s="18"/>
      <c r="C246" s="18"/>
      <c r="D246" s="18"/>
      <c r="E246" s="18"/>
      <c r="F246" s="40"/>
    </row>
    <row r="247" spans="1:6" x14ac:dyDescent="0.45">
      <c r="A247" s="36"/>
      <c r="B247" s="18"/>
      <c r="C247" s="18"/>
      <c r="D247" s="18"/>
      <c r="E247" s="18"/>
      <c r="F247" s="40"/>
    </row>
    <row r="248" spans="1:6" x14ac:dyDescent="0.45">
      <c r="A248" s="36"/>
      <c r="B248" s="18"/>
      <c r="C248" s="18"/>
      <c r="D248" s="18"/>
      <c r="E248" s="18"/>
      <c r="F248" s="40"/>
    </row>
    <row r="249" spans="1:6" x14ac:dyDescent="0.45">
      <c r="A249" s="36"/>
      <c r="B249" s="18" t="s">
        <v>72</v>
      </c>
      <c r="C249" s="18"/>
      <c r="D249" s="18"/>
      <c r="E249" s="18"/>
      <c r="F249" s="40"/>
    </row>
    <row r="250" spans="1:6" x14ac:dyDescent="0.45">
      <c r="A250" s="36"/>
      <c r="B250" s="18"/>
      <c r="C250" s="18"/>
      <c r="D250" s="18"/>
      <c r="E250" s="18"/>
      <c r="F250" s="40"/>
    </row>
    <row r="251" spans="1:6" x14ac:dyDescent="0.45">
      <c r="A251" s="36"/>
      <c r="B251" s="18"/>
      <c r="C251" s="18"/>
      <c r="D251" s="18"/>
      <c r="E251" s="18"/>
      <c r="F251" s="40"/>
    </row>
    <row r="252" spans="1:6" x14ac:dyDescent="0.45">
      <c r="A252" s="36"/>
      <c r="B252" s="18"/>
      <c r="C252" s="18"/>
      <c r="D252" s="18"/>
      <c r="E252" s="18"/>
      <c r="F252" s="40"/>
    </row>
    <row r="253" spans="1:6" x14ac:dyDescent="0.45">
      <c r="A253" s="36"/>
      <c r="B253" s="18"/>
      <c r="C253" s="18"/>
      <c r="D253" s="18"/>
      <c r="E253" s="18"/>
      <c r="F253" s="40"/>
    </row>
    <row r="254" spans="1:6" x14ac:dyDescent="0.45">
      <c r="A254" s="36"/>
      <c r="B254" s="18"/>
      <c r="C254" s="18"/>
      <c r="D254" s="18"/>
      <c r="E254" s="18"/>
      <c r="F254" s="40"/>
    </row>
    <row r="255" spans="1:6" x14ac:dyDescent="0.45">
      <c r="A255" s="36"/>
      <c r="B255" s="18"/>
      <c r="C255" s="18"/>
      <c r="D255" s="18"/>
      <c r="E255" s="18"/>
      <c r="F255" s="40"/>
    </row>
    <row r="256" spans="1:6" x14ac:dyDescent="0.45">
      <c r="A256" s="36"/>
      <c r="B256" s="18"/>
      <c r="C256" s="18"/>
      <c r="D256" s="18"/>
      <c r="E256" s="18"/>
      <c r="F256" s="40"/>
    </row>
    <row r="257" spans="1:6" ht="14.65" thickBot="1" x14ac:dyDescent="0.5">
      <c r="A257" s="37"/>
      <c r="B257" s="41"/>
      <c r="C257" s="41"/>
      <c r="D257" s="41"/>
      <c r="E257" s="41"/>
      <c r="F257" s="42"/>
    </row>
    <row r="258" spans="1:6" x14ac:dyDescent="0.45">
      <c r="A258" s="35" t="s">
        <v>64</v>
      </c>
      <c r="B258" s="38" t="s">
        <v>73</v>
      </c>
      <c r="C258" s="38"/>
      <c r="D258" s="38"/>
      <c r="E258" s="38"/>
      <c r="F258" s="39"/>
    </row>
    <row r="259" spans="1:6" x14ac:dyDescent="0.45">
      <c r="A259" s="36"/>
      <c r="B259" s="18"/>
      <c r="C259" s="18"/>
      <c r="D259" s="18"/>
      <c r="E259" s="18"/>
      <c r="F259" s="40"/>
    </row>
    <row r="260" spans="1:6" x14ac:dyDescent="0.45">
      <c r="A260" s="36"/>
      <c r="B260" s="18"/>
      <c r="C260" s="18"/>
      <c r="D260" s="18"/>
      <c r="E260" s="18"/>
      <c r="F260" s="40"/>
    </row>
    <row r="261" spans="1:6" x14ac:dyDescent="0.45">
      <c r="A261" s="36"/>
      <c r="B261" s="18"/>
      <c r="C261" s="18"/>
      <c r="D261" s="18"/>
      <c r="E261" s="18"/>
      <c r="F261" s="40"/>
    </row>
    <row r="262" spans="1:6" x14ac:dyDescent="0.45">
      <c r="A262" s="36"/>
      <c r="B262" s="18"/>
      <c r="C262" s="18"/>
      <c r="D262" s="18"/>
      <c r="E262" s="18"/>
      <c r="F262" s="40"/>
    </row>
    <row r="263" spans="1:6" x14ac:dyDescent="0.45">
      <c r="A263" s="36"/>
      <c r="B263" s="18"/>
      <c r="C263" s="18"/>
      <c r="D263" s="18"/>
      <c r="E263" s="18"/>
      <c r="F263" s="40"/>
    </row>
    <row r="264" spans="1:6" x14ac:dyDescent="0.45">
      <c r="A264" s="36"/>
      <c r="B264" s="18"/>
      <c r="C264" s="18"/>
      <c r="D264" s="18"/>
      <c r="E264" s="18"/>
      <c r="F264" s="40"/>
    </row>
    <row r="265" spans="1:6" x14ac:dyDescent="0.45">
      <c r="A265" s="36"/>
      <c r="B265" s="18"/>
      <c r="C265" s="18"/>
      <c r="D265" s="18"/>
      <c r="E265" s="18"/>
      <c r="F265" s="40"/>
    </row>
    <row r="266" spans="1:6" x14ac:dyDescent="0.45">
      <c r="A266" s="36"/>
      <c r="B266" s="18"/>
      <c r="C266" s="18"/>
      <c r="D266" s="18"/>
      <c r="E266" s="18"/>
      <c r="F266" s="40"/>
    </row>
    <row r="267" spans="1:6" x14ac:dyDescent="0.45">
      <c r="A267" s="36"/>
      <c r="B267" s="18" t="s">
        <v>74</v>
      </c>
      <c r="C267" s="18"/>
      <c r="D267" s="18"/>
      <c r="E267" s="18"/>
      <c r="F267" s="40"/>
    </row>
    <row r="268" spans="1:6" x14ac:dyDescent="0.45">
      <c r="A268" s="36"/>
      <c r="B268" s="18"/>
      <c r="C268" s="18"/>
      <c r="D268" s="18"/>
      <c r="E268" s="18"/>
      <c r="F268" s="40"/>
    </row>
    <row r="269" spans="1:6" x14ac:dyDescent="0.45">
      <c r="A269" s="36"/>
      <c r="B269" s="18"/>
      <c r="C269" s="18"/>
      <c r="D269" s="18"/>
      <c r="E269" s="18"/>
      <c r="F269" s="40"/>
    </row>
    <row r="270" spans="1:6" x14ac:dyDescent="0.45">
      <c r="A270" s="36"/>
      <c r="B270" s="18"/>
      <c r="C270" s="18"/>
      <c r="D270" s="18"/>
      <c r="E270" s="18"/>
      <c r="F270" s="40"/>
    </row>
    <row r="271" spans="1:6" x14ac:dyDescent="0.45">
      <c r="A271" s="36"/>
      <c r="B271" s="18"/>
      <c r="C271" s="18"/>
      <c r="D271" s="18"/>
      <c r="E271" s="18"/>
      <c r="F271" s="40"/>
    </row>
    <row r="272" spans="1:6" x14ac:dyDescent="0.45">
      <c r="A272" s="36"/>
      <c r="B272" s="18"/>
      <c r="C272" s="18"/>
      <c r="D272" s="18"/>
      <c r="E272" s="18"/>
      <c r="F272" s="40"/>
    </row>
    <row r="273" spans="1:6" x14ac:dyDescent="0.45">
      <c r="A273" s="36"/>
      <c r="B273" s="18"/>
      <c r="C273" s="18"/>
      <c r="D273" s="18"/>
      <c r="E273" s="18"/>
      <c r="F273" s="40"/>
    </row>
    <row r="274" spans="1:6" x14ac:dyDescent="0.45">
      <c r="A274" s="36"/>
      <c r="B274" s="18"/>
      <c r="C274" s="18"/>
      <c r="D274" s="18"/>
      <c r="E274" s="18"/>
      <c r="F274" s="40"/>
    </row>
    <row r="275" spans="1:6" ht="14.65" thickBot="1" x14ac:dyDescent="0.5">
      <c r="A275" s="37"/>
      <c r="B275" s="41"/>
      <c r="C275" s="41"/>
      <c r="D275" s="41"/>
      <c r="E275" s="41"/>
      <c r="F275" s="42"/>
    </row>
  </sheetData>
  <mergeCells count="171"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zoomScale="5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0.96875</v>
      </c>
      <c r="N2">
        <f>1+L2</f>
        <v>1</v>
      </c>
      <c r="O2">
        <f>100*(1-M2)</f>
        <v>3.125</v>
      </c>
    </row>
    <row r="3" spans="12:15" x14ac:dyDescent="0.45">
      <c r="L3">
        <v>1</v>
      </c>
      <c r="M3">
        <v>0.96875</v>
      </c>
      <c r="N3">
        <f t="shared" ref="N3:N66" si="0">1+L3</f>
        <v>2</v>
      </c>
      <c r="O3">
        <f t="shared" ref="O3:O66" si="1">100*(1-M3)</f>
        <v>3.125</v>
      </c>
    </row>
    <row r="4" spans="12:15" x14ac:dyDescent="0.45">
      <c r="L4">
        <v>2</v>
      </c>
      <c r="M4">
        <v>0.953125</v>
      </c>
      <c r="N4">
        <f t="shared" si="0"/>
        <v>3</v>
      </c>
      <c r="O4">
        <f t="shared" si="1"/>
        <v>4.6875</v>
      </c>
    </row>
    <row r="5" spans="12:15" x14ac:dyDescent="0.45">
      <c r="L5">
        <v>3</v>
      </c>
      <c r="M5">
        <v>0.90625</v>
      </c>
      <c r="N5">
        <f t="shared" si="0"/>
        <v>4</v>
      </c>
      <c r="O5">
        <f t="shared" si="1"/>
        <v>9.375</v>
      </c>
    </row>
    <row r="6" spans="12:15" x14ac:dyDescent="0.45">
      <c r="L6">
        <v>4</v>
      </c>
      <c r="M6">
        <v>0.765625</v>
      </c>
      <c r="N6">
        <f t="shared" si="0"/>
        <v>5</v>
      </c>
      <c r="O6">
        <f t="shared" si="1"/>
        <v>23.4375</v>
      </c>
    </row>
    <row r="7" spans="12:15" x14ac:dyDescent="0.45">
      <c r="L7">
        <v>5</v>
      </c>
      <c r="M7">
        <v>0.8125</v>
      </c>
      <c r="N7">
        <f t="shared" si="0"/>
        <v>6</v>
      </c>
      <c r="O7">
        <f t="shared" si="1"/>
        <v>18.75</v>
      </c>
    </row>
    <row r="8" spans="12:15" x14ac:dyDescent="0.45">
      <c r="L8">
        <v>6</v>
      </c>
      <c r="M8">
        <v>0.734375</v>
      </c>
      <c r="N8">
        <f t="shared" si="0"/>
        <v>7</v>
      </c>
      <c r="O8">
        <f t="shared" si="1"/>
        <v>26.5625</v>
      </c>
    </row>
    <row r="9" spans="12:15" x14ac:dyDescent="0.45">
      <c r="L9">
        <v>7</v>
      </c>
      <c r="M9">
        <v>0.6875</v>
      </c>
      <c r="N9">
        <f t="shared" si="0"/>
        <v>8</v>
      </c>
      <c r="O9">
        <f t="shared" si="1"/>
        <v>31.25</v>
      </c>
    </row>
    <row r="10" spans="12:15" x14ac:dyDescent="0.45">
      <c r="L10">
        <v>8</v>
      </c>
      <c r="M10">
        <v>0.6875</v>
      </c>
      <c r="N10">
        <f t="shared" si="0"/>
        <v>9</v>
      </c>
      <c r="O10">
        <f t="shared" si="1"/>
        <v>31.25</v>
      </c>
    </row>
    <row r="11" spans="12:15" x14ac:dyDescent="0.45">
      <c r="L11">
        <v>9</v>
      </c>
      <c r="M11">
        <v>0.703125</v>
      </c>
      <c r="N11">
        <f t="shared" si="0"/>
        <v>10</v>
      </c>
      <c r="O11">
        <f t="shared" si="1"/>
        <v>29.6875</v>
      </c>
    </row>
    <row r="12" spans="12:15" x14ac:dyDescent="0.45">
      <c r="L12">
        <v>10</v>
      </c>
      <c r="M12">
        <v>0.75</v>
      </c>
      <c r="N12">
        <f t="shared" si="0"/>
        <v>11</v>
      </c>
      <c r="O12">
        <f t="shared" si="1"/>
        <v>25</v>
      </c>
    </row>
    <row r="13" spans="12:15" x14ac:dyDescent="0.45">
      <c r="L13">
        <v>11</v>
      </c>
      <c r="M13">
        <v>0.578125</v>
      </c>
      <c r="N13">
        <f t="shared" si="0"/>
        <v>12</v>
      </c>
      <c r="O13">
        <f t="shared" si="1"/>
        <v>42.1875</v>
      </c>
    </row>
    <row r="14" spans="12:15" x14ac:dyDescent="0.45">
      <c r="L14">
        <v>12</v>
      </c>
      <c r="M14">
        <v>0.625</v>
      </c>
      <c r="N14">
        <f t="shared" si="0"/>
        <v>13</v>
      </c>
      <c r="O14">
        <f t="shared" si="1"/>
        <v>37.5</v>
      </c>
    </row>
    <row r="15" spans="12:15" x14ac:dyDescent="0.45">
      <c r="L15">
        <v>13</v>
      </c>
      <c r="M15">
        <v>0.609375</v>
      </c>
      <c r="N15">
        <f t="shared" si="0"/>
        <v>14</v>
      </c>
      <c r="O15">
        <f t="shared" si="1"/>
        <v>39.0625</v>
      </c>
    </row>
    <row r="16" spans="12:15" x14ac:dyDescent="0.45">
      <c r="L16">
        <v>14</v>
      </c>
      <c r="M16">
        <v>0.640625</v>
      </c>
      <c r="N16">
        <f t="shared" si="0"/>
        <v>15</v>
      </c>
      <c r="O16">
        <f t="shared" si="1"/>
        <v>35.9375</v>
      </c>
    </row>
    <row r="17" spans="12:15" x14ac:dyDescent="0.45">
      <c r="L17">
        <v>15</v>
      </c>
      <c r="M17">
        <v>0.59375</v>
      </c>
      <c r="N17">
        <f t="shared" si="0"/>
        <v>16</v>
      </c>
      <c r="O17">
        <f t="shared" si="1"/>
        <v>40.625</v>
      </c>
    </row>
    <row r="18" spans="12:15" x14ac:dyDescent="0.45">
      <c r="L18">
        <v>16</v>
      </c>
      <c r="M18">
        <v>0.5625</v>
      </c>
      <c r="N18">
        <f t="shared" si="0"/>
        <v>17</v>
      </c>
      <c r="O18">
        <f t="shared" si="1"/>
        <v>43.75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0.609375</v>
      </c>
      <c r="N20">
        <f t="shared" si="0"/>
        <v>19</v>
      </c>
      <c r="O20">
        <f t="shared" si="1"/>
        <v>39.0625</v>
      </c>
    </row>
    <row r="21" spans="12:15" x14ac:dyDescent="0.45">
      <c r="L21">
        <v>19</v>
      </c>
      <c r="M21">
        <v>0.625</v>
      </c>
      <c r="N21">
        <f t="shared" si="0"/>
        <v>20</v>
      </c>
      <c r="O21">
        <f t="shared" si="1"/>
        <v>37.5</v>
      </c>
    </row>
    <row r="22" spans="12:15" x14ac:dyDescent="0.45">
      <c r="L22">
        <v>20</v>
      </c>
      <c r="M22">
        <v>0.546875</v>
      </c>
      <c r="N22">
        <f t="shared" si="0"/>
        <v>21</v>
      </c>
      <c r="O22">
        <f t="shared" si="1"/>
        <v>45.3125</v>
      </c>
    </row>
    <row r="23" spans="12:15" x14ac:dyDescent="0.45">
      <c r="L23">
        <v>21</v>
      </c>
      <c r="M23">
        <v>0.59375</v>
      </c>
      <c r="N23">
        <f t="shared" si="0"/>
        <v>22</v>
      </c>
      <c r="O23">
        <f t="shared" si="1"/>
        <v>40.625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0.5625</v>
      </c>
      <c r="N25">
        <f t="shared" si="0"/>
        <v>24</v>
      </c>
      <c r="O25">
        <f t="shared" si="1"/>
        <v>43.75</v>
      </c>
    </row>
    <row r="26" spans="12:15" x14ac:dyDescent="0.45">
      <c r="L26">
        <v>24</v>
      </c>
      <c r="M26">
        <v>0.46875</v>
      </c>
      <c r="N26">
        <f t="shared" si="0"/>
        <v>25</v>
      </c>
      <c r="O26">
        <f t="shared" si="1"/>
        <v>53.125</v>
      </c>
    </row>
    <row r="27" spans="12:15" x14ac:dyDescent="0.45">
      <c r="L27">
        <v>25</v>
      </c>
      <c r="M27">
        <v>0.625</v>
      </c>
      <c r="N27">
        <f t="shared" si="0"/>
        <v>26</v>
      </c>
      <c r="O27">
        <f t="shared" si="1"/>
        <v>37.5</v>
      </c>
    </row>
    <row r="28" spans="12:15" x14ac:dyDescent="0.45">
      <c r="L28">
        <v>26</v>
      </c>
      <c r="M28">
        <v>0.53125</v>
      </c>
      <c r="N28">
        <f t="shared" si="0"/>
        <v>27</v>
      </c>
      <c r="O28">
        <f t="shared" si="1"/>
        <v>46.875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0.453125</v>
      </c>
      <c r="N30">
        <f t="shared" si="0"/>
        <v>29</v>
      </c>
      <c r="O30">
        <f t="shared" si="1"/>
        <v>54.6875</v>
      </c>
    </row>
    <row r="31" spans="12:15" x14ac:dyDescent="0.45">
      <c r="L31">
        <v>29</v>
      </c>
      <c r="M31">
        <v>0.5</v>
      </c>
      <c r="N31">
        <f t="shared" si="0"/>
        <v>30</v>
      </c>
      <c r="O31">
        <f t="shared" si="1"/>
        <v>50</v>
      </c>
    </row>
    <row r="32" spans="12:15" x14ac:dyDescent="0.45">
      <c r="L32">
        <v>30</v>
      </c>
      <c r="M32">
        <v>0.453125</v>
      </c>
      <c r="N32">
        <f t="shared" si="0"/>
        <v>31</v>
      </c>
      <c r="O32">
        <f t="shared" si="1"/>
        <v>54.6875</v>
      </c>
    </row>
    <row r="33" spans="12:15" x14ac:dyDescent="0.45">
      <c r="L33">
        <v>31</v>
      </c>
      <c r="M33">
        <v>0.578125</v>
      </c>
      <c r="N33">
        <f t="shared" si="0"/>
        <v>32</v>
      </c>
      <c r="O33">
        <f t="shared" si="1"/>
        <v>42.1875</v>
      </c>
    </row>
    <row r="34" spans="12:15" x14ac:dyDescent="0.45">
      <c r="L34">
        <v>32</v>
      </c>
      <c r="M34">
        <v>0.46875</v>
      </c>
      <c r="N34">
        <f t="shared" si="0"/>
        <v>33</v>
      </c>
      <c r="O34">
        <f t="shared" si="1"/>
        <v>53.125</v>
      </c>
    </row>
    <row r="35" spans="12:15" x14ac:dyDescent="0.45">
      <c r="L35">
        <v>33</v>
      </c>
      <c r="M35">
        <v>0.5625</v>
      </c>
      <c r="N35">
        <f t="shared" si="0"/>
        <v>34</v>
      </c>
      <c r="O35">
        <f t="shared" si="1"/>
        <v>43.75</v>
      </c>
    </row>
    <row r="36" spans="12:15" x14ac:dyDescent="0.45">
      <c r="L36">
        <v>34</v>
      </c>
      <c r="M36">
        <v>0.53125</v>
      </c>
      <c r="N36">
        <f t="shared" si="0"/>
        <v>35</v>
      </c>
      <c r="O36">
        <f t="shared" si="1"/>
        <v>46.875</v>
      </c>
    </row>
    <row r="37" spans="12:15" x14ac:dyDescent="0.45">
      <c r="L37">
        <v>35</v>
      </c>
      <c r="M37">
        <v>0.515625</v>
      </c>
      <c r="N37">
        <f t="shared" si="0"/>
        <v>36</v>
      </c>
      <c r="O37">
        <f t="shared" si="1"/>
        <v>48.4375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0.53125</v>
      </c>
      <c r="N39">
        <f t="shared" si="0"/>
        <v>38</v>
      </c>
      <c r="O39">
        <f t="shared" si="1"/>
        <v>46.875</v>
      </c>
    </row>
    <row r="40" spans="12:15" x14ac:dyDescent="0.45">
      <c r="L40">
        <v>38</v>
      </c>
      <c r="M40">
        <v>0.484375</v>
      </c>
      <c r="N40">
        <f t="shared" si="0"/>
        <v>39</v>
      </c>
      <c r="O40">
        <f t="shared" si="1"/>
        <v>51.5625</v>
      </c>
    </row>
    <row r="41" spans="12:15" x14ac:dyDescent="0.45">
      <c r="L41">
        <v>39</v>
      </c>
      <c r="M41">
        <v>0.515625</v>
      </c>
      <c r="N41">
        <f t="shared" si="0"/>
        <v>40</v>
      </c>
      <c r="O41">
        <f t="shared" si="1"/>
        <v>48.4375</v>
      </c>
    </row>
    <row r="42" spans="12:15" x14ac:dyDescent="0.45">
      <c r="L42">
        <v>40</v>
      </c>
      <c r="M42">
        <v>0.484375</v>
      </c>
      <c r="N42">
        <f t="shared" si="0"/>
        <v>41</v>
      </c>
      <c r="O42">
        <f t="shared" si="1"/>
        <v>51.5625</v>
      </c>
    </row>
    <row r="43" spans="12:15" x14ac:dyDescent="0.45">
      <c r="L43">
        <v>41</v>
      </c>
      <c r="M43">
        <v>0.609375</v>
      </c>
      <c r="N43">
        <f t="shared" si="0"/>
        <v>42</v>
      </c>
      <c r="O43">
        <f t="shared" si="1"/>
        <v>39.0625</v>
      </c>
    </row>
    <row r="44" spans="12:15" x14ac:dyDescent="0.45">
      <c r="L44">
        <v>42</v>
      </c>
      <c r="M44">
        <v>0.5625</v>
      </c>
      <c r="N44">
        <f t="shared" si="0"/>
        <v>43</v>
      </c>
      <c r="O44">
        <f t="shared" si="1"/>
        <v>43.75</v>
      </c>
    </row>
    <row r="45" spans="12:15" x14ac:dyDescent="0.45">
      <c r="L45">
        <v>43</v>
      </c>
      <c r="M45">
        <v>0.46875</v>
      </c>
      <c r="N45">
        <f t="shared" si="0"/>
        <v>44</v>
      </c>
      <c r="O45">
        <f t="shared" si="1"/>
        <v>53.125</v>
      </c>
    </row>
    <row r="46" spans="12:15" x14ac:dyDescent="0.45">
      <c r="L46">
        <v>44</v>
      </c>
      <c r="M46">
        <v>0.46875</v>
      </c>
      <c r="N46">
        <f t="shared" si="0"/>
        <v>45</v>
      </c>
      <c r="O46">
        <f t="shared" si="1"/>
        <v>53.125</v>
      </c>
    </row>
    <row r="47" spans="12:15" x14ac:dyDescent="0.45">
      <c r="L47">
        <v>45</v>
      </c>
      <c r="M47">
        <v>0.4375</v>
      </c>
      <c r="N47">
        <f t="shared" si="0"/>
        <v>46</v>
      </c>
      <c r="O47">
        <f t="shared" si="1"/>
        <v>56.25</v>
      </c>
    </row>
    <row r="48" spans="12:15" x14ac:dyDescent="0.45">
      <c r="L48">
        <v>46</v>
      </c>
      <c r="M48">
        <v>0.4375</v>
      </c>
      <c r="N48">
        <f t="shared" si="0"/>
        <v>47</v>
      </c>
      <c r="O48">
        <f t="shared" si="1"/>
        <v>56.25</v>
      </c>
    </row>
    <row r="49" spans="12:15" x14ac:dyDescent="0.45">
      <c r="L49">
        <v>47</v>
      </c>
      <c r="M49">
        <v>0.453125</v>
      </c>
      <c r="N49">
        <f t="shared" si="0"/>
        <v>48</v>
      </c>
      <c r="O49">
        <f t="shared" si="1"/>
        <v>54.6875</v>
      </c>
    </row>
    <row r="50" spans="12:15" x14ac:dyDescent="0.45">
      <c r="L50">
        <v>48</v>
      </c>
      <c r="M50">
        <v>0.453125</v>
      </c>
      <c r="N50">
        <f t="shared" si="0"/>
        <v>49</v>
      </c>
      <c r="O50">
        <f t="shared" si="1"/>
        <v>54.6875</v>
      </c>
    </row>
    <row r="51" spans="12:15" x14ac:dyDescent="0.45">
      <c r="L51">
        <v>49</v>
      </c>
      <c r="M51">
        <v>0.4375</v>
      </c>
      <c r="N51">
        <f t="shared" si="0"/>
        <v>50</v>
      </c>
      <c r="O51">
        <f t="shared" si="1"/>
        <v>56.25</v>
      </c>
    </row>
    <row r="52" spans="12:15" x14ac:dyDescent="0.45">
      <c r="L52">
        <v>50</v>
      </c>
      <c r="M52">
        <v>0.578125</v>
      </c>
      <c r="N52">
        <f t="shared" si="0"/>
        <v>51</v>
      </c>
      <c r="O52">
        <f t="shared" si="1"/>
        <v>42.1875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0.4375</v>
      </c>
      <c r="N54">
        <f t="shared" si="0"/>
        <v>53</v>
      </c>
      <c r="O54">
        <f t="shared" si="1"/>
        <v>56.25</v>
      </c>
    </row>
    <row r="55" spans="12:15" x14ac:dyDescent="0.45">
      <c r="L55">
        <v>53</v>
      </c>
      <c r="M55">
        <v>0.40625</v>
      </c>
      <c r="N55">
        <f t="shared" si="0"/>
        <v>54</v>
      </c>
      <c r="O55">
        <f t="shared" si="1"/>
        <v>59.375</v>
      </c>
    </row>
    <row r="56" spans="12:15" x14ac:dyDescent="0.45">
      <c r="L56">
        <v>54</v>
      </c>
      <c r="M56">
        <v>0.375</v>
      </c>
      <c r="N56">
        <f t="shared" si="0"/>
        <v>55</v>
      </c>
      <c r="O56">
        <f t="shared" si="1"/>
        <v>62.5</v>
      </c>
    </row>
    <row r="57" spans="12:15" x14ac:dyDescent="0.45">
      <c r="L57">
        <v>55</v>
      </c>
      <c r="M57">
        <v>0.390625</v>
      </c>
      <c r="N57">
        <f t="shared" si="0"/>
        <v>56</v>
      </c>
      <c r="O57">
        <f t="shared" si="1"/>
        <v>60.9375</v>
      </c>
    </row>
    <row r="58" spans="12:15" x14ac:dyDescent="0.45">
      <c r="L58">
        <v>56</v>
      </c>
      <c r="M58">
        <v>0.375</v>
      </c>
      <c r="N58">
        <f t="shared" si="0"/>
        <v>57</v>
      </c>
      <c r="O58">
        <f t="shared" si="1"/>
        <v>62.5</v>
      </c>
    </row>
    <row r="59" spans="12:15" x14ac:dyDescent="0.45">
      <c r="L59">
        <v>57</v>
      </c>
      <c r="M59">
        <v>0.40625</v>
      </c>
      <c r="N59">
        <f t="shared" si="0"/>
        <v>58</v>
      </c>
      <c r="O59">
        <f t="shared" si="1"/>
        <v>59.375</v>
      </c>
    </row>
    <row r="60" spans="12:15" x14ac:dyDescent="0.45">
      <c r="L60">
        <v>58</v>
      </c>
      <c r="M60">
        <v>0.46875</v>
      </c>
      <c r="N60">
        <f t="shared" si="0"/>
        <v>59</v>
      </c>
      <c r="O60">
        <f t="shared" si="1"/>
        <v>53.125</v>
      </c>
    </row>
    <row r="61" spans="12:15" x14ac:dyDescent="0.45">
      <c r="L61">
        <v>59</v>
      </c>
      <c r="M61">
        <v>0.40625</v>
      </c>
      <c r="N61">
        <f t="shared" si="0"/>
        <v>60</v>
      </c>
      <c r="O61">
        <f t="shared" si="1"/>
        <v>59.375</v>
      </c>
    </row>
    <row r="62" spans="12:15" x14ac:dyDescent="0.45">
      <c r="L62">
        <v>60</v>
      </c>
      <c r="M62">
        <v>0.484375</v>
      </c>
      <c r="N62">
        <f t="shared" si="0"/>
        <v>61</v>
      </c>
      <c r="O62">
        <f t="shared" si="1"/>
        <v>51.5625</v>
      </c>
    </row>
    <row r="63" spans="12:15" x14ac:dyDescent="0.45">
      <c r="L63">
        <v>61</v>
      </c>
      <c r="M63">
        <v>0.46875</v>
      </c>
      <c r="N63">
        <f t="shared" si="0"/>
        <v>62</v>
      </c>
      <c r="O63">
        <f t="shared" si="1"/>
        <v>53.125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0.421875</v>
      </c>
      <c r="N65">
        <f t="shared" si="0"/>
        <v>64</v>
      </c>
      <c r="O65">
        <f t="shared" si="1"/>
        <v>57.8125</v>
      </c>
    </row>
    <row r="66" spans="12:15" x14ac:dyDescent="0.45">
      <c r="L66">
        <v>64</v>
      </c>
      <c r="M66">
        <v>0.390625</v>
      </c>
      <c r="N66">
        <f t="shared" si="0"/>
        <v>65</v>
      </c>
      <c r="O66">
        <f t="shared" si="1"/>
        <v>60.9375</v>
      </c>
    </row>
    <row r="67" spans="12:15" x14ac:dyDescent="0.45">
      <c r="L67">
        <v>65</v>
      </c>
      <c r="M67">
        <v>0.53125</v>
      </c>
      <c r="N67">
        <f t="shared" ref="N67:N118" si="2">1+L67</f>
        <v>66</v>
      </c>
      <c r="O67">
        <f t="shared" ref="O67:O118" si="3">100*(1-M67)</f>
        <v>46.875</v>
      </c>
    </row>
    <row r="68" spans="12:15" x14ac:dyDescent="0.45">
      <c r="L68">
        <v>66</v>
      </c>
      <c r="M68">
        <v>0.515625</v>
      </c>
      <c r="N68">
        <f t="shared" si="2"/>
        <v>67</v>
      </c>
      <c r="O68">
        <f t="shared" si="3"/>
        <v>48.4375</v>
      </c>
    </row>
    <row r="69" spans="12:15" x14ac:dyDescent="0.45">
      <c r="L69">
        <v>67</v>
      </c>
      <c r="M69">
        <v>0.5</v>
      </c>
      <c r="N69">
        <f t="shared" si="2"/>
        <v>68</v>
      </c>
      <c r="O69">
        <f t="shared" si="3"/>
        <v>50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0.453125</v>
      </c>
      <c r="N72">
        <f t="shared" si="2"/>
        <v>71</v>
      </c>
      <c r="O72">
        <f t="shared" si="3"/>
        <v>54.6875</v>
      </c>
    </row>
    <row r="73" spans="12:15" x14ac:dyDescent="0.45">
      <c r="L73">
        <v>71</v>
      </c>
      <c r="M73">
        <v>0.453125</v>
      </c>
      <c r="N73">
        <f t="shared" si="2"/>
        <v>72</v>
      </c>
      <c r="O73">
        <f t="shared" si="3"/>
        <v>54.6875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0.453125</v>
      </c>
      <c r="N75">
        <f t="shared" si="2"/>
        <v>74</v>
      </c>
      <c r="O75">
        <f t="shared" si="3"/>
        <v>54.6875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0.421875</v>
      </c>
      <c r="N78">
        <f t="shared" si="2"/>
        <v>77</v>
      </c>
      <c r="O78">
        <f t="shared" si="3"/>
        <v>57.8125</v>
      </c>
    </row>
    <row r="79" spans="12:15" x14ac:dyDescent="0.45">
      <c r="L79">
        <v>77</v>
      </c>
      <c r="M79">
        <v>0.5</v>
      </c>
      <c r="N79">
        <f t="shared" si="2"/>
        <v>78</v>
      </c>
      <c r="O79">
        <f t="shared" si="3"/>
        <v>50</v>
      </c>
    </row>
    <row r="80" spans="12:15" x14ac:dyDescent="0.45">
      <c r="L80">
        <v>78</v>
      </c>
      <c r="M80">
        <v>0.515625</v>
      </c>
      <c r="N80">
        <f t="shared" si="2"/>
        <v>79</v>
      </c>
      <c r="O80">
        <f t="shared" si="3"/>
        <v>48.4375</v>
      </c>
    </row>
    <row r="81" spans="12:15" x14ac:dyDescent="0.45">
      <c r="L81">
        <v>79</v>
      </c>
      <c r="M81">
        <v>0.53125</v>
      </c>
      <c r="N81">
        <f t="shared" si="2"/>
        <v>80</v>
      </c>
      <c r="O81">
        <f t="shared" si="3"/>
        <v>46.875</v>
      </c>
    </row>
    <row r="82" spans="12:15" x14ac:dyDescent="0.45">
      <c r="L82">
        <v>80</v>
      </c>
      <c r="M82">
        <v>0.546875</v>
      </c>
      <c r="N82">
        <f t="shared" si="2"/>
        <v>81</v>
      </c>
      <c r="O82">
        <f t="shared" si="3"/>
        <v>45.3125</v>
      </c>
    </row>
    <row r="83" spans="12:15" x14ac:dyDescent="0.45">
      <c r="L83">
        <v>81</v>
      </c>
      <c r="M83">
        <v>0.546875</v>
      </c>
      <c r="N83">
        <f t="shared" si="2"/>
        <v>82</v>
      </c>
      <c r="O83">
        <f t="shared" si="3"/>
        <v>45.3125</v>
      </c>
    </row>
    <row r="84" spans="12:15" x14ac:dyDescent="0.45">
      <c r="L84">
        <v>82</v>
      </c>
      <c r="M84">
        <v>0.53125</v>
      </c>
      <c r="N84">
        <f t="shared" si="2"/>
        <v>83</v>
      </c>
      <c r="O84">
        <f t="shared" si="3"/>
        <v>46.875</v>
      </c>
    </row>
    <row r="85" spans="12:15" x14ac:dyDescent="0.45">
      <c r="L85">
        <v>83</v>
      </c>
      <c r="M85">
        <v>0.53125</v>
      </c>
      <c r="N85">
        <f t="shared" si="2"/>
        <v>84</v>
      </c>
      <c r="O85">
        <f t="shared" si="3"/>
        <v>46.875</v>
      </c>
    </row>
    <row r="86" spans="12:15" x14ac:dyDescent="0.45">
      <c r="L86">
        <v>84</v>
      </c>
      <c r="M86">
        <v>0.53125</v>
      </c>
      <c r="N86">
        <f t="shared" si="2"/>
        <v>85</v>
      </c>
      <c r="O86">
        <f t="shared" si="3"/>
        <v>46.875</v>
      </c>
    </row>
    <row r="87" spans="12:15" x14ac:dyDescent="0.45">
      <c r="L87">
        <v>85</v>
      </c>
      <c r="M87">
        <v>0.53125</v>
      </c>
      <c r="N87">
        <f t="shared" si="2"/>
        <v>86</v>
      </c>
      <c r="O87">
        <f t="shared" si="3"/>
        <v>46.875</v>
      </c>
    </row>
    <row r="88" spans="12:15" x14ac:dyDescent="0.45">
      <c r="L88">
        <v>86</v>
      </c>
      <c r="M88">
        <v>0.53125</v>
      </c>
      <c r="N88">
        <f t="shared" si="2"/>
        <v>87</v>
      </c>
      <c r="O88">
        <f t="shared" si="3"/>
        <v>46.875</v>
      </c>
    </row>
    <row r="89" spans="12:15" x14ac:dyDescent="0.45">
      <c r="L89">
        <v>87</v>
      </c>
      <c r="M89">
        <v>0.515625</v>
      </c>
      <c r="N89">
        <f t="shared" si="2"/>
        <v>88</v>
      </c>
      <c r="O89">
        <f t="shared" si="3"/>
        <v>48.4375</v>
      </c>
    </row>
    <row r="90" spans="12:15" x14ac:dyDescent="0.45">
      <c r="L90">
        <v>88</v>
      </c>
      <c r="M90">
        <v>0.5</v>
      </c>
      <c r="N90">
        <f t="shared" si="2"/>
        <v>89</v>
      </c>
      <c r="O90">
        <f t="shared" si="3"/>
        <v>50</v>
      </c>
    </row>
    <row r="91" spans="12:15" x14ac:dyDescent="0.45">
      <c r="L91">
        <v>89</v>
      </c>
      <c r="M91">
        <v>0.515625</v>
      </c>
      <c r="N91">
        <f t="shared" si="2"/>
        <v>90</v>
      </c>
      <c r="O91">
        <f t="shared" si="3"/>
        <v>48.4375</v>
      </c>
    </row>
    <row r="92" spans="12:15" x14ac:dyDescent="0.45">
      <c r="L92">
        <v>90</v>
      </c>
      <c r="M92">
        <v>0.515625</v>
      </c>
      <c r="N92">
        <f t="shared" si="2"/>
        <v>91</v>
      </c>
      <c r="O92">
        <f t="shared" si="3"/>
        <v>48.4375</v>
      </c>
    </row>
    <row r="93" spans="12:15" x14ac:dyDescent="0.45">
      <c r="L93">
        <v>91</v>
      </c>
      <c r="M93">
        <v>0.515625</v>
      </c>
      <c r="N93">
        <f t="shared" si="2"/>
        <v>92</v>
      </c>
      <c r="O93">
        <f t="shared" si="3"/>
        <v>48.4375</v>
      </c>
    </row>
    <row r="94" spans="12:15" x14ac:dyDescent="0.45">
      <c r="L94">
        <v>92</v>
      </c>
      <c r="M94">
        <v>0.515625</v>
      </c>
      <c r="N94">
        <f t="shared" si="2"/>
        <v>93</v>
      </c>
      <c r="O94">
        <f t="shared" si="3"/>
        <v>48.4375</v>
      </c>
    </row>
    <row r="95" spans="12:15" x14ac:dyDescent="0.45">
      <c r="L95">
        <v>93</v>
      </c>
      <c r="M95">
        <v>0.515625</v>
      </c>
      <c r="N95">
        <f t="shared" si="2"/>
        <v>94</v>
      </c>
      <c r="O95">
        <f t="shared" si="3"/>
        <v>48.4375</v>
      </c>
    </row>
    <row r="96" spans="12:15" x14ac:dyDescent="0.45">
      <c r="L96">
        <v>94</v>
      </c>
      <c r="M96">
        <v>0.515625</v>
      </c>
      <c r="N96">
        <f t="shared" si="2"/>
        <v>95</v>
      </c>
      <c r="O96">
        <f t="shared" si="3"/>
        <v>48.4375</v>
      </c>
    </row>
    <row r="97" spans="12:15" x14ac:dyDescent="0.45">
      <c r="L97">
        <v>95</v>
      </c>
      <c r="M97">
        <v>0.515625</v>
      </c>
      <c r="N97">
        <f t="shared" si="2"/>
        <v>96</v>
      </c>
      <c r="O97">
        <f t="shared" si="3"/>
        <v>48.4375</v>
      </c>
    </row>
    <row r="98" spans="12:15" x14ac:dyDescent="0.45">
      <c r="L98">
        <v>96</v>
      </c>
      <c r="M98">
        <v>0.515625</v>
      </c>
      <c r="N98">
        <f t="shared" si="2"/>
        <v>97</v>
      </c>
      <c r="O98">
        <f t="shared" si="3"/>
        <v>48.4375</v>
      </c>
    </row>
    <row r="99" spans="12:15" x14ac:dyDescent="0.45">
      <c r="L99">
        <v>97</v>
      </c>
      <c r="M99">
        <v>0.515625</v>
      </c>
      <c r="N99">
        <f t="shared" si="2"/>
        <v>98</v>
      </c>
      <c r="O99">
        <f t="shared" si="3"/>
        <v>48.4375</v>
      </c>
    </row>
    <row r="100" spans="12:15" x14ac:dyDescent="0.45">
      <c r="L100">
        <v>98</v>
      </c>
      <c r="M100">
        <v>0.515625</v>
      </c>
      <c r="N100">
        <f t="shared" si="2"/>
        <v>99</v>
      </c>
      <c r="O100">
        <f t="shared" si="3"/>
        <v>48.4375</v>
      </c>
    </row>
    <row r="101" spans="12:15" x14ac:dyDescent="0.45">
      <c r="L101">
        <v>99</v>
      </c>
      <c r="M101">
        <v>0.515625</v>
      </c>
      <c r="N101">
        <f t="shared" si="2"/>
        <v>100</v>
      </c>
      <c r="O101">
        <f t="shared" si="3"/>
        <v>48.4375</v>
      </c>
    </row>
    <row r="102" spans="12:15" x14ac:dyDescent="0.45">
      <c r="L102" t="s">
        <v>77</v>
      </c>
      <c r="M102">
        <v>0.515625</v>
      </c>
      <c r="N102" t="e">
        <f t="shared" si="2"/>
        <v>#VALUE!</v>
      </c>
      <c r="O102">
        <f t="shared" si="3"/>
        <v>48.4375</v>
      </c>
    </row>
    <row r="103" spans="12:15" x14ac:dyDescent="0.45">
      <c r="L103" t="s">
        <v>77</v>
      </c>
      <c r="M103">
        <v>0.4375</v>
      </c>
      <c r="N103" t="e">
        <f t="shared" si="2"/>
        <v>#VALUE!</v>
      </c>
      <c r="O103">
        <f t="shared" si="3"/>
        <v>56.25</v>
      </c>
    </row>
    <row r="104" spans="12:15" x14ac:dyDescent="0.45">
      <c r="L104" t="s">
        <v>77</v>
      </c>
      <c r="M104">
        <v>0.484375</v>
      </c>
      <c r="N104" t="e">
        <f t="shared" si="2"/>
        <v>#VALUE!</v>
      </c>
      <c r="O104">
        <f t="shared" si="3"/>
        <v>51.5625</v>
      </c>
    </row>
    <row r="105" spans="12:15" x14ac:dyDescent="0.45">
      <c r="L105" t="s">
        <v>77</v>
      </c>
      <c r="M105">
        <v>0.546875</v>
      </c>
      <c r="N105" t="e">
        <f t="shared" si="2"/>
        <v>#VALUE!</v>
      </c>
      <c r="O105">
        <f t="shared" si="3"/>
        <v>45.3125</v>
      </c>
    </row>
    <row r="106" spans="12:15" x14ac:dyDescent="0.45">
      <c r="L106" t="s">
        <v>77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77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77</v>
      </c>
      <c r="M108">
        <v>0.4375</v>
      </c>
      <c r="N108" t="e">
        <f t="shared" si="2"/>
        <v>#VALUE!</v>
      </c>
      <c r="O108">
        <f t="shared" si="3"/>
        <v>56.25</v>
      </c>
    </row>
    <row r="109" spans="12:15" x14ac:dyDescent="0.45">
      <c r="L109" t="s">
        <v>77</v>
      </c>
      <c r="M109">
        <v>0.40625</v>
      </c>
      <c r="N109" t="e">
        <f t="shared" si="2"/>
        <v>#VALUE!</v>
      </c>
      <c r="O109">
        <f t="shared" si="3"/>
        <v>59.375</v>
      </c>
    </row>
    <row r="110" spans="12:15" x14ac:dyDescent="0.45">
      <c r="L110" t="s">
        <v>77</v>
      </c>
      <c r="M110">
        <v>0.53125</v>
      </c>
      <c r="N110" t="e">
        <f t="shared" si="2"/>
        <v>#VALUE!</v>
      </c>
      <c r="O110">
        <f t="shared" si="3"/>
        <v>46.875</v>
      </c>
    </row>
    <row r="111" spans="12:15" x14ac:dyDescent="0.45">
      <c r="L111" t="s">
        <v>77</v>
      </c>
      <c r="M111">
        <v>0.40625</v>
      </c>
      <c r="N111" t="e">
        <f t="shared" si="2"/>
        <v>#VALUE!</v>
      </c>
      <c r="O111">
        <f t="shared" si="3"/>
        <v>59.375</v>
      </c>
    </row>
    <row r="112" spans="12:15" x14ac:dyDescent="0.45">
      <c r="L112" t="s">
        <v>77</v>
      </c>
      <c r="M112">
        <v>0.4375</v>
      </c>
      <c r="N112" t="e">
        <f t="shared" si="2"/>
        <v>#VALUE!</v>
      </c>
      <c r="O112">
        <f t="shared" si="3"/>
        <v>56.25</v>
      </c>
    </row>
    <row r="113" spans="12:15" x14ac:dyDescent="0.45">
      <c r="L113" t="s">
        <v>77</v>
      </c>
      <c r="M113">
        <v>0.453125</v>
      </c>
      <c r="N113" t="e">
        <f t="shared" si="2"/>
        <v>#VALUE!</v>
      </c>
      <c r="O113">
        <f t="shared" si="3"/>
        <v>54.6875</v>
      </c>
    </row>
    <row r="114" spans="12:15" x14ac:dyDescent="0.45">
      <c r="L114" t="s">
        <v>77</v>
      </c>
      <c r="M114">
        <v>0.484375</v>
      </c>
      <c r="N114" t="e">
        <f t="shared" si="2"/>
        <v>#VALUE!</v>
      </c>
      <c r="O114">
        <f t="shared" si="3"/>
        <v>51.5625</v>
      </c>
    </row>
    <row r="115" spans="12:15" x14ac:dyDescent="0.45">
      <c r="L115" t="s">
        <v>77</v>
      </c>
      <c r="M115">
        <v>0.4375</v>
      </c>
      <c r="N115" t="e">
        <f t="shared" si="2"/>
        <v>#VALUE!</v>
      </c>
      <c r="O115">
        <f t="shared" si="3"/>
        <v>56.25</v>
      </c>
    </row>
    <row r="116" spans="12:15" x14ac:dyDescent="0.45">
      <c r="L116" t="s">
        <v>77</v>
      </c>
      <c r="M116">
        <v>0.46875</v>
      </c>
      <c r="N116" t="e">
        <f t="shared" si="2"/>
        <v>#VALUE!</v>
      </c>
      <c r="O116">
        <f t="shared" si="3"/>
        <v>53.125</v>
      </c>
    </row>
    <row r="117" spans="12:15" x14ac:dyDescent="0.45">
      <c r="L117" t="s">
        <v>77</v>
      </c>
      <c r="M117">
        <v>0.515625</v>
      </c>
      <c r="N117" t="e">
        <f t="shared" si="2"/>
        <v>#VALUE!</v>
      </c>
      <c r="O117">
        <f t="shared" si="3"/>
        <v>48.4375</v>
      </c>
    </row>
    <row r="118" spans="12:15" x14ac:dyDescent="0.45">
      <c r="L118" t="s">
        <v>77</v>
      </c>
      <c r="M118">
        <v>0.44262295081967212</v>
      </c>
      <c r="N118" t="e">
        <f t="shared" si="2"/>
        <v>#VALUE!</v>
      </c>
      <c r="O118">
        <f t="shared" si="3"/>
        <v>55.737704918032783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2022-10-07T02:18:43Z</dcterms:modified>
</cp:coreProperties>
</file>