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BF0F346F-E181-440E-BD05-D694DFF82A64}" xr6:coauthVersionLast="47" xr6:coauthVersionMax="47" xr10:uidLastSave="{00000000-0000-0000-0000-000000000000}"/>
  <bookViews>
    <workbookView xWindow="-98" yWindow="-98" windowWidth="20715" windowHeight="13155" activeTab="1" xr2:uid="{329D98D7-2695-42DB-A918-D16093DDBC2F}"/>
  </bookViews>
  <sheets>
    <sheet name="Combine Sheet" sheetId="1" r:id="rId1"/>
    <sheet name="Data Aug Deta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2" l="1"/>
  <c r="E94" i="2"/>
  <c r="E140" i="1"/>
  <c r="E84" i="2"/>
  <c r="E75" i="2"/>
  <c r="E66" i="2"/>
  <c r="E57" i="2"/>
  <c r="E48" i="2"/>
  <c r="E39" i="2"/>
  <c r="E30" i="2"/>
  <c r="E21" i="2"/>
  <c r="E12" i="2"/>
  <c r="E3" i="2"/>
  <c r="O118" i="3"/>
  <c r="N118" i="3"/>
  <c r="O117" i="3"/>
  <c r="N117" i="3"/>
  <c r="O116" i="3"/>
  <c r="N116" i="3"/>
  <c r="O115" i="3"/>
  <c r="N115" i="3"/>
  <c r="O114" i="3"/>
  <c r="N114" i="3"/>
  <c r="O113" i="3"/>
  <c r="N113" i="3"/>
  <c r="O112" i="3"/>
  <c r="N112" i="3"/>
  <c r="O111" i="3"/>
  <c r="N111" i="3"/>
  <c r="O110" i="3"/>
  <c r="N110" i="3"/>
  <c r="O109" i="3"/>
  <c r="N109" i="3"/>
  <c r="O108" i="3"/>
  <c r="N108" i="3"/>
  <c r="O107" i="3"/>
  <c r="N107" i="3"/>
  <c r="O106" i="3"/>
  <c r="N106" i="3"/>
  <c r="O105" i="3"/>
  <c r="N105" i="3"/>
  <c r="O104" i="3"/>
  <c r="N104" i="3"/>
  <c r="O103" i="3"/>
  <c r="N103" i="3"/>
  <c r="O102" i="3"/>
  <c r="N102" i="3"/>
  <c r="O101" i="3"/>
  <c r="N101" i="3"/>
  <c r="O100" i="3"/>
  <c r="N100" i="3"/>
  <c r="O99" i="3"/>
  <c r="N99" i="3"/>
  <c r="O98" i="3"/>
  <c r="N98" i="3"/>
  <c r="O97" i="3"/>
  <c r="N97" i="3"/>
  <c r="O96" i="3"/>
  <c r="N96" i="3"/>
  <c r="O95" i="3"/>
  <c r="N95" i="3"/>
  <c r="O94" i="3"/>
  <c r="N94" i="3"/>
  <c r="O93" i="3"/>
  <c r="N93" i="3"/>
  <c r="O92" i="3"/>
  <c r="N92" i="3"/>
  <c r="O91" i="3"/>
  <c r="N91" i="3"/>
  <c r="O90" i="3"/>
  <c r="N90" i="3"/>
  <c r="O89" i="3"/>
  <c r="N89" i="3"/>
  <c r="O88" i="3"/>
  <c r="N88" i="3"/>
  <c r="O87" i="3"/>
  <c r="N87" i="3"/>
  <c r="O86" i="3"/>
  <c r="N86" i="3"/>
  <c r="O85" i="3"/>
  <c r="N85" i="3"/>
  <c r="O84" i="3"/>
  <c r="N84" i="3"/>
  <c r="O83" i="3"/>
  <c r="N83" i="3"/>
  <c r="O82" i="3"/>
  <c r="N82" i="3"/>
  <c r="O81" i="3"/>
  <c r="N81" i="3"/>
  <c r="O80" i="3"/>
  <c r="N80" i="3"/>
  <c r="O79" i="3"/>
  <c r="N79" i="3"/>
  <c r="O78" i="3"/>
  <c r="N78" i="3"/>
  <c r="O77" i="3"/>
  <c r="N77" i="3"/>
  <c r="O76" i="3"/>
  <c r="N76" i="3"/>
  <c r="O75" i="3"/>
  <c r="N75" i="3"/>
  <c r="O74" i="3"/>
  <c r="N74" i="3"/>
  <c r="O73" i="3"/>
  <c r="N73" i="3"/>
  <c r="O72" i="3"/>
  <c r="N72" i="3"/>
  <c r="O71" i="3"/>
  <c r="N71" i="3"/>
  <c r="O70" i="3"/>
  <c r="N70" i="3"/>
  <c r="O69" i="3"/>
  <c r="N69" i="3"/>
  <c r="O68" i="3"/>
  <c r="N68" i="3"/>
  <c r="O67" i="3"/>
  <c r="N67" i="3"/>
  <c r="O66" i="3"/>
  <c r="N66" i="3"/>
  <c r="O65" i="3"/>
  <c r="N65" i="3"/>
  <c r="O64" i="3"/>
  <c r="N64" i="3"/>
  <c r="O63" i="3"/>
  <c r="N63" i="3"/>
  <c r="O62" i="3"/>
  <c r="N62" i="3"/>
  <c r="O61" i="3"/>
  <c r="N61" i="3"/>
  <c r="O60" i="3"/>
  <c r="N60" i="3"/>
  <c r="O59" i="3"/>
  <c r="N59" i="3"/>
  <c r="O58" i="3"/>
  <c r="N58" i="3"/>
  <c r="O57" i="3"/>
  <c r="N57" i="3"/>
  <c r="O56" i="3"/>
  <c r="N56" i="3"/>
  <c r="O55" i="3"/>
  <c r="N55" i="3"/>
  <c r="O54" i="3"/>
  <c r="N54" i="3"/>
  <c r="O53" i="3"/>
  <c r="N53" i="3"/>
  <c r="O52" i="3"/>
  <c r="N52" i="3"/>
  <c r="O51" i="3"/>
  <c r="N51" i="3"/>
  <c r="O50" i="3"/>
  <c r="N5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D140" i="1"/>
  <c r="C140" i="1"/>
  <c r="D94" i="1"/>
  <c r="C94" i="1"/>
  <c r="D66" i="1"/>
  <c r="C66" i="1"/>
  <c r="D38" i="1"/>
  <c r="C38" i="1"/>
  <c r="D11" i="1"/>
</calcChain>
</file>

<file path=xl/sharedStrings.xml><?xml version="1.0" encoding="utf-8"?>
<sst xmlns="http://schemas.openxmlformats.org/spreadsheetml/2006/main" count="99" uniqueCount="77">
  <si>
    <t>Intelligibility</t>
  </si>
  <si>
    <t>Speaker</t>
  </si>
  <si>
    <t>Speech Vision Accuracy</t>
  </si>
  <si>
    <t>Transformer Accuracy</t>
  </si>
  <si>
    <t>Training Accuracy</t>
  </si>
  <si>
    <t>Very Low</t>
  </si>
  <si>
    <t>M04_TE</t>
  </si>
  <si>
    <t>F03_T3+D123</t>
  </si>
  <si>
    <t>M12_TE</t>
  </si>
  <si>
    <t>M01_T3+D123</t>
  </si>
  <si>
    <t>Very Low Intelligibility (WRA %)</t>
  </si>
  <si>
    <t>Low</t>
  </si>
  <si>
    <t>M07_D3</t>
  </si>
  <si>
    <t>F02_T3</t>
  </si>
  <si>
    <t>M16_T3+D1</t>
  </si>
  <si>
    <t>Low Intelligibility (WRA %)</t>
  </si>
  <si>
    <t>Mild</t>
  </si>
  <si>
    <t>M05</t>
  </si>
  <si>
    <t>M11_TE</t>
  </si>
  <si>
    <t>F04_TE</t>
  </si>
  <si>
    <t>Mild Intelligibility (WRA %)</t>
  </si>
  <si>
    <t>High</t>
  </si>
  <si>
    <t>M09_D3</t>
  </si>
  <si>
    <t>M14_D3</t>
  </si>
  <si>
    <t>M10_TE+D1</t>
  </si>
  <si>
    <t>M08_TE+D123</t>
  </si>
  <si>
    <t>F05</t>
  </si>
  <si>
    <t>High Intelligibility (WRA %)</t>
  </si>
  <si>
    <t>Data Augmentation Accuracy</t>
  </si>
  <si>
    <t xml:space="preserve">Speaker </t>
  </si>
  <si>
    <t>Layer Frozen</t>
  </si>
  <si>
    <t>&lt;__main__.DisplayOutputs object at 0x7fcfe04bb910&gt;</t>
  </si>
  <si>
    <t>Accuracy</t>
  </si>
  <si>
    <t>Training Loss Graph</t>
  </si>
  <si>
    <t>Training Accuracy Graph</t>
  </si>
  <si>
    <t>Augmented_F05_D3</t>
  </si>
  <si>
    <t>% Change from Normal</t>
  </si>
  <si>
    <t>Augmented_F05_TE</t>
  </si>
  <si>
    <t>M08</t>
  </si>
  <si>
    <t>Augmented_M08_T3+D123</t>
  </si>
  <si>
    <t>M10</t>
  </si>
  <si>
    <t>M14</t>
  </si>
  <si>
    <t>M09</t>
  </si>
  <si>
    <t>Augmented_M08_T3+D12</t>
  </si>
  <si>
    <t>Augmented_M10_T3+D1</t>
  </si>
  <si>
    <t>Augmented_M10_E1</t>
  </si>
  <si>
    <t>Augmented_M14_D3</t>
  </si>
  <si>
    <t>Augmented_M14_T3+D1</t>
  </si>
  <si>
    <t>Augmented_M09_D3</t>
  </si>
  <si>
    <t>Augmented_M09_TE</t>
  </si>
  <si>
    <t>F04</t>
  </si>
  <si>
    <t>Augmented_F04_TE</t>
  </si>
  <si>
    <t>Augmented_F04_TE+D1</t>
  </si>
  <si>
    <t>M11</t>
  </si>
  <si>
    <t>Augmented_M11_TE</t>
  </si>
  <si>
    <t>Augmented_M11_D3</t>
  </si>
  <si>
    <t>Augmented_M05_D3</t>
  </si>
  <si>
    <t>Augmented_M05_TE+D1</t>
  </si>
  <si>
    <t>M16</t>
  </si>
  <si>
    <t>F02</t>
  </si>
  <si>
    <t>M07</t>
  </si>
  <si>
    <t>M01</t>
  </si>
  <si>
    <t>M12</t>
  </si>
  <si>
    <t>F03</t>
  </si>
  <si>
    <t>M04</t>
  </si>
  <si>
    <t>Augmented_M16_D3</t>
  </si>
  <si>
    <t>Augmented_M16_TE+D1</t>
  </si>
  <si>
    <t>Augmented_F02_TE</t>
  </si>
  <si>
    <t>Augmented_M07_D3</t>
  </si>
  <si>
    <t>Augmented_M07_TE+D12</t>
  </si>
  <si>
    <t>Augmented_M12_TE+D1</t>
  </si>
  <si>
    <t>Augmented_M12_D3</t>
  </si>
  <si>
    <t>Augmented_F03_TE+D1</t>
  </si>
  <si>
    <t>Augmented_F03_TE</t>
  </si>
  <si>
    <t>Augmented_M04_TE</t>
  </si>
  <si>
    <t>Augmented_M04_E1</t>
  </si>
  <si>
    <t>&lt;__main__.DisplayOutputs object at 0x7f82c112c9d0&gt;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</si>
</sst>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9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Sheet1!$O$2:$O$101</c:f>
              <c:numCache>
                <c:formatCode>General</c:formatCode>
                <c:ptCount val="100"/>
                <c:pt idx="0">
                  <c:v>20.3125</c:v>
                </c:pt>
                <c:pt idx="1">
                  <c:v>28.125</c:v>
                </c:pt>
                <c:pt idx="2">
                  <c:v>42.1875</c:v>
                </c:pt>
                <c:pt idx="3">
                  <c:v>53.125</c:v>
                </c:pt>
                <c:pt idx="4">
                  <c:v>59.375</c:v>
                </c:pt>
                <c:pt idx="5">
                  <c:v>64.0625</c:v>
                </c:pt>
                <c:pt idx="6">
                  <c:v>64.0625</c:v>
                </c:pt>
                <c:pt idx="7">
                  <c:v>65.625</c:v>
                </c:pt>
                <c:pt idx="8">
                  <c:v>62.5</c:v>
                </c:pt>
                <c:pt idx="9">
                  <c:v>64.0625</c:v>
                </c:pt>
                <c:pt idx="10">
                  <c:v>64.0625</c:v>
                </c:pt>
                <c:pt idx="11">
                  <c:v>56.25</c:v>
                </c:pt>
                <c:pt idx="12">
                  <c:v>54.6875</c:v>
                </c:pt>
                <c:pt idx="13">
                  <c:v>60.9375</c:v>
                </c:pt>
                <c:pt idx="14">
                  <c:v>64.0625</c:v>
                </c:pt>
                <c:pt idx="15">
                  <c:v>64.0625</c:v>
                </c:pt>
                <c:pt idx="16">
                  <c:v>59.375</c:v>
                </c:pt>
                <c:pt idx="17">
                  <c:v>62.5</c:v>
                </c:pt>
                <c:pt idx="18">
                  <c:v>64.0625</c:v>
                </c:pt>
                <c:pt idx="19">
                  <c:v>64.0625</c:v>
                </c:pt>
                <c:pt idx="20">
                  <c:v>60.9375</c:v>
                </c:pt>
                <c:pt idx="21">
                  <c:v>62.5</c:v>
                </c:pt>
                <c:pt idx="22">
                  <c:v>64.0625</c:v>
                </c:pt>
                <c:pt idx="23">
                  <c:v>51.5625</c:v>
                </c:pt>
                <c:pt idx="24">
                  <c:v>62.5</c:v>
                </c:pt>
                <c:pt idx="25">
                  <c:v>54.6875</c:v>
                </c:pt>
                <c:pt idx="26">
                  <c:v>54.6875</c:v>
                </c:pt>
                <c:pt idx="27">
                  <c:v>59.375</c:v>
                </c:pt>
                <c:pt idx="28">
                  <c:v>60.9375</c:v>
                </c:pt>
                <c:pt idx="29">
                  <c:v>54.6875</c:v>
                </c:pt>
                <c:pt idx="30">
                  <c:v>54.6875</c:v>
                </c:pt>
                <c:pt idx="31">
                  <c:v>56.25</c:v>
                </c:pt>
                <c:pt idx="32">
                  <c:v>50</c:v>
                </c:pt>
                <c:pt idx="33">
                  <c:v>51.5625</c:v>
                </c:pt>
                <c:pt idx="34">
                  <c:v>54.6875</c:v>
                </c:pt>
                <c:pt idx="35">
                  <c:v>62.5</c:v>
                </c:pt>
                <c:pt idx="36">
                  <c:v>65.625</c:v>
                </c:pt>
                <c:pt idx="37">
                  <c:v>70.3125</c:v>
                </c:pt>
                <c:pt idx="38">
                  <c:v>59.375</c:v>
                </c:pt>
                <c:pt idx="39">
                  <c:v>60.9375</c:v>
                </c:pt>
                <c:pt idx="40">
                  <c:v>62.5</c:v>
                </c:pt>
                <c:pt idx="41">
                  <c:v>43.75</c:v>
                </c:pt>
                <c:pt idx="42">
                  <c:v>46.875</c:v>
                </c:pt>
                <c:pt idx="43">
                  <c:v>64.0625</c:v>
                </c:pt>
                <c:pt idx="44">
                  <c:v>60.9375</c:v>
                </c:pt>
                <c:pt idx="45">
                  <c:v>70.3125</c:v>
                </c:pt>
                <c:pt idx="46">
                  <c:v>65.625</c:v>
                </c:pt>
                <c:pt idx="47">
                  <c:v>67.1875</c:v>
                </c:pt>
                <c:pt idx="48">
                  <c:v>65.625</c:v>
                </c:pt>
                <c:pt idx="49">
                  <c:v>67.1875</c:v>
                </c:pt>
                <c:pt idx="50">
                  <c:v>67.1875</c:v>
                </c:pt>
                <c:pt idx="51">
                  <c:v>67.1875</c:v>
                </c:pt>
                <c:pt idx="52">
                  <c:v>67.1875</c:v>
                </c:pt>
                <c:pt idx="53">
                  <c:v>67.1875</c:v>
                </c:pt>
                <c:pt idx="54">
                  <c:v>67.1875</c:v>
                </c:pt>
                <c:pt idx="55">
                  <c:v>67.1875</c:v>
                </c:pt>
                <c:pt idx="56">
                  <c:v>67.1875</c:v>
                </c:pt>
                <c:pt idx="57">
                  <c:v>67.1875</c:v>
                </c:pt>
                <c:pt idx="58">
                  <c:v>68.75</c:v>
                </c:pt>
                <c:pt idx="59">
                  <c:v>68.75</c:v>
                </c:pt>
                <c:pt idx="60">
                  <c:v>68.75</c:v>
                </c:pt>
                <c:pt idx="61">
                  <c:v>68.75</c:v>
                </c:pt>
                <c:pt idx="62">
                  <c:v>68.75</c:v>
                </c:pt>
                <c:pt idx="63">
                  <c:v>68.75</c:v>
                </c:pt>
                <c:pt idx="64">
                  <c:v>68.75</c:v>
                </c:pt>
                <c:pt idx="65">
                  <c:v>68.75</c:v>
                </c:pt>
                <c:pt idx="66">
                  <c:v>68.75</c:v>
                </c:pt>
                <c:pt idx="67">
                  <c:v>68.75</c:v>
                </c:pt>
                <c:pt idx="68">
                  <c:v>68.75</c:v>
                </c:pt>
                <c:pt idx="69">
                  <c:v>68.75</c:v>
                </c:pt>
                <c:pt idx="70">
                  <c:v>68.75</c:v>
                </c:pt>
                <c:pt idx="71">
                  <c:v>68.75</c:v>
                </c:pt>
                <c:pt idx="72">
                  <c:v>68.75</c:v>
                </c:pt>
                <c:pt idx="73">
                  <c:v>68.75</c:v>
                </c:pt>
                <c:pt idx="74">
                  <c:v>68.75</c:v>
                </c:pt>
                <c:pt idx="75">
                  <c:v>68.75</c:v>
                </c:pt>
                <c:pt idx="76">
                  <c:v>68.75</c:v>
                </c:pt>
                <c:pt idx="77">
                  <c:v>68.75</c:v>
                </c:pt>
                <c:pt idx="78">
                  <c:v>68.75</c:v>
                </c:pt>
                <c:pt idx="79">
                  <c:v>68.75</c:v>
                </c:pt>
                <c:pt idx="80">
                  <c:v>68.75</c:v>
                </c:pt>
                <c:pt idx="81">
                  <c:v>68.75</c:v>
                </c:pt>
                <c:pt idx="82">
                  <c:v>68.75</c:v>
                </c:pt>
                <c:pt idx="83">
                  <c:v>68.75</c:v>
                </c:pt>
                <c:pt idx="84">
                  <c:v>68.75</c:v>
                </c:pt>
                <c:pt idx="85">
                  <c:v>68.75</c:v>
                </c:pt>
                <c:pt idx="86">
                  <c:v>68.75</c:v>
                </c:pt>
                <c:pt idx="87">
                  <c:v>68.75</c:v>
                </c:pt>
                <c:pt idx="88">
                  <c:v>68.75</c:v>
                </c:pt>
                <c:pt idx="89">
                  <c:v>68.75</c:v>
                </c:pt>
                <c:pt idx="90">
                  <c:v>68.75</c:v>
                </c:pt>
                <c:pt idx="91">
                  <c:v>68.75</c:v>
                </c:pt>
                <c:pt idx="92">
                  <c:v>68.75</c:v>
                </c:pt>
                <c:pt idx="93">
                  <c:v>68.75</c:v>
                </c:pt>
                <c:pt idx="94">
                  <c:v>68.75</c:v>
                </c:pt>
                <c:pt idx="95">
                  <c:v>70.3125</c:v>
                </c:pt>
                <c:pt idx="96">
                  <c:v>70.3125</c:v>
                </c:pt>
                <c:pt idx="97">
                  <c:v>70.3125</c:v>
                </c:pt>
                <c:pt idx="98">
                  <c:v>70.3125</c:v>
                </c:pt>
                <c:pt idx="99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D-4799-909D-A923401E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72639"/>
        <c:axId val="337873471"/>
      </c:scatterChart>
      <c:valAx>
        <c:axId val="33787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73471"/>
        <c:crosses val="autoZero"/>
        <c:crossBetween val="midCat"/>
      </c:valAx>
      <c:valAx>
        <c:axId val="3378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7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100013</xdr:colOff>
      <xdr:row>2</xdr:row>
      <xdr:rowOff>61912</xdr:rowOff>
    </xdr:from>
    <xdr:to>
      <xdr:col>2</xdr:col>
      <xdr:colOff>2176462</xdr:colOff>
      <xdr:row>10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C1518-8816-7423-29E8-D899816E5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6" y="428625"/>
          <a:ext cx="2076449" cy="155733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3</xdr:row>
      <xdr:rowOff>38101</xdr:rowOff>
    </xdr:from>
    <xdr:to>
      <xdr:col>3</xdr:col>
      <xdr:colOff>2171701</xdr:colOff>
      <xdr:row>9</xdr:row>
      <xdr:rowOff>145863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184AB-F944-6834-291C-D5FD10D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9189" y="585789"/>
          <a:ext cx="2019300" cy="1193612"/>
        </a:xfrm>
        <a:prstGeom prst="rect">
          <a:avLst/>
        </a:prstGeom>
      </xdr:spPr>
    </xdr:pic>
    <xdr:clientData/>
  </xdr:twoCellAnchor>
  <xdr:twoCellAnchor editAs="oneCell">
    <xdr:from>
      <xdr:col>3</xdr:col>
      <xdr:colOff>4763</xdr:colOff>
      <xdr:row>11</xdr:row>
      <xdr:rowOff>128588</xdr:rowOff>
    </xdr:from>
    <xdr:to>
      <xdr:col>3</xdr:col>
      <xdr:colOff>2268448</xdr:colOff>
      <xdr:row>19</xdr:row>
      <xdr:rowOff>23813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26A89-7641-CF87-DFFE-494CBBC7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551" y="2124076"/>
          <a:ext cx="2263685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11</xdr:row>
      <xdr:rowOff>47626</xdr:rowOff>
    </xdr:from>
    <xdr:to>
      <xdr:col>2</xdr:col>
      <xdr:colOff>2084387</xdr:colOff>
      <xdr:row>19</xdr:row>
      <xdr:rowOff>109538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F86203-2D7E-E2DF-2495-865A9EF97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1" y="2043114"/>
          <a:ext cx="2012949" cy="1509712"/>
        </a:xfrm>
        <a:prstGeom prst="rect">
          <a:avLst/>
        </a:prstGeom>
      </xdr:spPr>
    </xdr:pic>
    <xdr:clientData/>
  </xdr:twoCellAnchor>
  <xdr:twoCellAnchor editAs="oneCell">
    <xdr:from>
      <xdr:col>3</xdr:col>
      <xdr:colOff>17639</xdr:colOff>
      <xdr:row>20</xdr:row>
      <xdr:rowOff>164630</xdr:rowOff>
    </xdr:from>
    <xdr:to>
      <xdr:col>3</xdr:col>
      <xdr:colOff>2212582</xdr:colOff>
      <xdr:row>27</xdr:row>
      <xdr:rowOff>176389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C07293-EE22-2185-8973-43AF5B866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91898" y="3821760"/>
          <a:ext cx="2194943" cy="1287639"/>
        </a:xfrm>
        <a:prstGeom prst="rect">
          <a:avLst/>
        </a:prstGeom>
      </xdr:spPr>
    </xdr:pic>
    <xdr:clientData/>
  </xdr:twoCellAnchor>
  <xdr:twoCellAnchor editAs="oneCell">
    <xdr:from>
      <xdr:col>2</xdr:col>
      <xdr:colOff>82315</xdr:colOff>
      <xdr:row>20</xdr:row>
      <xdr:rowOff>52916</xdr:rowOff>
    </xdr:from>
    <xdr:to>
      <xdr:col>2</xdr:col>
      <xdr:colOff>2136266</xdr:colOff>
      <xdr:row>28</xdr:row>
      <xdr:rowOff>135231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77A005-F842-28B6-67CC-C7C5737E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955" y="3710046"/>
          <a:ext cx="2053951" cy="1540463"/>
        </a:xfrm>
        <a:prstGeom prst="rect">
          <a:avLst/>
        </a:prstGeom>
      </xdr:spPr>
    </xdr:pic>
    <xdr:clientData/>
  </xdr:twoCellAnchor>
  <xdr:twoCellAnchor editAs="oneCell">
    <xdr:from>
      <xdr:col>2</xdr:col>
      <xdr:colOff>82315</xdr:colOff>
      <xdr:row>29</xdr:row>
      <xdr:rowOff>88194</xdr:rowOff>
    </xdr:from>
    <xdr:to>
      <xdr:col>2</xdr:col>
      <xdr:colOff>2110786</xdr:colOff>
      <xdr:row>37</xdr:row>
      <xdr:rowOff>151399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97B959-8312-DE19-A8CA-3D4F8FEC8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955" y="5385741"/>
          <a:ext cx="2028471" cy="1521353"/>
        </a:xfrm>
        <a:prstGeom prst="rect">
          <a:avLst/>
        </a:prstGeom>
      </xdr:spPr>
    </xdr:pic>
    <xdr:clientData/>
  </xdr:twoCellAnchor>
  <xdr:twoCellAnchor editAs="oneCell">
    <xdr:from>
      <xdr:col>3</xdr:col>
      <xdr:colOff>23519</xdr:colOff>
      <xdr:row>29</xdr:row>
      <xdr:rowOff>123474</xdr:rowOff>
    </xdr:from>
    <xdr:to>
      <xdr:col>3</xdr:col>
      <xdr:colOff>2220129</xdr:colOff>
      <xdr:row>36</xdr:row>
      <xdr:rowOff>164630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A4B039-F3C3-CD31-D47B-8EB2B2320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97778" y="5421021"/>
          <a:ext cx="2196610" cy="1317035"/>
        </a:xfrm>
        <a:prstGeom prst="rect">
          <a:avLst/>
        </a:prstGeom>
      </xdr:spPr>
    </xdr:pic>
    <xdr:clientData/>
  </xdr:twoCellAnchor>
  <xdr:twoCellAnchor editAs="oneCell">
    <xdr:from>
      <xdr:col>3</xdr:col>
      <xdr:colOff>5879</xdr:colOff>
      <xdr:row>39</xdr:row>
      <xdr:rowOff>47039</xdr:rowOff>
    </xdr:from>
    <xdr:to>
      <xdr:col>3</xdr:col>
      <xdr:colOff>2231213</xdr:colOff>
      <xdr:row>46</xdr:row>
      <xdr:rowOff>94075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3EE6C2-FBEB-1A06-270B-10A05D120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80138" y="7173150"/>
          <a:ext cx="2225334" cy="1322916"/>
        </a:xfrm>
        <a:prstGeom prst="rect">
          <a:avLst/>
        </a:prstGeom>
      </xdr:spPr>
    </xdr:pic>
    <xdr:clientData/>
  </xdr:twoCellAnchor>
  <xdr:twoCellAnchor editAs="oneCell">
    <xdr:from>
      <xdr:col>2</xdr:col>
      <xdr:colOff>94074</xdr:colOff>
      <xdr:row>38</xdr:row>
      <xdr:rowOff>76435</xdr:rowOff>
    </xdr:from>
    <xdr:to>
      <xdr:col>2</xdr:col>
      <xdr:colOff>2134304</xdr:colOff>
      <xdr:row>46</xdr:row>
      <xdr:rowOff>148460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89BDBE-86D5-6394-427D-D802FB6BC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714" y="7020278"/>
          <a:ext cx="2040230" cy="1530173"/>
        </a:xfrm>
        <a:prstGeom prst="rect">
          <a:avLst/>
        </a:prstGeom>
      </xdr:spPr>
    </xdr:pic>
    <xdr:clientData/>
  </xdr:twoCellAnchor>
  <xdr:twoCellAnchor editAs="oneCell">
    <xdr:from>
      <xdr:col>2</xdr:col>
      <xdr:colOff>58796</xdr:colOff>
      <xdr:row>47</xdr:row>
      <xdr:rowOff>70555</xdr:rowOff>
    </xdr:from>
    <xdr:to>
      <xdr:col>2</xdr:col>
      <xdr:colOff>2051989</xdr:colOff>
      <xdr:row>55</xdr:row>
      <xdr:rowOff>107302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89F3A6-1DA6-E2B9-2234-92EFA95C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436" y="8654814"/>
          <a:ext cx="1993193" cy="14948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17640</xdr:colOff>
      <xdr:row>48</xdr:row>
      <xdr:rowOff>5880</xdr:rowOff>
    </xdr:from>
    <xdr:to>
      <xdr:col>3</xdr:col>
      <xdr:colOff>2236964</xdr:colOff>
      <xdr:row>55</xdr:row>
      <xdr:rowOff>58798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163050-466C-A046-713A-B0054CB36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91899" y="8772408"/>
          <a:ext cx="2219324" cy="1328797"/>
        </a:xfrm>
        <a:prstGeom prst="rect">
          <a:avLst/>
        </a:prstGeom>
      </xdr:spPr>
    </xdr:pic>
    <xdr:clientData/>
  </xdr:twoCellAnchor>
  <xdr:twoCellAnchor editAs="oneCell">
    <xdr:from>
      <xdr:col>3</xdr:col>
      <xdr:colOff>79376</xdr:colOff>
      <xdr:row>57</xdr:row>
      <xdr:rowOff>35277</xdr:rowOff>
    </xdr:from>
    <xdr:to>
      <xdr:col>4</xdr:col>
      <xdr:colOff>26273</xdr:colOff>
      <xdr:row>64</xdr:row>
      <xdr:rowOff>70556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ED5F51-3313-5D1F-42AD-AE496B20F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9515" y="10592153"/>
          <a:ext cx="2239952" cy="1331736"/>
        </a:xfrm>
        <a:prstGeom prst="rect">
          <a:avLst/>
        </a:prstGeom>
      </xdr:spPr>
    </xdr:pic>
    <xdr:clientData/>
  </xdr:twoCellAnchor>
  <xdr:twoCellAnchor editAs="oneCell">
    <xdr:from>
      <xdr:col>2</xdr:col>
      <xdr:colOff>114653</xdr:colOff>
      <xdr:row>56</xdr:row>
      <xdr:rowOff>132292</xdr:rowOff>
    </xdr:from>
    <xdr:to>
      <xdr:col>2</xdr:col>
      <xdr:colOff>2078449</xdr:colOff>
      <xdr:row>64</xdr:row>
      <xdr:rowOff>123473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31B8D2B-8043-9DC0-AD0F-55B940A66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2292" y="10503959"/>
          <a:ext cx="1963796" cy="1472847"/>
        </a:xfrm>
        <a:prstGeom prst="rect">
          <a:avLst/>
        </a:prstGeom>
      </xdr:spPr>
    </xdr:pic>
    <xdr:clientData/>
  </xdr:twoCellAnchor>
  <xdr:twoCellAnchor editAs="oneCell">
    <xdr:from>
      <xdr:col>3</xdr:col>
      <xdr:colOff>52917</xdr:colOff>
      <xdr:row>66</xdr:row>
      <xdr:rowOff>35279</xdr:rowOff>
    </xdr:from>
    <xdr:to>
      <xdr:col>3</xdr:col>
      <xdr:colOff>2240014</xdr:colOff>
      <xdr:row>73</xdr:row>
      <xdr:rowOff>52916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FB64D6-BC3C-AA52-A7A7-B1674F4C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33056" y="12259029"/>
          <a:ext cx="2187097" cy="1314096"/>
        </a:xfrm>
        <a:prstGeom prst="rect">
          <a:avLst/>
        </a:prstGeom>
      </xdr:spPr>
    </xdr:pic>
    <xdr:clientData/>
  </xdr:twoCellAnchor>
  <xdr:twoCellAnchor editAs="oneCell">
    <xdr:from>
      <xdr:col>2</xdr:col>
      <xdr:colOff>105834</xdr:colOff>
      <xdr:row>65</xdr:row>
      <xdr:rowOff>114654</xdr:rowOff>
    </xdr:from>
    <xdr:to>
      <xdr:col>2</xdr:col>
      <xdr:colOff>2099028</xdr:colOff>
      <xdr:row>73</xdr:row>
      <xdr:rowOff>127884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EF7B3A3-CCD4-1D1C-7E2E-87F534248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473" y="12153197"/>
          <a:ext cx="1993194" cy="1494896"/>
        </a:xfrm>
        <a:prstGeom prst="rect">
          <a:avLst/>
        </a:prstGeom>
      </xdr:spPr>
    </xdr:pic>
    <xdr:clientData/>
  </xdr:twoCellAnchor>
  <xdr:twoCellAnchor editAs="oneCell">
    <xdr:from>
      <xdr:col>2</xdr:col>
      <xdr:colOff>61736</xdr:colOff>
      <xdr:row>74</xdr:row>
      <xdr:rowOff>44097</xdr:rowOff>
    </xdr:from>
    <xdr:to>
      <xdr:col>2</xdr:col>
      <xdr:colOff>2201921</xdr:colOff>
      <xdr:row>82</xdr:row>
      <xdr:rowOff>167570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320883B-FAB2-AD8E-309D-954FC0458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749514"/>
          <a:ext cx="2140185" cy="1605139"/>
        </a:xfrm>
        <a:prstGeom prst="rect">
          <a:avLst/>
        </a:prstGeom>
      </xdr:spPr>
    </xdr:pic>
    <xdr:clientData/>
  </xdr:twoCellAnchor>
  <xdr:twoCellAnchor editAs="oneCell">
    <xdr:from>
      <xdr:col>3</xdr:col>
      <xdr:colOff>17639</xdr:colOff>
      <xdr:row>74</xdr:row>
      <xdr:rowOff>149931</xdr:rowOff>
    </xdr:from>
    <xdr:to>
      <xdr:col>3</xdr:col>
      <xdr:colOff>2245014</xdr:colOff>
      <xdr:row>82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D133B68-4573-644D-8210-7B9884FD0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97778" y="13855348"/>
          <a:ext cx="2227375" cy="1331736"/>
        </a:xfrm>
        <a:prstGeom prst="rect">
          <a:avLst/>
        </a:prstGeom>
      </xdr:spPr>
    </xdr:pic>
    <xdr:clientData/>
  </xdr:twoCellAnchor>
  <xdr:twoCellAnchor editAs="oneCell">
    <xdr:from>
      <xdr:col>3</xdr:col>
      <xdr:colOff>70556</xdr:colOff>
      <xdr:row>83</xdr:row>
      <xdr:rowOff>123472</xdr:rowOff>
    </xdr:from>
    <xdr:to>
      <xdr:col>3</xdr:col>
      <xdr:colOff>2248056</xdr:colOff>
      <xdr:row>90</xdr:row>
      <xdr:rowOff>123472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A3D59D-DDCF-CAC3-4FFF-6FCEBAAD2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0695" y="15495765"/>
          <a:ext cx="2177500" cy="1296457"/>
        </a:xfrm>
        <a:prstGeom prst="rect">
          <a:avLst/>
        </a:prstGeom>
      </xdr:spPr>
    </xdr:pic>
    <xdr:clientData/>
  </xdr:twoCellAnchor>
  <xdr:twoCellAnchor editAs="oneCell">
    <xdr:from>
      <xdr:col>2</xdr:col>
      <xdr:colOff>123473</xdr:colOff>
      <xdr:row>83</xdr:row>
      <xdr:rowOff>114654</xdr:rowOff>
    </xdr:from>
    <xdr:to>
      <xdr:col>2</xdr:col>
      <xdr:colOff>2157820</xdr:colOff>
      <xdr:row>91</xdr:row>
      <xdr:rowOff>158749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4BE29C2-937B-747E-DF6F-4D8CB8D38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1112" y="15486947"/>
          <a:ext cx="2034347" cy="1525761"/>
        </a:xfrm>
        <a:prstGeom prst="rect">
          <a:avLst/>
        </a:prstGeom>
      </xdr:spPr>
    </xdr:pic>
    <xdr:clientData/>
  </xdr:twoCellAnchor>
  <xdr:twoCellAnchor editAs="oneCell">
    <xdr:from>
      <xdr:col>3</xdr:col>
      <xdr:colOff>52917</xdr:colOff>
      <xdr:row>93</xdr:row>
      <xdr:rowOff>158751</xdr:rowOff>
    </xdr:from>
    <xdr:to>
      <xdr:col>3</xdr:col>
      <xdr:colOff>2165282</xdr:colOff>
      <xdr:row>100</xdr:row>
      <xdr:rowOff>123474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D259761-022A-8939-BDB0-06C9D1F1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33056" y="17383127"/>
          <a:ext cx="2112365" cy="12611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114653</xdr:colOff>
      <xdr:row>93</xdr:row>
      <xdr:rowOff>61737</xdr:rowOff>
    </xdr:from>
    <xdr:to>
      <xdr:col>2</xdr:col>
      <xdr:colOff>2160764</xdr:colOff>
      <xdr:row>101</xdr:row>
      <xdr:rowOff>114653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E2A3A9B-BCCB-6E90-6D0D-2C5488B08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2292" y="17286113"/>
          <a:ext cx="2046111" cy="1534583"/>
        </a:xfrm>
        <a:prstGeom prst="rect">
          <a:avLst/>
        </a:prstGeom>
      </xdr:spPr>
    </xdr:pic>
    <xdr:clientData/>
  </xdr:twoCellAnchor>
  <xdr:twoCellAnchor editAs="oneCell">
    <xdr:from>
      <xdr:col>3</xdr:col>
      <xdr:colOff>88195</xdr:colOff>
      <xdr:row>102</xdr:row>
      <xdr:rowOff>185208</xdr:rowOff>
    </xdr:from>
    <xdr:to>
      <xdr:col>3</xdr:col>
      <xdr:colOff>2162008</xdr:colOff>
      <xdr:row>109</xdr:row>
      <xdr:rowOff>123472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E631A6E-3804-6BAA-0A47-4F5B16FD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68334" y="19076458"/>
          <a:ext cx="2073813" cy="1234723"/>
        </a:xfrm>
        <a:prstGeom prst="rect">
          <a:avLst/>
        </a:prstGeom>
      </xdr:spPr>
    </xdr:pic>
    <xdr:clientData/>
  </xdr:twoCellAnchor>
  <xdr:twoCellAnchor editAs="oneCell">
    <xdr:from>
      <xdr:col>2</xdr:col>
      <xdr:colOff>114653</xdr:colOff>
      <xdr:row>102</xdr:row>
      <xdr:rowOff>61737</xdr:rowOff>
    </xdr:from>
    <xdr:to>
      <xdr:col>2</xdr:col>
      <xdr:colOff>2101968</xdr:colOff>
      <xdr:row>110</xdr:row>
      <xdr:rowOff>70556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92BC87C-7004-5026-38BE-5176AC20A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2292" y="18952987"/>
          <a:ext cx="1987315" cy="1490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492918</xdr:colOff>
      <xdr:row>6</xdr:row>
      <xdr:rowOff>83343</xdr:rowOff>
    </xdr:from>
    <xdr:to>
      <xdr:col>8</xdr:col>
      <xdr:colOff>531018</xdr:colOff>
      <xdr:row>21</xdr:row>
      <xdr:rowOff>111918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AA712-108D-CBCC-F6A9-DED198BAF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69AB-26AB-4A58-844A-57BD7F02F01B}">
  <dimension ref="A1:J140"/>
  <sheetViews>
    <sheetView topLeftCell="A36" zoomScale="46" workbookViewId="0">
      <selection activeCell="E85" sqref="E85:E93"/>
    </sheetView>
  </sheetViews>
  <sheetFormatPr defaultRowHeight="14.25" x14ac:dyDescent="0.45"/>
  <cols>
    <col min="1" max="1" width="18.33203125" customWidth="1"/>
    <col min="2" max="2" width="14.6640625" customWidth="1"/>
    <col min="3" max="3" width="23.59765625" customWidth="1"/>
    <col min="4" max="4" width="28.73046875" customWidth="1"/>
    <col min="5" max="5" width="37.06640625" customWidth="1"/>
  </cols>
  <sheetData>
    <row r="1" spans="1:7" ht="14.65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28</v>
      </c>
    </row>
    <row r="2" spans="1:7" x14ac:dyDescent="0.45">
      <c r="A2" s="25" t="s">
        <v>5</v>
      </c>
      <c r="B2" s="17" t="s">
        <v>6</v>
      </c>
      <c r="C2" s="20">
        <v>10.94</v>
      </c>
      <c r="D2" s="23">
        <v>7</v>
      </c>
      <c r="E2" s="15"/>
    </row>
    <row r="3" spans="1:7" x14ac:dyDescent="0.45">
      <c r="A3" s="25"/>
      <c r="B3" s="17"/>
      <c r="C3" s="20"/>
      <c r="D3" s="23"/>
      <c r="E3" s="13"/>
    </row>
    <row r="4" spans="1:7" x14ac:dyDescent="0.45">
      <c r="A4" s="25"/>
      <c r="B4" s="17"/>
      <c r="C4" s="20"/>
      <c r="D4" s="23"/>
      <c r="E4" s="13"/>
    </row>
    <row r="5" spans="1:7" x14ac:dyDescent="0.45">
      <c r="A5" s="25"/>
      <c r="B5" s="17"/>
      <c r="C5" s="20"/>
      <c r="D5" s="23"/>
      <c r="E5" s="13"/>
    </row>
    <row r="6" spans="1:7" x14ac:dyDescent="0.45">
      <c r="A6" s="25"/>
      <c r="B6" s="17"/>
      <c r="C6" s="20"/>
      <c r="D6" s="23"/>
      <c r="E6" s="13"/>
    </row>
    <row r="7" spans="1:7" x14ac:dyDescent="0.45">
      <c r="A7" s="25"/>
      <c r="B7" s="17"/>
      <c r="C7" s="20"/>
      <c r="D7" s="23"/>
      <c r="E7" s="13"/>
    </row>
    <row r="8" spans="1:7" x14ac:dyDescent="0.45">
      <c r="A8" s="25"/>
      <c r="B8" s="17"/>
      <c r="C8" s="20"/>
      <c r="D8" s="23"/>
      <c r="E8" s="13"/>
    </row>
    <row r="9" spans="1:7" x14ac:dyDescent="0.45">
      <c r="A9" s="25"/>
      <c r="B9" s="17"/>
      <c r="C9" s="20"/>
      <c r="D9" s="23"/>
      <c r="E9" s="13"/>
    </row>
    <row r="10" spans="1:7" x14ac:dyDescent="0.45">
      <c r="A10" s="25"/>
      <c r="B10" s="18"/>
      <c r="C10" s="21"/>
      <c r="D10" s="24"/>
      <c r="E10" s="14"/>
    </row>
    <row r="11" spans="1:7" x14ac:dyDescent="0.45">
      <c r="A11" s="25"/>
      <c r="B11" s="16" t="s">
        <v>7</v>
      </c>
      <c r="C11" s="19">
        <v>32.47</v>
      </c>
      <c r="D11" s="22">
        <f>100-71</f>
        <v>29</v>
      </c>
      <c r="E11" s="12"/>
      <c r="G11" s="6"/>
    </row>
    <row r="12" spans="1:7" x14ac:dyDescent="0.45">
      <c r="A12" s="25"/>
      <c r="B12" s="17"/>
      <c r="C12" s="20"/>
      <c r="D12" s="23"/>
      <c r="E12" s="13"/>
      <c r="G12" s="6"/>
    </row>
    <row r="13" spans="1:7" x14ac:dyDescent="0.45">
      <c r="A13" s="25"/>
      <c r="B13" s="17"/>
      <c r="C13" s="20"/>
      <c r="D13" s="23"/>
      <c r="E13" s="13"/>
      <c r="G13" s="6"/>
    </row>
    <row r="14" spans="1:7" x14ac:dyDescent="0.45">
      <c r="A14" s="25"/>
      <c r="B14" s="17"/>
      <c r="C14" s="20"/>
      <c r="D14" s="23"/>
      <c r="E14" s="13"/>
      <c r="G14" s="6"/>
    </row>
    <row r="15" spans="1:7" x14ac:dyDescent="0.45">
      <c r="A15" s="25"/>
      <c r="B15" s="17"/>
      <c r="C15" s="20"/>
      <c r="D15" s="23"/>
      <c r="E15" s="13"/>
      <c r="G15" s="6"/>
    </row>
    <row r="16" spans="1:7" x14ac:dyDescent="0.45">
      <c r="A16" s="25"/>
      <c r="B16" s="17"/>
      <c r="C16" s="20"/>
      <c r="D16" s="23"/>
      <c r="E16" s="13"/>
      <c r="G16" s="6"/>
    </row>
    <row r="17" spans="1:10" x14ac:dyDescent="0.45">
      <c r="A17" s="25"/>
      <c r="B17" s="17"/>
      <c r="C17" s="20"/>
      <c r="D17" s="23"/>
      <c r="E17" s="13"/>
      <c r="G17" s="6"/>
    </row>
    <row r="18" spans="1:10" x14ac:dyDescent="0.45">
      <c r="A18" s="25"/>
      <c r="B18" s="17"/>
      <c r="C18" s="20"/>
      <c r="D18" s="23"/>
      <c r="E18" s="13"/>
      <c r="G18" s="6"/>
    </row>
    <row r="19" spans="1:10" x14ac:dyDescent="0.45">
      <c r="A19" s="25"/>
      <c r="B19" s="18"/>
      <c r="C19" s="21"/>
      <c r="D19" s="24"/>
      <c r="E19" s="14"/>
      <c r="G19" s="6"/>
    </row>
    <row r="20" spans="1:10" x14ac:dyDescent="0.45">
      <c r="A20" s="25"/>
      <c r="B20" s="16" t="s">
        <v>8</v>
      </c>
      <c r="C20" s="19">
        <v>40.65</v>
      </c>
      <c r="D20" s="22">
        <v>19</v>
      </c>
      <c r="E20" s="12"/>
      <c r="J20" s="6"/>
    </row>
    <row r="21" spans="1:10" x14ac:dyDescent="0.45">
      <c r="A21" s="25"/>
      <c r="B21" s="17"/>
      <c r="C21" s="20"/>
      <c r="D21" s="23"/>
      <c r="E21" s="13"/>
      <c r="J21" s="6"/>
    </row>
    <row r="22" spans="1:10" x14ac:dyDescent="0.45">
      <c r="A22" s="25"/>
      <c r="B22" s="17"/>
      <c r="C22" s="20"/>
      <c r="D22" s="23"/>
      <c r="E22" s="13"/>
      <c r="J22" s="6"/>
    </row>
    <row r="23" spans="1:10" x14ac:dyDescent="0.45">
      <c r="A23" s="25"/>
      <c r="B23" s="17"/>
      <c r="C23" s="20"/>
      <c r="D23" s="23"/>
      <c r="E23" s="13"/>
      <c r="J23" s="6"/>
    </row>
    <row r="24" spans="1:10" x14ac:dyDescent="0.45">
      <c r="A24" s="25"/>
      <c r="B24" s="17"/>
      <c r="C24" s="20"/>
      <c r="D24" s="23"/>
      <c r="E24" s="13"/>
      <c r="J24" s="6"/>
    </row>
    <row r="25" spans="1:10" x14ac:dyDescent="0.45">
      <c r="A25" s="25"/>
      <c r="B25" s="17"/>
      <c r="C25" s="20"/>
      <c r="D25" s="23"/>
      <c r="E25" s="13"/>
      <c r="J25" s="6"/>
    </row>
    <row r="26" spans="1:10" x14ac:dyDescent="0.45">
      <c r="A26" s="25"/>
      <c r="B26" s="17"/>
      <c r="C26" s="20"/>
      <c r="D26" s="23"/>
      <c r="E26" s="13"/>
      <c r="J26" s="6"/>
    </row>
    <row r="27" spans="1:10" x14ac:dyDescent="0.45">
      <c r="A27" s="25"/>
      <c r="B27" s="17"/>
      <c r="C27" s="20"/>
      <c r="D27" s="23"/>
      <c r="E27" s="13"/>
      <c r="J27" s="6"/>
    </row>
    <row r="28" spans="1:10" x14ac:dyDescent="0.45">
      <c r="A28" s="25"/>
      <c r="B28" s="18"/>
      <c r="C28" s="21"/>
      <c r="D28" s="24"/>
      <c r="E28" s="14"/>
      <c r="J28" s="6"/>
    </row>
    <row r="29" spans="1:10" ht="14.25" customHeight="1" x14ac:dyDescent="0.45">
      <c r="A29" s="25"/>
      <c r="B29" s="16" t="s">
        <v>9</v>
      </c>
      <c r="C29" s="19">
        <v>28.39</v>
      </c>
      <c r="D29" s="22">
        <v>28</v>
      </c>
      <c r="E29" s="12"/>
      <c r="J29" s="6"/>
    </row>
    <row r="30" spans="1:10" x14ac:dyDescent="0.45">
      <c r="A30" s="25"/>
      <c r="B30" s="17"/>
      <c r="C30" s="20"/>
      <c r="D30" s="23"/>
      <c r="E30" s="13"/>
      <c r="J30" s="6"/>
    </row>
    <row r="31" spans="1:10" x14ac:dyDescent="0.45">
      <c r="A31" s="25"/>
      <c r="B31" s="17"/>
      <c r="C31" s="20"/>
      <c r="D31" s="23"/>
      <c r="E31" s="13"/>
      <c r="J31" s="6"/>
    </row>
    <row r="32" spans="1:10" x14ac:dyDescent="0.45">
      <c r="A32" s="25"/>
      <c r="B32" s="17"/>
      <c r="C32" s="20"/>
      <c r="D32" s="23"/>
      <c r="E32" s="13"/>
      <c r="J32" s="6"/>
    </row>
    <row r="33" spans="1:10" x14ac:dyDescent="0.45">
      <c r="A33" s="25"/>
      <c r="B33" s="17"/>
      <c r="C33" s="20"/>
      <c r="D33" s="23"/>
      <c r="E33" s="13"/>
      <c r="J33" s="6"/>
    </row>
    <row r="34" spans="1:10" x14ac:dyDescent="0.45">
      <c r="A34" s="25"/>
      <c r="B34" s="17"/>
      <c r="C34" s="20"/>
      <c r="D34" s="23"/>
      <c r="E34" s="13"/>
      <c r="J34" s="6"/>
    </row>
    <row r="35" spans="1:10" x14ac:dyDescent="0.45">
      <c r="A35" s="25"/>
      <c r="B35" s="17"/>
      <c r="C35" s="20"/>
      <c r="D35" s="23"/>
      <c r="E35" s="13"/>
      <c r="J35" s="6"/>
    </row>
    <row r="36" spans="1:10" x14ac:dyDescent="0.45">
      <c r="A36" s="25"/>
      <c r="B36" s="17"/>
      <c r="C36" s="20"/>
      <c r="D36" s="23"/>
      <c r="E36" s="13"/>
      <c r="J36" s="6"/>
    </row>
    <row r="37" spans="1:10" ht="14.65" thickBot="1" x14ac:dyDescent="0.5">
      <c r="A37" s="25"/>
      <c r="B37" s="17"/>
      <c r="C37" s="20"/>
      <c r="D37" s="23"/>
      <c r="E37" s="14"/>
      <c r="J37" s="6"/>
    </row>
    <row r="38" spans="1:10" ht="14.65" thickBot="1" x14ac:dyDescent="0.5">
      <c r="A38" s="10" t="s">
        <v>10</v>
      </c>
      <c r="B38" s="11"/>
      <c r="C38" s="8">
        <f xml:space="preserve"> SUM(C2:C37)/4</f>
        <v>28.112500000000001</v>
      </c>
      <c r="D38" s="8">
        <f xml:space="preserve"> SUM(D2:D37)/4</f>
        <v>20.75</v>
      </c>
      <c r="E38" s="7"/>
    </row>
    <row r="39" spans="1:10" x14ac:dyDescent="0.45">
      <c r="A39" s="26" t="s">
        <v>11</v>
      </c>
      <c r="B39" s="17" t="s">
        <v>12</v>
      </c>
      <c r="C39" s="20">
        <v>69.459999999999994</v>
      </c>
      <c r="D39" s="23">
        <v>53</v>
      </c>
      <c r="E39" s="12"/>
    </row>
    <row r="40" spans="1:10" x14ac:dyDescent="0.45">
      <c r="A40" s="27"/>
      <c r="B40" s="17"/>
      <c r="C40" s="20"/>
      <c r="D40" s="23"/>
      <c r="E40" s="13"/>
    </row>
    <row r="41" spans="1:10" x14ac:dyDescent="0.45">
      <c r="A41" s="27"/>
      <c r="B41" s="17"/>
      <c r="C41" s="20"/>
      <c r="D41" s="23"/>
      <c r="E41" s="13"/>
    </row>
    <row r="42" spans="1:10" x14ac:dyDescent="0.45">
      <c r="A42" s="27"/>
      <c r="B42" s="17"/>
      <c r="C42" s="20"/>
      <c r="D42" s="23"/>
      <c r="E42" s="13"/>
    </row>
    <row r="43" spans="1:10" x14ac:dyDescent="0.45">
      <c r="A43" s="27"/>
      <c r="B43" s="17"/>
      <c r="C43" s="20"/>
      <c r="D43" s="23"/>
      <c r="E43" s="13"/>
    </row>
    <row r="44" spans="1:10" x14ac:dyDescent="0.45">
      <c r="A44" s="27"/>
      <c r="B44" s="17"/>
      <c r="C44" s="20"/>
      <c r="D44" s="23"/>
      <c r="E44" s="13"/>
    </row>
    <row r="45" spans="1:10" x14ac:dyDescent="0.45">
      <c r="A45" s="27"/>
      <c r="B45" s="17"/>
      <c r="C45" s="20"/>
      <c r="D45" s="23"/>
      <c r="E45" s="13"/>
    </row>
    <row r="46" spans="1:10" x14ac:dyDescent="0.45">
      <c r="A46" s="27"/>
      <c r="B46" s="17"/>
      <c r="C46" s="20"/>
      <c r="D46" s="23"/>
      <c r="E46" s="13"/>
    </row>
    <row r="47" spans="1:10" x14ac:dyDescent="0.45">
      <c r="A47" s="27"/>
      <c r="B47" s="18"/>
      <c r="C47" s="21"/>
      <c r="D47" s="24"/>
      <c r="E47" s="14"/>
    </row>
    <row r="48" spans="1:10" ht="14.25" customHeight="1" x14ac:dyDescent="0.45">
      <c r="A48" s="27"/>
      <c r="B48" s="16" t="s">
        <v>13</v>
      </c>
      <c r="C48" s="19">
        <v>67.02</v>
      </c>
      <c r="D48" s="22">
        <v>52</v>
      </c>
      <c r="E48" s="12"/>
    </row>
    <row r="49" spans="1:5" x14ac:dyDescent="0.45">
      <c r="A49" s="27"/>
      <c r="B49" s="17"/>
      <c r="C49" s="20"/>
      <c r="D49" s="23"/>
      <c r="E49" s="13"/>
    </row>
    <row r="50" spans="1:5" x14ac:dyDescent="0.45">
      <c r="A50" s="27"/>
      <c r="B50" s="17"/>
      <c r="C50" s="20"/>
      <c r="D50" s="23"/>
      <c r="E50" s="13"/>
    </row>
    <row r="51" spans="1:5" x14ac:dyDescent="0.45">
      <c r="A51" s="27"/>
      <c r="B51" s="17"/>
      <c r="C51" s="20"/>
      <c r="D51" s="23"/>
      <c r="E51" s="13"/>
    </row>
    <row r="52" spans="1:5" x14ac:dyDescent="0.45">
      <c r="A52" s="27"/>
      <c r="B52" s="17"/>
      <c r="C52" s="20"/>
      <c r="D52" s="23"/>
      <c r="E52" s="13"/>
    </row>
    <row r="53" spans="1:5" x14ac:dyDescent="0.45">
      <c r="A53" s="27"/>
      <c r="B53" s="17"/>
      <c r="C53" s="20"/>
      <c r="D53" s="23"/>
      <c r="E53" s="13"/>
    </row>
    <row r="54" spans="1:5" x14ac:dyDescent="0.45">
      <c r="A54" s="27"/>
      <c r="B54" s="17"/>
      <c r="C54" s="20"/>
      <c r="D54" s="23"/>
      <c r="E54" s="13"/>
    </row>
    <row r="55" spans="1:5" x14ac:dyDescent="0.45">
      <c r="A55" s="27"/>
      <c r="B55" s="17"/>
      <c r="C55" s="20"/>
      <c r="D55" s="23"/>
      <c r="E55" s="13"/>
    </row>
    <row r="56" spans="1:5" x14ac:dyDescent="0.45">
      <c r="A56" s="27"/>
      <c r="B56" s="18"/>
      <c r="C56" s="21"/>
      <c r="D56" s="24"/>
      <c r="E56" s="14"/>
    </row>
    <row r="57" spans="1:5" ht="14.25" customHeight="1" x14ac:dyDescent="0.45">
      <c r="A57" s="27"/>
      <c r="B57" s="16" t="s">
        <v>14</v>
      </c>
      <c r="C57" s="19">
        <v>55.91</v>
      </c>
      <c r="D57" s="22">
        <v>57</v>
      </c>
      <c r="E57" s="12"/>
    </row>
    <row r="58" spans="1:5" x14ac:dyDescent="0.45">
      <c r="A58" s="27"/>
      <c r="B58" s="17"/>
      <c r="C58" s="20"/>
      <c r="D58" s="23"/>
      <c r="E58" s="13"/>
    </row>
    <row r="59" spans="1:5" x14ac:dyDescent="0.45">
      <c r="A59" s="27"/>
      <c r="B59" s="17"/>
      <c r="C59" s="20"/>
      <c r="D59" s="23"/>
      <c r="E59" s="13"/>
    </row>
    <row r="60" spans="1:5" x14ac:dyDescent="0.45">
      <c r="A60" s="27"/>
      <c r="B60" s="17"/>
      <c r="C60" s="20"/>
      <c r="D60" s="23"/>
      <c r="E60" s="13"/>
    </row>
    <row r="61" spans="1:5" x14ac:dyDescent="0.45">
      <c r="A61" s="27"/>
      <c r="B61" s="17"/>
      <c r="C61" s="20"/>
      <c r="D61" s="23"/>
      <c r="E61" s="13"/>
    </row>
    <row r="62" spans="1:5" x14ac:dyDescent="0.45">
      <c r="A62" s="27"/>
      <c r="B62" s="17"/>
      <c r="C62" s="20"/>
      <c r="D62" s="23"/>
      <c r="E62" s="13"/>
    </row>
    <row r="63" spans="1:5" x14ac:dyDescent="0.45">
      <c r="A63" s="27"/>
      <c r="B63" s="17"/>
      <c r="C63" s="20"/>
      <c r="D63" s="23"/>
      <c r="E63" s="13"/>
    </row>
    <row r="64" spans="1:5" x14ac:dyDescent="0.45">
      <c r="A64" s="27"/>
      <c r="B64" s="17"/>
      <c r="C64" s="20"/>
      <c r="D64" s="23"/>
      <c r="E64" s="13"/>
    </row>
    <row r="65" spans="1:5" ht="14.65" thickBot="1" x14ac:dyDescent="0.5">
      <c r="A65" s="28"/>
      <c r="B65" s="17"/>
      <c r="C65" s="20"/>
      <c r="D65" s="23"/>
      <c r="E65" s="14"/>
    </row>
    <row r="66" spans="1:5" ht="14.65" thickBot="1" x14ac:dyDescent="0.5">
      <c r="A66" s="10" t="s">
        <v>15</v>
      </c>
      <c r="B66" s="11"/>
      <c r="C66" s="8">
        <f>SUM(C39:C65)/3</f>
        <v>64.13</v>
      </c>
      <c r="D66" s="8">
        <f>SUM(D39:D65)/3</f>
        <v>54</v>
      </c>
      <c r="E66" s="7"/>
    </row>
    <row r="67" spans="1:5" x14ac:dyDescent="0.45">
      <c r="A67" s="25" t="s">
        <v>16</v>
      </c>
      <c r="B67" s="17" t="s">
        <v>17</v>
      </c>
      <c r="C67" s="20">
        <v>64.95</v>
      </c>
      <c r="D67" s="23">
        <v>55</v>
      </c>
      <c r="E67" s="12"/>
    </row>
    <row r="68" spans="1:5" x14ac:dyDescent="0.45">
      <c r="A68" s="25"/>
      <c r="B68" s="17"/>
      <c r="C68" s="20"/>
      <c r="D68" s="23"/>
      <c r="E68" s="13"/>
    </row>
    <row r="69" spans="1:5" x14ac:dyDescent="0.45">
      <c r="A69" s="25"/>
      <c r="B69" s="17"/>
      <c r="C69" s="20"/>
      <c r="D69" s="23"/>
      <c r="E69" s="13"/>
    </row>
    <row r="70" spans="1:5" x14ac:dyDescent="0.45">
      <c r="A70" s="25"/>
      <c r="B70" s="17"/>
      <c r="C70" s="20"/>
      <c r="D70" s="23"/>
      <c r="E70" s="13"/>
    </row>
    <row r="71" spans="1:5" x14ac:dyDescent="0.45">
      <c r="A71" s="25"/>
      <c r="B71" s="17"/>
      <c r="C71" s="20"/>
      <c r="D71" s="23"/>
      <c r="E71" s="13"/>
    </row>
    <row r="72" spans="1:5" x14ac:dyDescent="0.45">
      <c r="A72" s="25"/>
      <c r="B72" s="17"/>
      <c r="C72" s="20"/>
      <c r="D72" s="23"/>
      <c r="E72" s="13"/>
    </row>
    <row r="73" spans="1:5" x14ac:dyDescent="0.45">
      <c r="A73" s="25"/>
      <c r="B73" s="17"/>
      <c r="C73" s="20"/>
      <c r="D73" s="23"/>
      <c r="E73" s="13"/>
    </row>
    <row r="74" spans="1:5" x14ac:dyDescent="0.45">
      <c r="A74" s="25"/>
      <c r="B74" s="17"/>
      <c r="C74" s="20"/>
      <c r="D74" s="23"/>
      <c r="E74" s="13"/>
    </row>
    <row r="75" spans="1:5" x14ac:dyDescent="0.45">
      <c r="A75" s="25"/>
      <c r="B75" s="18"/>
      <c r="C75" s="21"/>
      <c r="D75" s="24"/>
      <c r="E75" s="14"/>
    </row>
    <row r="76" spans="1:5" x14ac:dyDescent="0.45">
      <c r="A76" s="25"/>
      <c r="B76" s="16" t="s">
        <v>18</v>
      </c>
      <c r="C76" s="19">
        <v>49.68</v>
      </c>
      <c r="D76" s="22">
        <v>51</v>
      </c>
      <c r="E76" s="12"/>
    </row>
    <row r="77" spans="1:5" x14ac:dyDescent="0.45">
      <c r="A77" s="25"/>
      <c r="B77" s="17"/>
      <c r="C77" s="20"/>
      <c r="D77" s="23"/>
      <c r="E77" s="13"/>
    </row>
    <row r="78" spans="1:5" x14ac:dyDescent="0.45">
      <c r="A78" s="25"/>
      <c r="B78" s="17"/>
      <c r="C78" s="20"/>
      <c r="D78" s="23"/>
      <c r="E78" s="13"/>
    </row>
    <row r="79" spans="1:5" x14ac:dyDescent="0.45">
      <c r="A79" s="25"/>
      <c r="B79" s="17"/>
      <c r="C79" s="20"/>
      <c r="D79" s="23"/>
      <c r="E79" s="13"/>
    </row>
    <row r="80" spans="1:5" x14ac:dyDescent="0.45">
      <c r="A80" s="25"/>
      <c r="B80" s="17"/>
      <c r="C80" s="20"/>
      <c r="D80" s="23"/>
      <c r="E80" s="13"/>
    </row>
    <row r="81" spans="1:5" x14ac:dyDescent="0.45">
      <c r="A81" s="25"/>
      <c r="B81" s="17"/>
      <c r="C81" s="20"/>
      <c r="D81" s="23"/>
      <c r="E81" s="13"/>
    </row>
    <row r="82" spans="1:5" x14ac:dyDescent="0.45">
      <c r="A82" s="25"/>
      <c r="B82" s="17"/>
      <c r="C82" s="20"/>
      <c r="D82" s="23"/>
      <c r="E82" s="13"/>
    </row>
    <row r="83" spans="1:5" x14ac:dyDescent="0.45">
      <c r="A83" s="25"/>
      <c r="B83" s="17"/>
      <c r="C83" s="20"/>
      <c r="D83" s="23"/>
      <c r="E83" s="13"/>
    </row>
    <row r="84" spans="1:5" x14ac:dyDescent="0.45">
      <c r="A84" s="25"/>
      <c r="B84" s="18"/>
      <c r="C84" s="21"/>
      <c r="D84" s="24"/>
      <c r="E84" s="14"/>
    </row>
    <row r="85" spans="1:5" x14ac:dyDescent="0.45">
      <c r="A85" s="25"/>
      <c r="B85" s="16" t="s">
        <v>19</v>
      </c>
      <c r="C85" s="19">
        <v>53.98</v>
      </c>
      <c r="D85" s="22">
        <v>64</v>
      </c>
      <c r="E85" s="12"/>
    </row>
    <row r="86" spans="1:5" x14ac:dyDescent="0.45">
      <c r="A86" s="25"/>
      <c r="B86" s="17"/>
      <c r="C86" s="20"/>
      <c r="D86" s="23"/>
      <c r="E86" s="13"/>
    </row>
    <row r="87" spans="1:5" x14ac:dyDescent="0.45">
      <c r="A87" s="25"/>
      <c r="B87" s="17"/>
      <c r="C87" s="20"/>
      <c r="D87" s="23"/>
      <c r="E87" s="13"/>
    </row>
    <row r="88" spans="1:5" x14ac:dyDescent="0.45">
      <c r="A88" s="25"/>
      <c r="B88" s="17"/>
      <c r="C88" s="20"/>
      <c r="D88" s="23"/>
      <c r="E88" s="13"/>
    </row>
    <row r="89" spans="1:5" x14ac:dyDescent="0.45">
      <c r="A89" s="25"/>
      <c r="B89" s="17"/>
      <c r="C89" s="20"/>
      <c r="D89" s="23"/>
      <c r="E89" s="13"/>
    </row>
    <row r="90" spans="1:5" x14ac:dyDescent="0.45">
      <c r="A90" s="25"/>
      <c r="B90" s="17"/>
      <c r="C90" s="20"/>
      <c r="D90" s="23"/>
      <c r="E90" s="13"/>
    </row>
    <row r="91" spans="1:5" x14ac:dyDescent="0.45">
      <c r="A91" s="25"/>
      <c r="B91" s="17"/>
      <c r="C91" s="20"/>
      <c r="D91" s="23"/>
      <c r="E91" s="13"/>
    </row>
    <row r="92" spans="1:5" x14ac:dyDescent="0.45">
      <c r="A92" s="25"/>
      <c r="B92" s="17"/>
      <c r="C92" s="20"/>
      <c r="D92" s="23"/>
      <c r="E92" s="13"/>
    </row>
    <row r="93" spans="1:5" ht="14.65" thickBot="1" x14ac:dyDescent="0.5">
      <c r="A93" s="25"/>
      <c r="B93" s="17"/>
      <c r="C93" s="20"/>
      <c r="D93" s="23"/>
      <c r="E93" s="14"/>
    </row>
    <row r="94" spans="1:5" ht="14.65" thickBot="1" x14ac:dyDescent="0.5">
      <c r="A94" s="10" t="s">
        <v>20</v>
      </c>
      <c r="B94" s="11"/>
      <c r="C94" s="8">
        <f>SUM(C67:C93)/3</f>
        <v>56.203333333333326</v>
      </c>
      <c r="D94" s="8">
        <f>SUM(D67:D93)/3</f>
        <v>56.666666666666664</v>
      </c>
      <c r="E94" s="7"/>
    </row>
    <row r="95" spans="1:5" x14ac:dyDescent="0.45">
      <c r="A95" s="25" t="s">
        <v>21</v>
      </c>
      <c r="B95" s="17" t="s">
        <v>22</v>
      </c>
      <c r="C95" s="20">
        <v>85.16</v>
      </c>
      <c r="D95" s="23">
        <v>82</v>
      </c>
      <c r="E95" s="12">
        <v>84</v>
      </c>
    </row>
    <row r="96" spans="1:5" x14ac:dyDescent="0.45">
      <c r="A96" s="25"/>
      <c r="B96" s="17"/>
      <c r="C96" s="20"/>
      <c r="D96" s="23"/>
      <c r="E96" s="13"/>
    </row>
    <row r="97" spans="1:5" x14ac:dyDescent="0.45">
      <c r="A97" s="25"/>
      <c r="B97" s="17"/>
      <c r="C97" s="20"/>
      <c r="D97" s="23"/>
      <c r="E97" s="13"/>
    </row>
    <row r="98" spans="1:5" x14ac:dyDescent="0.45">
      <c r="A98" s="25"/>
      <c r="B98" s="17"/>
      <c r="C98" s="20"/>
      <c r="D98" s="23"/>
      <c r="E98" s="13"/>
    </row>
    <row r="99" spans="1:5" x14ac:dyDescent="0.45">
      <c r="A99" s="25"/>
      <c r="B99" s="17"/>
      <c r="C99" s="20"/>
      <c r="D99" s="23"/>
      <c r="E99" s="13"/>
    </row>
    <row r="100" spans="1:5" x14ac:dyDescent="0.45">
      <c r="A100" s="25"/>
      <c r="B100" s="17"/>
      <c r="C100" s="20"/>
      <c r="D100" s="23"/>
      <c r="E100" s="13"/>
    </row>
    <row r="101" spans="1:5" x14ac:dyDescent="0.45">
      <c r="A101" s="25"/>
      <c r="B101" s="17"/>
      <c r="C101" s="20"/>
      <c r="D101" s="23"/>
      <c r="E101" s="13"/>
    </row>
    <row r="102" spans="1:5" x14ac:dyDescent="0.45">
      <c r="A102" s="25"/>
      <c r="B102" s="17"/>
      <c r="C102" s="20"/>
      <c r="D102" s="23"/>
      <c r="E102" s="13"/>
    </row>
    <row r="103" spans="1:5" x14ac:dyDescent="0.45">
      <c r="A103" s="25"/>
      <c r="B103" s="18"/>
      <c r="C103" s="21"/>
      <c r="D103" s="24"/>
      <c r="E103" s="14"/>
    </row>
    <row r="104" spans="1:5" ht="14.25" customHeight="1" x14ac:dyDescent="0.45">
      <c r="A104" s="25"/>
      <c r="B104" s="16" t="s">
        <v>23</v>
      </c>
      <c r="C104" s="19">
        <v>86.45</v>
      </c>
      <c r="D104" s="22">
        <v>82</v>
      </c>
      <c r="E104" s="12">
        <v>85</v>
      </c>
    </row>
    <row r="105" spans="1:5" x14ac:dyDescent="0.45">
      <c r="A105" s="25"/>
      <c r="B105" s="17"/>
      <c r="C105" s="20"/>
      <c r="D105" s="23"/>
      <c r="E105" s="13"/>
    </row>
    <row r="106" spans="1:5" x14ac:dyDescent="0.45">
      <c r="A106" s="25"/>
      <c r="B106" s="17"/>
      <c r="C106" s="20"/>
      <c r="D106" s="23"/>
      <c r="E106" s="13"/>
    </row>
    <row r="107" spans="1:5" x14ac:dyDescent="0.45">
      <c r="A107" s="25"/>
      <c r="B107" s="17"/>
      <c r="C107" s="20"/>
      <c r="D107" s="23"/>
      <c r="E107" s="13"/>
    </row>
    <row r="108" spans="1:5" x14ac:dyDescent="0.45">
      <c r="A108" s="25"/>
      <c r="B108" s="17"/>
      <c r="C108" s="20"/>
      <c r="D108" s="23"/>
      <c r="E108" s="13"/>
    </row>
    <row r="109" spans="1:5" x14ac:dyDescent="0.45">
      <c r="A109" s="25"/>
      <c r="B109" s="17"/>
      <c r="C109" s="20"/>
      <c r="D109" s="23"/>
      <c r="E109" s="13"/>
    </row>
    <row r="110" spans="1:5" x14ac:dyDescent="0.45">
      <c r="A110" s="25"/>
      <c r="B110" s="17"/>
      <c r="C110" s="20"/>
      <c r="D110" s="23"/>
      <c r="E110" s="13"/>
    </row>
    <row r="111" spans="1:5" x14ac:dyDescent="0.45">
      <c r="A111" s="25"/>
      <c r="B111" s="17"/>
      <c r="C111" s="20"/>
      <c r="D111" s="23"/>
      <c r="E111" s="13"/>
    </row>
    <row r="112" spans="1:5" x14ac:dyDescent="0.45">
      <c r="A112" s="25"/>
      <c r="B112" s="18"/>
      <c r="C112" s="21"/>
      <c r="D112" s="24"/>
      <c r="E112" s="14"/>
    </row>
    <row r="113" spans="1:5" x14ac:dyDescent="0.45">
      <c r="A113" s="25"/>
      <c r="B113" s="16" t="s">
        <v>24</v>
      </c>
      <c r="C113" s="19">
        <v>89.68</v>
      </c>
      <c r="D113" s="22">
        <v>92</v>
      </c>
      <c r="E113" s="12">
        <v>91</v>
      </c>
    </row>
    <row r="114" spans="1:5" x14ac:dyDescent="0.45">
      <c r="A114" s="25"/>
      <c r="B114" s="17"/>
      <c r="C114" s="20"/>
      <c r="D114" s="23"/>
      <c r="E114" s="13"/>
    </row>
    <row r="115" spans="1:5" x14ac:dyDescent="0.45">
      <c r="A115" s="25"/>
      <c r="B115" s="17"/>
      <c r="C115" s="20"/>
      <c r="D115" s="23"/>
      <c r="E115" s="13"/>
    </row>
    <row r="116" spans="1:5" x14ac:dyDescent="0.45">
      <c r="A116" s="25"/>
      <c r="B116" s="17"/>
      <c r="C116" s="20"/>
      <c r="D116" s="23"/>
      <c r="E116" s="13"/>
    </row>
    <row r="117" spans="1:5" x14ac:dyDescent="0.45">
      <c r="A117" s="25"/>
      <c r="B117" s="17"/>
      <c r="C117" s="20"/>
      <c r="D117" s="23"/>
      <c r="E117" s="13"/>
    </row>
    <row r="118" spans="1:5" x14ac:dyDescent="0.45">
      <c r="A118" s="25"/>
      <c r="B118" s="17"/>
      <c r="C118" s="20"/>
      <c r="D118" s="23"/>
      <c r="E118" s="13"/>
    </row>
    <row r="119" spans="1:5" x14ac:dyDescent="0.45">
      <c r="A119" s="25"/>
      <c r="B119" s="17"/>
      <c r="C119" s="20"/>
      <c r="D119" s="23"/>
      <c r="E119" s="13"/>
    </row>
    <row r="120" spans="1:5" x14ac:dyDescent="0.45">
      <c r="A120" s="25"/>
      <c r="B120" s="17"/>
      <c r="C120" s="20"/>
      <c r="D120" s="23"/>
      <c r="E120" s="13"/>
    </row>
    <row r="121" spans="1:5" x14ac:dyDescent="0.45">
      <c r="A121" s="25"/>
      <c r="B121" s="18"/>
      <c r="C121" s="21"/>
      <c r="D121" s="24"/>
      <c r="E121" s="14"/>
    </row>
    <row r="122" spans="1:5" x14ac:dyDescent="0.45">
      <c r="A122" s="25"/>
      <c r="B122" s="16" t="s">
        <v>25</v>
      </c>
      <c r="C122" s="19">
        <v>86.67</v>
      </c>
      <c r="D122" s="22">
        <v>84</v>
      </c>
      <c r="E122" s="12">
        <v>88</v>
      </c>
    </row>
    <row r="123" spans="1:5" x14ac:dyDescent="0.45">
      <c r="A123" s="25"/>
      <c r="B123" s="17"/>
      <c r="C123" s="20"/>
      <c r="D123" s="23"/>
      <c r="E123" s="13"/>
    </row>
    <row r="124" spans="1:5" x14ac:dyDescent="0.45">
      <c r="A124" s="25"/>
      <c r="B124" s="17"/>
      <c r="C124" s="20"/>
      <c r="D124" s="23"/>
      <c r="E124" s="13"/>
    </row>
    <row r="125" spans="1:5" x14ac:dyDescent="0.45">
      <c r="A125" s="25"/>
      <c r="B125" s="17"/>
      <c r="C125" s="20"/>
      <c r="D125" s="23"/>
      <c r="E125" s="13"/>
    </row>
    <row r="126" spans="1:5" x14ac:dyDescent="0.45">
      <c r="A126" s="25"/>
      <c r="B126" s="17"/>
      <c r="C126" s="20"/>
      <c r="D126" s="23"/>
      <c r="E126" s="13"/>
    </row>
    <row r="127" spans="1:5" x14ac:dyDescent="0.45">
      <c r="A127" s="25"/>
      <c r="B127" s="17"/>
      <c r="C127" s="20"/>
      <c r="D127" s="23"/>
      <c r="E127" s="13"/>
    </row>
    <row r="128" spans="1:5" x14ac:dyDescent="0.45">
      <c r="A128" s="25"/>
      <c r="B128" s="17"/>
      <c r="C128" s="20"/>
      <c r="D128" s="23"/>
      <c r="E128" s="13"/>
    </row>
    <row r="129" spans="1:5" x14ac:dyDescent="0.45">
      <c r="A129" s="25"/>
      <c r="B129" s="17"/>
      <c r="C129" s="20"/>
      <c r="D129" s="23"/>
      <c r="E129" s="13"/>
    </row>
    <row r="130" spans="1:5" x14ac:dyDescent="0.45">
      <c r="A130" s="25"/>
      <c r="B130" s="18"/>
      <c r="C130" s="21"/>
      <c r="D130" s="24"/>
      <c r="E130" s="14"/>
    </row>
    <row r="131" spans="1:5" x14ac:dyDescent="0.45">
      <c r="A131" s="25"/>
      <c r="B131" s="16" t="s">
        <v>26</v>
      </c>
      <c r="C131" s="19">
        <v>94.41</v>
      </c>
      <c r="D131" s="22">
        <v>91</v>
      </c>
      <c r="E131" s="12">
        <v>93</v>
      </c>
    </row>
    <row r="132" spans="1:5" x14ac:dyDescent="0.45">
      <c r="A132" s="25"/>
      <c r="B132" s="17"/>
      <c r="C132" s="20"/>
      <c r="D132" s="23"/>
      <c r="E132" s="13"/>
    </row>
    <row r="133" spans="1:5" x14ac:dyDescent="0.45">
      <c r="A133" s="25"/>
      <c r="B133" s="17"/>
      <c r="C133" s="20"/>
      <c r="D133" s="23"/>
      <c r="E133" s="13"/>
    </row>
    <row r="134" spans="1:5" x14ac:dyDescent="0.45">
      <c r="A134" s="25"/>
      <c r="B134" s="17"/>
      <c r="C134" s="20"/>
      <c r="D134" s="23"/>
      <c r="E134" s="13"/>
    </row>
    <row r="135" spans="1:5" x14ac:dyDescent="0.45">
      <c r="A135" s="25"/>
      <c r="B135" s="17"/>
      <c r="C135" s="20"/>
      <c r="D135" s="23"/>
      <c r="E135" s="13"/>
    </row>
    <row r="136" spans="1:5" x14ac:dyDescent="0.45">
      <c r="A136" s="25"/>
      <c r="B136" s="17"/>
      <c r="C136" s="20"/>
      <c r="D136" s="23"/>
      <c r="E136" s="13"/>
    </row>
    <row r="137" spans="1:5" x14ac:dyDescent="0.45">
      <c r="A137" s="25"/>
      <c r="B137" s="17"/>
      <c r="C137" s="20"/>
      <c r="D137" s="23"/>
      <c r="E137" s="13"/>
    </row>
    <row r="138" spans="1:5" x14ac:dyDescent="0.45">
      <c r="A138" s="25"/>
      <c r="B138" s="17"/>
      <c r="C138" s="20"/>
      <c r="D138" s="23"/>
      <c r="E138" s="13"/>
    </row>
    <row r="139" spans="1:5" ht="14.65" thickBot="1" x14ac:dyDescent="0.5">
      <c r="A139" s="25"/>
      <c r="B139" s="17"/>
      <c r="C139" s="20"/>
      <c r="D139" s="23"/>
      <c r="E139" s="14"/>
    </row>
    <row r="140" spans="1:5" ht="14.65" thickBot="1" x14ac:dyDescent="0.5">
      <c r="A140" s="10" t="s">
        <v>27</v>
      </c>
      <c r="B140" s="11"/>
      <c r="C140" s="9">
        <f>SUM(C95:C139)/5</f>
        <v>88.474000000000004</v>
      </c>
      <c r="D140" s="8">
        <f xml:space="preserve"> SUM(D95:D139)/5</f>
        <v>86.2</v>
      </c>
      <c r="E140" s="7">
        <f>SUM(E95:E139)/5</f>
        <v>88.2</v>
      </c>
    </row>
  </sheetData>
  <mergeCells count="68">
    <mergeCell ref="E20:E28"/>
    <mergeCell ref="A2:A37"/>
    <mergeCell ref="B2:B10"/>
    <mergeCell ref="C2:C10"/>
    <mergeCell ref="D2:D10"/>
    <mergeCell ref="B11:B19"/>
    <mergeCell ref="C11:C19"/>
    <mergeCell ref="D11:D19"/>
    <mergeCell ref="B29:B37"/>
    <mergeCell ref="C29:C37"/>
    <mergeCell ref="D29:D37"/>
    <mergeCell ref="E29:E37"/>
    <mergeCell ref="A38:B38"/>
    <mergeCell ref="B20:B28"/>
    <mergeCell ref="C20:C28"/>
    <mergeCell ref="D20:D28"/>
    <mergeCell ref="B57:B65"/>
    <mergeCell ref="C57:C65"/>
    <mergeCell ref="D57:D65"/>
    <mergeCell ref="E57:E65"/>
    <mergeCell ref="A39:A65"/>
    <mergeCell ref="B39:B47"/>
    <mergeCell ref="C39:C47"/>
    <mergeCell ref="D39:D47"/>
    <mergeCell ref="B48:B56"/>
    <mergeCell ref="C48:C56"/>
    <mergeCell ref="D48:D56"/>
    <mergeCell ref="E39:E47"/>
    <mergeCell ref="E48:E56"/>
    <mergeCell ref="B76:B84"/>
    <mergeCell ref="C76:C84"/>
    <mergeCell ref="D76:D84"/>
    <mergeCell ref="E76:E84"/>
    <mergeCell ref="A66:B66"/>
    <mergeCell ref="A67:A93"/>
    <mergeCell ref="B67:B75"/>
    <mergeCell ref="C67:C75"/>
    <mergeCell ref="D67:D75"/>
    <mergeCell ref="B85:B93"/>
    <mergeCell ref="C85:C93"/>
    <mergeCell ref="D85:D93"/>
    <mergeCell ref="A95:A139"/>
    <mergeCell ref="B95:B103"/>
    <mergeCell ref="C95:C103"/>
    <mergeCell ref="D95:D103"/>
    <mergeCell ref="E95:E103"/>
    <mergeCell ref="B104:B112"/>
    <mergeCell ref="C104:C112"/>
    <mergeCell ref="E122:E130"/>
    <mergeCell ref="E131:E139"/>
    <mergeCell ref="E104:E112"/>
    <mergeCell ref="E113:E121"/>
    <mergeCell ref="A140:B140"/>
    <mergeCell ref="E85:E93"/>
    <mergeCell ref="E67:E75"/>
    <mergeCell ref="E2:E10"/>
    <mergeCell ref="E11:E19"/>
    <mergeCell ref="B122:B130"/>
    <mergeCell ref="C122:C130"/>
    <mergeCell ref="D122:D130"/>
    <mergeCell ref="B131:B139"/>
    <mergeCell ref="C131:C139"/>
    <mergeCell ref="D131:D139"/>
    <mergeCell ref="D104:D112"/>
    <mergeCell ref="B113:B121"/>
    <mergeCell ref="C113:C121"/>
    <mergeCell ref="D113:D121"/>
    <mergeCell ref="A94:B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77BC-F87C-4ABA-847E-22FC479E5A03}">
  <dimension ref="A1:F275"/>
  <sheetViews>
    <sheetView tabSelected="1" topLeftCell="A76" zoomScale="54" workbookViewId="0">
      <selection activeCell="K116" sqref="K116"/>
    </sheetView>
  </sheetViews>
  <sheetFormatPr defaultRowHeight="14.25" x14ac:dyDescent="0.45"/>
  <cols>
    <col min="2" max="2" width="26.73046875" customWidth="1"/>
    <col min="3" max="3" width="31.06640625" customWidth="1"/>
    <col min="4" max="4" width="32.1328125" customWidth="1"/>
    <col min="5" max="5" width="33.1328125" customWidth="1"/>
    <col min="6" max="6" width="17.46484375" customWidth="1"/>
  </cols>
  <sheetData>
    <row r="1" spans="1:6" x14ac:dyDescent="0.45">
      <c r="A1" s="39" t="s">
        <v>29</v>
      </c>
      <c r="B1" s="37" t="s">
        <v>30</v>
      </c>
      <c r="C1" s="37" t="s">
        <v>33</v>
      </c>
      <c r="D1" s="37" t="s">
        <v>34</v>
      </c>
      <c r="E1" s="37" t="s">
        <v>32</v>
      </c>
      <c r="F1" s="41" t="s">
        <v>36</v>
      </c>
    </row>
    <row r="2" spans="1:6" ht="14.65" thickBot="1" x14ac:dyDescent="0.5">
      <c r="A2" s="40"/>
      <c r="B2" s="38"/>
      <c r="C2" s="38"/>
      <c r="D2" s="38"/>
      <c r="E2" s="38"/>
      <c r="F2" s="42"/>
    </row>
    <row r="3" spans="1:6" x14ac:dyDescent="0.45">
      <c r="A3" s="33" t="s">
        <v>26</v>
      </c>
      <c r="B3" s="36" t="s">
        <v>35</v>
      </c>
      <c r="C3" s="36"/>
      <c r="D3" s="36"/>
      <c r="E3" s="36">
        <f>100-7</f>
        <v>93</v>
      </c>
      <c r="F3" s="29">
        <v>2</v>
      </c>
    </row>
    <row r="4" spans="1:6" x14ac:dyDescent="0.45">
      <c r="A4" s="34"/>
      <c r="B4" s="23"/>
      <c r="C4" s="23"/>
      <c r="D4" s="23"/>
      <c r="E4" s="23"/>
      <c r="F4" s="30"/>
    </row>
    <row r="5" spans="1:6" x14ac:dyDescent="0.45">
      <c r="A5" s="34"/>
      <c r="B5" s="23"/>
      <c r="C5" s="23"/>
      <c r="D5" s="23"/>
      <c r="E5" s="23"/>
      <c r="F5" s="30"/>
    </row>
    <row r="6" spans="1:6" x14ac:dyDescent="0.45">
      <c r="A6" s="34"/>
      <c r="B6" s="23"/>
      <c r="C6" s="23"/>
      <c r="D6" s="23"/>
      <c r="E6" s="23"/>
      <c r="F6" s="30"/>
    </row>
    <row r="7" spans="1:6" x14ac:dyDescent="0.45">
      <c r="A7" s="34"/>
      <c r="B7" s="23"/>
      <c r="C7" s="23"/>
      <c r="D7" s="23"/>
      <c r="E7" s="23"/>
      <c r="F7" s="30"/>
    </row>
    <row r="8" spans="1:6" x14ac:dyDescent="0.45">
      <c r="A8" s="34"/>
      <c r="B8" s="23"/>
      <c r="C8" s="23"/>
      <c r="D8" s="23"/>
      <c r="E8" s="23"/>
      <c r="F8" s="30"/>
    </row>
    <row r="9" spans="1:6" x14ac:dyDescent="0.45">
      <c r="A9" s="34"/>
      <c r="B9" s="23"/>
      <c r="C9" s="23"/>
      <c r="D9" s="23"/>
      <c r="E9" s="23"/>
      <c r="F9" s="30"/>
    </row>
    <row r="10" spans="1:6" x14ac:dyDescent="0.45">
      <c r="A10" s="34"/>
      <c r="B10" s="23"/>
      <c r="C10" s="23"/>
      <c r="D10" s="23"/>
      <c r="E10" s="23"/>
      <c r="F10" s="30"/>
    </row>
    <row r="11" spans="1:6" x14ac:dyDescent="0.45">
      <c r="A11" s="34"/>
      <c r="B11" s="23"/>
      <c r="C11" s="23"/>
      <c r="D11" s="23"/>
      <c r="E11" s="23"/>
      <c r="F11" s="30"/>
    </row>
    <row r="12" spans="1:6" x14ac:dyDescent="0.45">
      <c r="A12" s="34"/>
      <c r="B12" s="23" t="s">
        <v>37</v>
      </c>
      <c r="C12" s="23"/>
      <c r="D12" s="23"/>
      <c r="E12" s="23">
        <f>100-7</f>
        <v>93</v>
      </c>
      <c r="F12" s="30">
        <v>3</v>
      </c>
    </row>
    <row r="13" spans="1:6" x14ac:dyDescent="0.45">
      <c r="A13" s="34"/>
      <c r="B13" s="23"/>
      <c r="C13" s="23"/>
      <c r="D13" s="23"/>
      <c r="E13" s="23"/>
      <c r="F13" s="30"/>
    </row>
    <row r="14" spans="1:6" x14ac:dyDescent="0.45">
      <c r="A14" s="34"/>
      <c r="B14" s="23"/>
      <c r="C14" s="23"/>
      <c r="D14" s="23"/>
      <c r="E14" s="23"/>
      <c r="F14" s="30"/>
    </row>
    <row r="15" spans="1:6" x14ac:dyDescent="0.45">
      <c r="A15" s="34"/>
      <c r="B15" s="23"/>
      <c r="C15" s="23"/>
      <c r="D15" s="23"/>
      <c r="E15" s="23"/>
      <c r="F15" s="30"/>
    </row>
    <row r="16" spans="1:6" x14ac:dyDescent="0.45">
      <c r="A16" s="34"/>
      <c r="B16" s="23"/>
      <c r="C16" s="23"/>
      <c r="D16" s="23"/>
      <c r="E16" s="23"/>
      <c r="F16" s="30"/>
    </row>
    <row r="17" spans="1:6" x14ac:dyDescent="0.45">
      <c r="A17" s="34"/>
      <c r="B17" s="23"/>
      <c r="C17" s="23"/>
      <c r="D17" s="23"/>
      <c r="E17" s="23"/>
      <c r="F17" s="30"/>
    </row>
    <row r="18" spans="1:6" x14ac:dyDescent="0.45">
      <c r="A18" s="34"/>
      <c r="B18" s="23"/>
      <c r="C18" s="23"/>
      <c r="D18" s="23"/>
      <c r="E18" s="23"/>
      <c r="F18" s="30"/>
    </row>
    <row r="19" spans="1:6" x14ac:dyDescent="0.45">
      <c r="A19" s="34"/>
      <c r="B19" s="23"/>
      <c r="C19" s="23"/>
      <c r="D19" s="23"/>
      <c r="E19" s="23"/>
      <c r="F19" s="30"/>
    </row>
    <row r="20" spans="1:6" ht="14.65" thickBot="1" x14ac:dyDescent="0.5">
      <c r="A20" s="35"/>
      <c r="B20" s="31"/>
      <c r="C20" s="31"/>
      <c r="D20" s="31"/>
      <c r="E20" s="31"/>
      <c r="F20" s="32"/>
    </row>
    <row r="21" spans="1:6" x14ac:dyDescent="0.45">
      <c r="A21" s="34" t="s">
        <v>38</v>
      </c>
      <c r="B21" s="23" t="s">
        <v>39</v>
      </c>
      <c r="C21" s="23"/>
      <c r="D21" s="23"/>
      <c r="E21" s="23">
        <f>100-12</f>
        <v>88</v>
      </c>
      <c r="F21" s="30">
        <v>4</v>
      </c>
    </row>
    <row r="22" spans="1:6" x14ac:dyDescent="0.45">
      <c r="A22" s="34"/>
      <c r="B22" s="23"/>
      <c r="C22" s="23"/>
      <c r="D22" s="23"/>
      <c r="E22" s="23"/>
      <c r="F22" s="30"/>
    </row>
    <row r="23" spans="1:6" x14ac:dyDescent="0.45">
      <c r="A23" s="34"/>
      <c r="B23" s="23"/>
      <c r="C23" s="23"/>
      <c r="D23" s="23"/>
      <c r="E23" s="23"/>
      <c r="F23" s="30"/>
    </row>
    <row r="24" spans="1:6" x14ac:dyDescent="0.45">
      <c r="A24" s="34"/>
      <c r="B24" s="23"/>
      <c r="C24" s="23"/>
      <c r="D24" s="23"/>
      <c r="E24" s="23"/>
      <c r="F24" s="30"/>
    </row>
    <row r="25" spans="1:6" x14ac:dyDescent="0.45">
      <c r="A25" s="34"/>
      <c r="B25" s="23"/>
      <c r="C25" s="23"/>
      <c r="D25" s="23"/>
      <c r="E25" s="23"/>
      <c r="F25" s="30"/>
    </row>
    <row r="26" spans="1:6" x14ac:dyDescent="0.45">
      <c r="A26" s="34"/>
      <c r="B26" s="23"/>
      <c r="C26" s="23"/>
      <c r="D26" s="23"/>
      <c r="E26" s="23"/>
      <c r="F26" s="30"/>
    </row>
    <row r="27" spans="1:6" x14ac:dyDescent="0.45">
      <c r="A27" s="34"/>
      <c r="B27" s="23"/>
      <c r="C27" s="23"/>
      <c r="D27" s="23"/>
      <c r="E27" s="23"/>
      <c r="F27" s="30"/>
    </row>
    <row r="28" spans="1:6" x14ac:dyDescent="0.45">
      <c r="A28" s="34"/>
      <c r="B28" s="23"/>
      <c r="C28" s="23"/>
      <c r="D28" s="23"/>
      <c r="E28" s="23"/>
      <c r="F28" s="30"/>
    </row>
    <row r="29" spans="1:6" x14ac:dyDescent="0.45">
      <c r="A29" s="34"/>
      <c r="B29" s="23"/>
      <c r="C29" s="23"/>
      <c r="D29" s="23"/>
      <c r="E29" s="23"/>
      <c r="F29" s="30"/>
    </row>
    <row r="30" spans="1:6" x14ac:dyDescent="0.45">
      <c r="A30" s="34"/>
      <c r="B30" s="23" t="s">
        <v>43</v>
      </c>
      <c r="C30" s="23"/>
      <c r="D30" s="23"/>
      <c r="E30" s="23">
        <f>100-12</f>
        <v>88</v>
      </c>
      <c r="F30" s="30">
        <v>6</v>
      </c>
    </row>
    <row r="31" spans="1:6" x14ac:dyDescent="0.45">
      <c r="A31" s="34"/>
      <c r="B31" s="23"/>
      <c r="C31" s="23"/>
      <c r="D31" s="23"/>
      <c r="E31" s="23"/>
      <c r="F31" s="30"/>
    </row>
    <row r="32" spans="1:6" x14ac:dyDescent="0.45">
      <c r="A32" s="34"/>
      <c r="B32" s="23"/>
      <c r="C32" s="23"/>
      <c r="D32" s="23"/>
      <c r="E32" s="23"/>
      <c r="F32" s="30"/>
    </row>
    <row r="33" spans="1:6" x14ac:dyDescent="0.45">
      <c r="A33" s="34"/>
      <c r="B33" s="23"/>
      <c r="C33" s="23"/>
      <c r="D33" s="23"/>
      <c r="E33" s="23"/>
      <c r="F33" s="30"/>
    </row>
    <row r="34" spans="1:6" x14ac:dyDescent="0.45">
      <c r="A34" s="34"/>
      <c r="B34" s="23"/>
      <c r="C34" s="23"/>
      <c r="D34" s="23"/>
      <c r="E34" s="23"/>
      <c r="F34" s="30"/>
    </row>
    <row r="35" spans="1:6" x14ac:dyDescent="0.45">
      <c r="A35" s="34"/>
      <c r="B35" s="23"/>
      <c r="C35" s="23"/>
      <c r="D35" s="23"/>
      <c r="E35" s="23"/>
      <c r="F35" s="30"/>
    </row>
    <row r="36" spans="1:6" x14ac:dyDescent="0.45">
      <c r="A36" s="34"/>
      <c r="B36" s="23"/>
      <c r="C36" s="23"/>
      <c r="D36" s="23"/>
      <c r="E36" s="23"/>
      <c r="F36" s="30"/>
    </row>
    <row r="37" spans="1:6" x14ac:dyDescent="0.45">
      <c r="A37" s="34"/>
      <c r="B37" s="23"/>
      <c r="C37" s="23"/>
      <c r="D37" s="23"/>
      <c r="E37" s="23"/>
      <c r="F37" s="30"/>
    </row>
    <row r="38" spans="1:6" ht="14.65" thickBot="1" x14ac:dyDescent="0.5">
      <c r="A38" s="35"/>
      <c r="B38" s="31"/>
      <c r="C38" s="31"/>
      <c r="D38" s="31"/>
      <c r="E38" s="31"/>
      <c r="F38" s="32"/>
    </row>
    <row r="39" spans="1:6" x14ac:dyDescent="0.45">
      <c r="A39" s="33" t="s">
        <v>40</v>
      </c>
      <c r="B39" s="36" t="s">
        <v>44</v>
      </c>
      <c r="C39" s="36"/>
      <c r="D39" s="36"/>
      <c r="E39" s="36">
        <f>100-9</f>
        <v>91</v>
      </c>
      <c r="F39" s="29">
        <v>-1</v>
      </c>
    </row>
    <row r="40" spans="1:6" x14ac:dyDescent="0.45">
      <c r="A40" s="34"/>
      <c r="B40" s="23"/>
      <c r="C40" s="23"/>
      <c r="D40" s="23"/>
      <c r="E40" s="23"/>
      <c r="F40" s="30"/>
    </row>
    <row r="41" spans="1:6" x14ac:dyDescent="0.45">
      <c r="A41" s="34"/>
      <c r="B41" s="23"/>
      <c r="C41" s="23"/>
      <c r="D41" s="23"/>
      <c r="E41" s="23"/>
      <c r="F41" s="30"/>
    </row>
    <row r="42" spans="1:6" x14ac:dyDescent="0.45">
      <c r="A42" s="34"/>
      <c r="B42" s="23"/>
      <c r="C42" s="23"/>
      <c r="D42" s="23"/>
      <c r="E42" s="23"/>
      <c r="F42" s="30"/>
    </row>
    <row r="43" spans="1:6" x14ac:dyDescent="0.45">
      <c r="A43" s="34"/>
      <c r="B43" s="23"/>
      <c r="C43" s="23"/>
      <c r="D43" s="23"/>
      <c r="E43" s="23"/>
      <c r="F43" s="30"/>
    </row>
    <row r="44" spans="1:6" x14ac:dyDescent="0.45">
      <c r="A44" s="34"/>
      <c r="B44" s="23"/>
      <c r="C44" s="23"/>
      <c r="D44" s="23"/>
      <c r="E44" s="23"/>
      <c r="F44" s="30"/>
    </row>
    <row r="45" spans="1:6" x14ac:dyDescent="0.45">
      <c r="A45" s="34"/>
      <c r="B45" s="23"/>
      <c r="C45" s="23"/>
      <c r="D45" s="23"/>
      <c r="E45" s="23"/>
      <c r="F45" s="30"/>
    </row>
    <row r="46" spans="1:6" x14ac:dyDescent="0.45">
      <c r="A46" s="34"/>
      <c r="B46" s="23"/>
      <c r="C46" s="23"/>
      <c r="D46" s="23"/>
      <c r="E46" s="23"/>
      <c r="F46" s="30"/>
    </row>
    <row r="47" spans="1:6" x14ac:dyDescent="0.45">
      <c r="A47" s="34"/>
      <c r="B47" s="23"/>
      <c r="C47" s="23"/>
      <c r="D47" s="23"/>
      <c r="E47" s="23"/>
      <c r="F47" s="30"/>
    </row>
    <row r="48" spans="1:6" x14ac:dyDescent="0.45">
      <c r="A48" s="34"/>
      <c r="B48" s="23" t="s">
        <v>45</v>
      </c>
      <c r="C48" s="23"/>
      <c r="D48" s="23"/>
      <c r="E48" s="23">
        <f>100-9</f>
        <v>91</v>
      </c>
      <c r="F48" s="30">
        <v>0</v>
      </c>
    </row>
    <row r="49" spans="1:6" x14ac:dyDescent="0.45">
      <c r="A49" s="34"/>
      <c r="B49" s="23"/>
      <c r="C49" s="23"/>
      <c r="D49" s="23"/>
      <c r="E49" s="23"/>
      <c r="F49" s="30"/>
    </row>
    <row r="50" spans="1:6" x14ac:dyDescent="0.45">
      <c r="A50" s="34"/>
      <c r="B50" s="23"/>
      <c r="C50" s="23"/>
      <c r="D50" s="23"/>
      <c r="E50" s="23"/>
      <c r="F50" s="30"/>
    </row>
    <row r="51" spans="1:6" x14ac:dyDescent="0.45">
      <c r="A51" s="34"/>
      <c r="B51" s="23"/>
      <c r="C51" s="23"/>
      <c r="D51" s="23"/>
      <c r="E51" s="23"/>
      <c r="F51" s="30"/>
    </row>
    <row r="52" spans="1:6" x14ac:dyDescent="0.45">
      <c r="A52" s="34"/>
      <c r="B52" s="23"/>
      <c r="C52" s="23"/>
      <c r="D52" s="23"/>
      <c r="E52" s="23"/>
      <c r="F52" s="30"/>
    </row>
    <row r="53" spans="1:6" x14ac:dyDescent="0.45">
      <c r="A53" s="34"/>
      <c r="B53" s="23"/>
      <c r="C53" s="23"/>
      <c r="D53" s="23"/>
      <c r="E53" s="23"/>
      <c r="F53" s="30"/>
    </row>
    <row r="54" spans="1:6" x14ac:dyDescent="0.45">
      <c r="A54" s="34"/>
      <c r="B54" s="23"/>
      <c r="C54" s="23"/>
      <c r="D54" s="23"/>
      <c r="E54" s="23"/>
      <c r="F54" s="30"/>
    </row>
    <row r="55" spans="1:6" x14ac:dyDescent="0.45">
      <c r="A55" s="34"/>
      <c r="B55" s="23"/>
      <c r="C55" s="23"/>
      <c r="D55" s="23"/>
      <c r="E55" s="23"/>
      <c r="F55" s="30"/>
    </row>
    <row r="56" spans="1:6" ht="14.65" thickBot="1" x14ac:dyDescent="0.5">
      <c r="A56" s="35"/>
      <c r="B56" s="31"/>
      <c r="C56" s="31"/>
      <c r="D56" s="31"/>
      <c r="E56" s="31"/>
      <c r="F56" s="32"/>
    </row>
    <row r="57" spans="1:6" x14ac:dyDescent="0.45">
      <c r="A57" s="33" t="s">
        <v>41</v>
      </c>
      <c r="B57" s="36" t="s">
        <v>46</v>
      </c>
      <c r="C57" s="36"/>
      <c r="D57" s="36"/>
      <c r="E57" s="36">
        <f>100-16</f>
        <v>84</v>
      </c>
      <c r="F57" s="29"/>
    </row>
    <row r="58" spans="1:6" x14ac:dyDescent="0.45">
      <c r="A58" s="34"/>
      <c r="B58" s="23"/>
      <c r="C58" s="23"/>
      <c r="D58" s="23"/>
      <c r="E58" s="23"/>
      <c r="F58" s="30"/>
    </row>
    <row r="59" spans="1:6" x14ac:dyDescent="0.45">
      <c r="A59" s="34"/>
      <c r="B59" s="23"/>
      <c r="C59" s="23"/>
      <c r="D59" s="23"/>
      <c r="E59" s="23"/>
      <c r="F59" s="30"/>
    </row>
    <row r="60" spans="1:6" x14ac:dyDescent="0.45">
      <c r="A60" s="34"/>
      <c r="B60" s="23"/>
      <c r="C60" s="23"/>
      <c r="D60" s="23"/>
      <c r="E60" s="23"/>
      <c r="F60" s="30"/>
    </row>
    <row r="61" spans="1:6" x14ac:dyDescent="0.45">
      <c r="A61" s="34"/>
      <c r="B61" s="23"/>
      <c r="C61" s="23"/>
      <c r="D61" s="23"/>
      <c r="E61" s="23"/>
      <c r="F61" s="30"/>
    </row>
    <row r="62" spans="1:6" x14ac:dyDescent="0.45">
      <c r="A62" s="34"/>
      <c r="B62" s="23"/>
      <c r="C62" s="23"/>
      <c r="D62" s="23"/>
      <c r="E62" s="23"/>
      <c r="F62" s="30"/>
    </row>
    <row r="63" spans="1:6" x14ac:dyDescent="0.45">
      <c r="A63" s="34"/>
      <c r="B63" s="23"/>
      <c r="C63" s="23"/>
      <c r="D63" s="23"/>
      <c r="E63" s="23"/>
      <c r="F63" s="30"/>
    </row>
    <row r="64" spans="1:6" x14ac:dyDescent="0.45">
      <c r="A64" s="34"/>
      <c r="B64" s="23"/>
      <c r="C64" s="23"/>
      <c r="D64" s="23"/>
      <c r="E64" s="23"/>
      <c r="F64" s="30"/>
    </row>
    <row r="65" spans="1:6" x14ac:dyDescent="0.45">
      <c r="A65" s="34"/>
      <c r="B65" s="23"/>
      <c r="C65" s="23"/>
      <c r="D65" s="23"/>
      <c r="E65" s="23"/>
      <c r="F65" s="30"/>
    </row>
    <row r="66" spans="1:6" x14ac:dyDescent="0.45">
      <c r="A66" s="34"/>
      <c r="B66" s="23" t="s">
        <v>47</v>
      </c>
      <c r="C66" s="23"/>
      <c r="D66" s="23"/>
      <c r="E66" s="23">
        <f>100-15</f>
        <v>85</v>
      </c>
      <c r="F66" s="30"/>
    </row>
    <row r="67" spans="1:6" x14ac:dyDescent="0.45">
      <c r="A67" s="34"/>
      <c r="B67" s="23"/>
      <c r="C67" s="23"/>
      <c r="D67" s="23"/>
      <c r="E67" s="23"/>
      <c r="F67" s="30"/>
    </row>
    <row r="68" spans="1:6" x14ac:dyDescent="0.45">
      <c r="A68" s="34"/>
      <c r="B68" s="23"/>
      <c r="C68" s="23"/>
      <c r="D68" s="23"/>
      <c r="E68" s="23"/>
      <c r="F68" s="30"/>
    </row>
    <row r="69" spans="1:6" x14ac:dyDescent="0.45">
      <c r="A69" s="34"/>
      <c r="B69" s="23"/>
      <c r="C69" s="23"/>
      <c r="D69" s="23"/>
      <c r="E69" s="23"/>
      <c r="F69" s="30"/>
    </row>
    <row r="70" spans="1:6" x14ac:dyDescent="0.45">
      <c r="A70" s="34"/>
      <c r="B70" s="23"/>
      <c r="C70" s="23"/>
      <c r="D70" s="23"/>
      <c r="E70" s="23"/>
      <c r="F70" s="30"/>
    </row>
    <row r="71" spans="1:6" x14ac:dyDescent="0.45">
      <c r="A71" s="34"/>
      <c r="B71" s="23"/>
      <c r="C71" s="23"/>
      <c r="D71" s="23"/>
      <c r="E71" s="23"/>
      <c r="F71" s="30"/>
    </row>
    <row r="72" spans="1:6" x14ac:dyDescent="0.45">
      <c r="A72" s="34"/>
      <c r="B72" s="23"/>
      <c r="C72" s="23"/>
      <c r="D72" s="23"/>
      <c r="E72" s="23"/>
      <c r="F72" s="30"/>
    </row>
    <row r="73" spans="1:6" x14ac:dyDescent="0.45">
      <c r="A73" s="34"/>
      <c r="B73" s="23"/>
      <c r="C73" s="23"/>
      <c r="D73" s="23"/>
      <c r="E73" s="23"/>
      <c r="F73" s="30"/>
    </row>
    <row r="74" spans="1:6" ht="14.65" thickBot="1" x14ac:dyDescent="0.5">
      <c r="A74" s="35"/>
      <c r="B74" s="31"/>
      <c r="C74" s="31"/>
      <c r="D74" s="31"/>
      <c r="E74" s="31"/>
      <c r="F74" s="32"/>
    </row>
    <row r="75" spans="1:6" x14ac:dyDescent="0.45">
      <c r="A75" s="33" t="s">
        <v>42</v>
      </c>
      <c r="B75" s="36" t="s">
        <v>48</v>
      </c>
      <c r="C75" s="36"/>
      <c r="D75" s="36"/>
      <c r="E75" s="36">
        <f>100-16</f>
        <v>84</v>
      </c>
      <c r="F75" s="29"/>
    </row>
    <row r="76" spans="1:6" x14ac:dyDescent="0.45">
      <c r="A76" s="34"/>
      <c r="B76" s="23"/>
      <c r="C76" s="23"/>
      <c r="D76" s="23"/>
      <c r="E76" s="23"/>
      <c r="F76" s="30"/>
    </row>
    <row r="77" spans="1:6" x14ac:dyDescent="0.45">
      <c r="A77" s="34"/>
      <c r="B77" s="23"/>
      <c r="C77" s="23"/>
      <c r="D77" s="23"/>
      <c r="E77" s="23"/>
      <c r="F77" s="30"/>
    </row>
    <row r="78" spans="1:6" x14ac:dyDescent="0.45">
      <c r="A78" s="34"/>
      <c r="B78" s="23"/>
      <c r="C78" s="23"/>
      <c r="D78" s="23"/>
      <c r="E78" s="23"/>
      <c r="F78" s="30"/>
    </row>
    <row r="79" spans="1:6" x14ac:dyDescent="0.45">
      <c r="A79" s="34"/>
      <c r="B79" s="23"/>
      <c r="C79" s="23"/>
      <c r="D79" s="23"/>
      <c r="E79" s="23"/>
      <c r="F79" s="30"/>
    </row>
    <row r="80" spans="1:6" x14ac:dyDescent="0.45">
      <c r="A80" s="34"/>
      <c r="B80" s="23"/>
      <c r="C80" s="23"/>
      <c r="D80" s="23"/>
      <c r="E80" s="23"/>
      <c r="F80" s="30"/>
    </row>
    <row r="81" spans="1:6" x14ac:dyDescent="0.45">
      <c r="A81" s="34"/>
      <c r="B81" s="23"/>
      <c r="C81" s="23"/>
      <c r="D81" s="23"/>
      <c r="E81" s="23"/>
      <c r="F81" s="30"/>
    </row>
    <row r="82" spans="1:6" x14ac:dyDescent="0.45">
      <c r="A82" s="34"/>
      <c r="B82" s="23"/>
      <c r="C82" s="23"/>
      <c r="D82" s="23"/>
      <c r="E82" s="23"/>
      <c r="F82" s="30"/>
    </row>
    <row r="83" spans="1:6" x14ac:dyDescent="0.45">
      <c r="A83" s="34"/>
      <c r="B83" s="23"/>
      <c r="C83" s="23"/>
      <c r="D83" s="23"/>
      <c r="E83" s="23"/>
      <c r="F83" s="30"/>
    </row>
    <row r="84" spans="1:6" x14ac:dyDescent="0.45">
      <c r="A84" s="34"/>
      <c r="B84" s="23" t="s">
        <v>49</v>
      </c>
      <c r="C84" s="23"/>
      <c r="D84" s="23"/>
      <c r="E84" s="23">
        <f>100-18</f>
        <v>82</v>
      </c>
      <c r="F84" s="30"/>
    </row>
    <row r="85" spans="1:6" x14ac:dyDescent="0.45">
      <c r="A85" s="34"/>
      <c r="B85" s="23"/>
      <c r="C85" s="23"/>
      <c r="D85" s="23"/>
      <c r="E85" s="23"/>
      <c r="F85" s="30"/>
    </row>
    <row r="86" spans="1:6" x14ac:dyDescent="0.45">
      <c r="A86" s="34"/>
      <c r="B86" s="23"/>
      <c r="C86" s="23"/>
      <c r="D86" s="23"/>
      <c r="E86" s="23"/>
      <c r="F86" s="30"/>
    </row>
    <row r="87" spans="1:6" x14ac:dyDescent="0.45">
      <c r="A87" s="34"/>
      <c r="B87" s="23"/>
      <c r="C87" s="23"/>
      <c r="D87" s="23"/>
      <c r="E87" s="23"/>
      <c r="F87" s="30"/>
    </row>
    <row r="88" spans="1:6" x14ac:dyDescent="0.45">
      <c r="A88" s="34"/>
      <c r="B88" s="23"/>
      <c r="C88" s="23"/>
      <c r="D88" s="23"/>
      <c r="E88" s="23"/>
      <c r="F88" s="30"/>
    </row>
    <row r="89" spans="1:6" x14ac:dyDescent="0.45">
      <c r="A89" s="34"/>
      <c r="B89" s="23"/>
      <c r="C89" s="23"/>
      <c r="D89" s="23"/>
      <c r="E89" s="23"/>
      <c r="F89" s="30"/>
    </row>
    <row r="90" spans="1:6" x14ac:dyDescent="0.45">
      <c r="A90" s="34"/>
      <c r="B90" s="23"/>
      <c r="C90" s="23"/>
      <c r="D90" s="23"/>
      <c r="E90" s="23"/>
      <c r="F90" s="30"/>
    </row>
    <row r="91" spans="1:6" x14ac:dyDescent="0.45">
      <c r="A91" s="34"/>
      <c r="B91" s="23"/>
      <c r="C91" s="23"/>
      <c r="D91" s="23"/>
      <c r="E91" s="23"/>
      <c r="F91" s="30"/>
    </row>
    <row r="92" spans="1:6" ht="14.65" thickBot="1" x14ac:dyDescent="0.5">
      <c r="A92" s="35"/>
      <c r="B92" s="31"/>
      <c r="C92" s="31"/>
      <c r="D92" s="31"/>
      <c r="E92" s="31"/>
      <c r="F92" s="32"/>
    </row>
    <row r="93" spans="1:6" ht="14.65" thickBot="1" x14ac:dyDescent="0.5"/>
    <row r="94" spans="1:6" x14ac:dyDescent="0.45">
      <c r="A94" s="33" t="s">
        <v>50</v>
      </c>
      <c r="B94" s="36" t="s">
        <v>51</v>
      </c>
      <c r="C94" s="36"/>
      <c r="D94" s="36"/>
      <c r="E94" s="36">
        <f>100-31</f>
        <v>69</v>
      </c>
      <c r="F94" s="29"/>
    </row>
    <row r="95" spans="1:6" x14ac:dyDescent="0.45">
      <c r="A95" s="34"/>
      <c r="B95" s="23"/>
      <c r="C95" s="23"/>
      <c r="D95" s="23"/>
      <c r="E95" s="23"/>
      <c r="F95" s="30"/>
    </row>
    <row r="96" spans="1:6" x14ac:dyDescent="0.45">
      <c r="A96" s="34"/>
      <c r="B96" s="23"/>
      <c r="C96" s="23"/>
      <c r="D96" s="23"/>
      <c r="E96" s="23"/>
      <c r="F96" s="30"/>
    </row>
    <row r="97" spans="1:6" x14ac:dyDescent="0.45">
      <c r="A97" s="34"/>
      <c r="B97" s="23"/>
      <c r="C97" s="23"/>
      <c r="D97" s="23"/>
      <c r="E97" s="23"/>
      <c r="F97" s="30"/>
    </row>
    <row r="98" spans="1:6" x14ac:dyDescent="0.45">
      <c r="A98" s="34"/>
      <c r="B98" s="23"/>
      <c r="C98" s="23"/>
      <c r="D98" s="23"/>
      <c r="E98" s="23"/>
      <c r="F98" s="30"/>
    </row>
    <row r="99" spans="1:6" x14ac:dyDescent="0.45">
      <c r="A99" s="34"/>
      <c r="B99" s="23"/>
      <c r="C99" s="23"/>
      <c r="D99" s="23"/>
      <c r="E99" s="23"/>
      <c r="F99" s="30"/>
    </row>
    <row r="100" spans="1:6" x14ac:dyDescent="0.45">
      <c r="A100" s="34"/>
      <c r="B100" s="23"/>
      <c r="C100" s="23"/>
      <c r="D100" s="23"/>
      <c r="E100" s="23"/>
      <c r="F100" s="30"/>
    </row>
    <row r="101" spans="1:6" x14ac:dyDescent="0.45">
      <c r="A101" s="34"/>
      <c r="B101" s="23"/>
      <c r="C101" s="23"/>
      <c r="D101" s="23"/>
      <c r="E101" s="23"/>
      <c r="F101" s="30"/>
    </row>
    <row r="102" spans="1:6" x14ac:dyDescent="0.45">
      <c r="A102" s="34"/>
      <c r="B102" s="23"/>
      <c r="C102" s="23"/>
      <c r="D102" s="23"/>
      <c r="E102" s="23"/>
      <c r="F102" s="30"/>
    </row>
    <row r="103" spans="1:6" x14ac:dyDescent="0.45">
      <c r="A103" s="34"/>
      <c r="B103" s="23" t="s">
        <v>52</v>
      </c>
      <c r="C103" s="23"/>
      <c r="D103" s="23"/>
      <c r="E103" s="23">
        <f>100-28</f>
        <v>72</v>
      </c>
      <c r="F103" s="30"/>
    </row>
    <row r="104" spans="1:6" x14ac:dyDescent="0.45">
      <c r="A104" s="34"/>
      <c r="B104" s="23"/>
      <c r="C104" s="23"/>
      <c r="D104" s="23"/>
      <c r="E104" s="23"/>
      <c r="F104" s="30"/>
    </row>
    <row r="105" spans="1:6" x14ac:dyDescent="0.45">
      <c r="A105" s="34"/>
      <c r="B105" s="23"/>
      <c r="C105" s="23"/>
      <c r="D105" s="23"/>
      <c r="E105" s="23"/>
      <c r="F105" s="30"/>
    </row>
    <row r="106" spans="1:6" x14ac:dyDescent="0.45">
      <c r="A106" s="34"/>
      <c r="B106" s="23"/>
      <c r="C106" s="23"/>
      <c r="D106" s="23"/>
      <c r="E106" s="23"/>
      <c r="F106" s="30"/>
    </row>
    <row r="107" spans="1:6" x14ac:dyDescent="0.45">
      <c r="A107" s="34"/>
      <c r="B107" s="23"/>
      <c r="C107" s="23"/>
      <c r="D107" s="23"/>
      <c r="E107" s="23"/>
      <c r="F107" s="30"/>
    </row>
    <row r="108" spans="1:6" x14ac:dyDescent="0.45">
      <c r="A108" s="34"/>
      <c r="B108" s="23"/>
      <c r="C108" s="23"/>
      <c r="D108" s="23"/>
      <c r="E108" s="23"/>
      <c r="F108" s="30"/>
    </row>
    <row r="109" spans="1:6" x14ac:dyDescent="0.45">
      <c r="A109" s="34"/>
      <c r="B109" s="23"/>
      <c r="C109" s="23"/>
      <c r="D109" s="23"/>
      <c r="E109" s="23"/>
      <c r="F109" s="30"/>
    </row>
    <row r="110" spans="1:6" x14ac:dyDescent="0.45">
      <c r="A110" s="34"/>
      <c r="B110" s="23"/>
      <c r="C110" s="23"/>
      <c r="D110" s="23"/>
      <c r="E110" s="23"/>
      <c r="F110" s="30"/>
    </row>
    <row r="111" spans="1:6" ht="14.65" thickBot="1" x14ac:dyDescent="0.5">
      <c r="A111" s="35"/>
      <c r="B111" s="31"/>
      <c r="C111" s="31"/>
      <c r="D111" s="31"/>
      <c r="E111" s="31"/>
      <c r="F111" s="32"/>
    </row>
    <row r="112" spans="1:6" x14ac:dyDescent="0.45">
      <c r="A112" s="33" t="s">
        <v>53</v>
      </c>
      <c r="B112" s="36" t="s">
        <v>54</v>
      </c>
      <c r="C112" s="36"/>
      <c r="D112" s="36"/>
      <c r="E112" s="36"/>
      <c r="F112" s="29"/>
    </row>
    <row r="113" spans="1:6" x14ac:dyDescent="0.45">
      <c r="A113" s="34"/>
      <c r="B113" s="23"/>
      <c r="C113" s="23"/>
      <c r="D113" s="23"/>
      <c r="E113" s="23"/>
      <c r="F113" s="30"/>
    </row>
    <row r="114" spans="1:6" x14ac:dyDescent="0.45">
      <c r="A114" s="34"/>
      <c r="B114" s="23"/>
      <c r="C114" s="23"/>
      <c r="D114" s="23"/>
      <c r="E114" s="23"/>
      <c r="F114" s="30"/>
    </row>
    <row r="115" spans="1:6" x14ac:dyDescent="0.45">
      <c r="A115" s="34"/>
      <c r="B115" s="23"/>
      <c r="C115" s="23"/>
      <c r="D115" s="23"/>
      <c r="E115" s="23"/>
      <c r="F115" s="30"/>
    </row>
    <row r="116" spans="1:6" x14ac:dyDescent="0.45">
      <c r="A116" s="34"/>
      <c r="B116" s="23"/>
      <c r="C116" s="23"/>
      <c r="D116" s="23"/>
      <c r="E116" s="23"/>
      <c r="F116" s="30"/>
    </row>
    <row r="117" spans="1:6" x14ac:dyDescent="0.45">
      <c r="A117" s="34"/>
      <c r="B117" s="23"/>
      <c r="C117" s="23"/>
      <c r="D117" s="23"/>
      <c r="E117" s="23"/>
      <c r="F117" s="30"/>
    </row>
    <row r="118" spans="1:6" x14ac:dyDescent="0.45">
      <c r="A118" s="34"/>
      <c r="B118" s="23"/>
      <c r="C118" s="23"/>
      <c r="D118" s="23"/>
      <c r="E118" s="23"/>
      <c r="F118" s="30"/>
    </row>
    <row r="119" spans="1:6" x14ac:dyDescent="0.45">
      <c r="A119" s="34"/>
      <c r="B119" s="23"/>
      <c r="C119" s="23"/>
      <c r="D119" s="23"/>
      <c r="E119" s="23"/>
      <c r="F119" s="30"/>
    </row>
    <row r="120" spans="1:6" x14ac:dyDescent="0.45">
      <c r="A120" s="34"/>
      <c r="B120" s="23"/>
      <c r="C120" s="23"/>
      <c r="D120" s="23"/>
      <c r="E120" s="23"/>
      <c r="F120" s="30"/>
    </row>
    <row r="121" spans="1:6" x14ac:dyDescent="0.45">
      <c r="A121" s="34"/>
      <c r="B121" s="23" t="s">
        <v>55</v>
      </c>
      <c r="C121" s="23"/>
      <c r="D121" s="23"/>
      <c r="E121" s="23"/>
      <c r="F121" s="30"/>
    </row>
    <row r="122" spans="1:6" x14ac:dyDescent="0.45">
      <c r="A122" s="34"/>
      <c r="B122" s="23"/>
      <c r="C122" s="23"/>
      <c r="D122" s="23"/>
      <c r="E122" s="23"/>
      <c r="F122" s="30"/>
    </row>
    <row r="123" spans="1:6" x14ac:dyDescent="0.45">
      <c r="A123" s="34"/>
      <c r="B123" s="23"/>
      <c r="C123" s="23"/>
      <c r="D123" s="23"/>
      <c r="E123" s="23"/>
      <c r="F123" s="30"/>
    </row>
    <row r="124" spans="1:6" x14ac:dyDescent="0.45">
      <c r="A124" s="34"/>
      <c r="B124" s="23"/>
      <c r="C124" s="23"/>
      <c r="D124" s="23"/>
      <c r="E124" s="23"/>
      <c r="F124" s="30"/>
    </row>
    <row r="125" spans="1:6" x14ac:dyDescent="0.45">
      <c r="A125" s="34"/>
      <c r="B125" s="23"/>
      <c r="C125" s="23"/>
      <c r="D125" s="23"/>
      <c r="E125" s="23"/>
      <c r="F125" s="30"/>
    </row>
    <row r="126" spans="1:6" x14ac:dyDescent="0.45">
      <c r="A126" s="34"/>
      <c r="B126" s="23"/>
      <c r="C126" s="23"/>
      <c r="D126" s="23"/>
      <c r="E126" s="23"/>
      <c r="F126" s="30"/>
    </row>
    <row r="127" spans="1:6" x14ac:dyDescent="0.45">
      <c r="A127" s="34"/>
      <c r="B127" s="23"/>
      <c r="C127" s="23"/>
      <c r="D127" s="23"/>
      <c r="E127" s="23"/>
      <c r="F127" s="30"/>
    </row>
    <row r="128" spans="1:6" x14ac:dyDescent="0.45">
      <c r="A128" s="34"/>
      <c r="B128" s="23"/>
      <c r="C128" s="23"/>
      <c r="D128" s="23"/>
      <c r="E128" s="23"/>
      <c r="F128" s="30"/>
    </row>
    <row r="129" spans="1:6" ht="14.65" thickBot="1" x14ac:dyDescent="0.5">
      <c r="A129" s="35"/>
      <c r="B129" s="31"/>
      <c r="C129" s="31"/>
      <c r="D129" s="31"/>
      <c r="E129" s="31"/>
      <c r="F129" s="32"/>
    </row>
    <row r="130" spans="1:6" x14ac:dyDescent="0.45">
      <c r="A130" s="33" t="s">
        <v>17</v>
      </c>
      <c r="B130" s="36" t="s">
        <v>56</v>
      </c>
      <c r="C130" s="36"/>
      <c r="D130" s="36"/>
      <c r="E130" s="36"/>
      <c r="F130" s="29"/>
    </row>
    <row r="131" spans="1:6" x14ac:dyDescent="0.45">
      <c r="A131" s="34"/>
      <c r="B131" s="23"/>
      <c r="C131" s="23"/>
      <c r="D131" s="23"/>
      <c r="E131" s="23"/>
      <c r="F131" s="30"/>
    </row>
    <row r="132" spans="1:6" x14ac:dyDescent="0.45">
      <c r="A132" s="34"/>
      <c r="B132" s="23"/>
      <c r="C132" s="23"/>
      <c r="D132" s="23"/>
      <c r="E132" s="23"/>
      <c r="F132" s="30"/>
    </row>
    <row r="133" spans="1:6" x14ac:dyDescent="0.45">
      <c r="A133" s="34"/>
      <c r="B133" s="23"/>
      <c r="C133" s="23"/>
      <c r="D133" s="23"/>
      <c r="E133" s="23"/>
      <c r="F133" s="30"/>
    </row>
    <row r="134" spans="1:6" x14ac:dyDescent="0.45">
      <c r="A134" s="34"/>
      <c r="B134" s="23"/>
      <c r="C134" s="23"/>
      <c r="D134" s="23"/>
      <c r="E134" s="23"/>
      <c r="F134" s="30"/>
    </row>
    <row r="135" spans="1:6" x14ac:dyDescent="0.45">
      <c r="A135" s="34"/>
      <c r="B135" s="23"/>
      <c r="C135" s="23"/>
      <c r="D135" s="23"/>
      <c r="E135" s="23"/>
      <c r="F135" s="30"/>
    </row>
    <row r="136" spans="1:6" x14ac:dyDescent="0.45">
      <c r="A136" s="34"/>
      <c r="B136" s="23"/>
      <c r="C136" s="23"/>
      <c r="D136" s="23"/>
      <c r="E136" s="23"/>
      <c r="F136" s="30"/>
    </row>
    <row r="137" spans="1:6" x14ac:dyDescent="0.45">
      <c r="A137" s="34"/>
      <c r="B137" s="23"/>
      <c r="C137" s="23"/>
      <c r="D137" s="23"/>
      <c r="E137" s="23"/>
      <c r="F137" s="30"/>
    </row>
    <row r="138" spans="1:6" x14ac:dyDescent="0.45">
      <c r="A138" s="34"/>
      <c r="B138" s="23"/>
      <c r="C138" s="23"/>
      <c r="D138" s="23"/>
      <c r="E138" s="23"/>
      <c r="F138" s="30"/>
    </row>
    <row r="139" spans="1:6" x14ac:dyDescent="0.45">
      <c r="A139" s="34"/>
      <c r="B139" s="23" t="s">
        <v>57</v>
      </c>
      <c r="C139" s="23"/>
      <c r="D139" s="23"/>
      <c r="E139" s="23"/>
      <c r="F139" s="30"/>
    </row>
    <row r="140" spans="1:6" x14ac:dyDescent="0.45">
      <c r="A140" s="34"/>
      <c r="B140" s="23"/>
      <c r="C140" s="23"/>
      <c r="D140" s="23"/>
      <c r="E140" s="23"/>
      <c r="F140" s="30"/>
    </row>
    <row r="141" spans="1:6" x14ac:dyDescent="0.45">
      <c r="A141" s="34"/>
      <c r="B141" s="23"/>
      <c r="C141" s="23"/>
      <c r="D141" s="23"/>
      <c r="E141" s="23"/>
      <c r="F141" s="30"/>
    </row>
    <row r="142" spans="1:6" x14ac:dyDescent="0.45">
      <c r="A142" s="34"/>
      <c r="B142" s="23"/>
      <c r="C142" s="23"/>
      <c r="D142" s="23"/>
      <c r="E142" s="23"/>
      <c r="F142" s="30"/>
    </row>
    <row r="143" spans="1:6" x14ac:dyDescent="0.45">
      <c r="A143" s="34"/>
      <c r="B143" s="23"/>
      <c r="C143" s="23"/>
      <c r="D143" s="23"/>
      <c r="E143" s="23"/>
      <c r="F143" s="30"/>
    </row>
    <row r="144" spans="1:6" x14ac:dyDescent="0.45">
      <c r="A144" s="34"/>
      <c r="B144" s="23"/>
      <c r="C144" s="23"/>
      <c r="D144" s="23"/>
      <c r="E144" s="23"/>
      <c r="F144" s="30"/>
    </row>
    <row r="145" spans="1:6" x14ac:dyDescent="0.45">
      <c r="A145" s="34"/>
      <c r="B145" s="23"/>
      <c r="C145" s="23"/>
      <c r="D145" s="23"/>
      <c r="E145" s="23"/>
      <c r="F145" s="30"/>
    </row>
    <row r="146" spans="1:6" x14ac:dyDescent="0.45">
      <c r="A146" s="34"/>
      <c r="B146" s="23"/>
      <c r="C146" s="23"/>
      <c r="D146" s="23"/>
      <c r="E146" s="23"/>
      <c r="F146" s="30"/>
    </row>
    <row r="147" spans="1:6" ht="14.65" thickBot="1" x14ac:dyDescent="0.5">
      <c r="A147" s="35"/>
      <c r="B147" s="31"/>
      <c r="C147" s="31"/>
      <c r="D147" s="31"/>
      <c r="E147" s="31"/>
      <c r="F147" s="32"/>
    </row>
    <row r="148" spans="1:6" ht="14.65" thickBot="1" x14ac:dyDescent="0.5"/>
    <row r="149" spans="1:6" x14ac:dyDescent="0.45">
      <c r="A149" s="33" t="s">
        <v>58</v>
      </c>
      <c r="B149" s="36" t="s">
        <v>65</v>
      </c>
      <c r="C149" s="36"/>
      <c r="D149" s="36"/>
      <c r="E149" s="36"/>
      <c r="F149" s="29"/>
    </row>
    <row r="150" spans="1:6" x14ac:dyDescent="0.45">
      <c r="A150" s="34"/>
      <c r="B150" s="23"/>
      <c r="C150" s="23"/>
      <c r="D150" s="23"/>
      <c r="E150" s="23"/>
      <c r="F150" s="30"/>
    </row>
    <row r="151" spans="1:6" x14ac:dyDescent="0.45">
      <c r="A151" s="34"/>
      <c r="B151" s="23"/>
      <c r="C151" s="23"/>
      <c r="D151" s="23"/>
      <c r="E151" s="23"/>
      <c r="F151" s="30"/>
    </row>
    <row r="152" spans="1:6" x14ac:dyDescent="0.45">
      <c r="A152" s="34"/>
      <c r="B152" s="23"/>
      <c r="C152" s="23"/>
      <c r="D152" s="23"/>
      <c r="E152" s="23"/>
      <c r="F152" s="30"/>
    </row>
    <row r="153" spans="1:6" x14ac:dyDescent="0.45">
      <c r="A153" s="34"/>
      <c r="B153" s="23"/>
      <c r="C153" s="23"/>
      <c r="D153" s="23"/>
      <c r="E153" s="23"/>
      <c r="F153" s="30"/>
    </row>
    <row r="154" spans="1:6" x14ac:dyDescent="0.45">
      <c r="A154" s="34"/>
      <c r="B154" s="23"/>
      <c r="C154" s="23"/>
      <c r="D154" s="23"/>
      <c r="E154" s="23"/>
      <c r="F154" s="30"/>
    </row>
    <row r="155" spans="1:6" x14ac:dyDescent="0.45">
      <c r="A155" s="34"/>
      <c r="B155" s="23"/>
      <c r="C155" s="23"/>
      <c r="D155" s="23"/>
      <c r="E155" s="23"/>
      <c r="F155" s="30"/>
    </row>
    <row r="156" spans="1:6" x14ac:dyDescent="0.45">
      <c r="A156" s="34"/>
      <c r="B156" s="23"/>
      <c r="C156" s="23"/>
      <c r="D156" s="23"/>
      <c r="E156" s="23"/>
      <c r="F156" s="30"/>
    </row>
    <row r="157" spans="1:6" x14ac:dyDescent="0.45">
      <c r="A157" s="34"/>
      <c r="B157" s="23"/>
      <c r="C157" s="23"/>
      <c r="D157" s="23"/>
      <c r="E157" s="23"/>
      <c r="F157" s="30"/>
    </row>
    <row r="158" spans="1:6" x14ac:dyDescent="0.45">
      <c r="A158" s="34"/>
      <c r="B158" s="23" t="s">
        <v>66</v>
      </c>
      <c r="C158" s="23"/>
      <c r="D158" s="23"/>
      <c r="E158" s="23"/>
      <c r="F158" s="30"/>
    </row>
    <row r="159" spans="1:6" x14ac:dyDescent="0.45">
      <c r="A159" s="34"/>
      <c r="B159" s="23"/>
      <c r="C159" s="23"/>
      <c r="D159" s="23"/>
      <c r="E159" s="23"/>
      <c r="F159" s="30"/>
    </row>
    <row r="160" spans="1:6" x14ac:dyDescent="0.45">
      <c r="A160" s="34"/>
      <c r="B160" s="23"/>
      <c r="C160" s="23"/>
      <c r="D160" s="23"/>
      <c r="E160" s="23"/>
      <c r="F160" s="30"/>
    </row>
    <row r="161" spans="1:6" x14ac:dyDescent="0.45">
      <c r="A161" s="34"/>
      <c r="B161" s="23"/>
      <c r="C161" s="23"/>
      <c r="D161" s="23"/>
      <c r="E161" s="23"/>
      <c r="F161" s="30"/>
    </row>
    <row r="162" spans="1:6" x14ac:dyDescent="0.45">
      <c r="A162" s="34"/>
      <c r="B162" s="23"/>
      <c r="C162" s="23"/>
      <c r="D162" s="23"/>
      <c r="E162" s="23"/>
      <c r="F162" s="30"/>
    </row>
    <row r="163" spans="1:6" x14ac:dyDescent="0.45">
      <c r="A163" s="34"/>
      <c r="B163" s="23"/>
      <c r="C163" s="23"/>
      <c r="D163" s="23"/>
      <c r="E163" s="23"/>
      <c r="F163" s="30"/>
    </row>
    <row r="164" spans="1:6" x14ac:dyDescent="0.45">
      <c r="A164" s="34"/>
      <c r="B164" s="23"/>
      <c r="C164" s="23"/>
      <c r="D164" s="23"/>
      <c r="E164" s="23"/>
      <c r="F164" s="30"/>
    </row>
    <row r="165" spans="1:6" x14ac:dyDescent="0.45">
      <c r="A165" s="34"/>
      <c r="B165" s="23"/>
      <c r="C165" s="23"/>
      <c r="D165" s="23"/>
      <c r="E165" s="23"/>
      <c r="F165" s="30"/>
    </row>
    <row r="166" spans="1:6" ht="14.65" thickBot="1" x14ac:dyDescent="0.5">
      <c r="A166" s="35"/>
      <c r="B166" s="31"/>
      <c r="C166" s="31"/>
      <c r="D166" s="31"/>
      <c r="E166" s="31"/>
      <c r="F166" s="32"/>
    </row>
    <row r="167" spans="1:6" x14ac:dyDescent="0.45">
      <c r="A167" s="33" t="s">
        <v>59</v>
      </c>
      <c r="B167" s="36" t="s">
        <v>67</v>
      </c>
      <c r="C167" s="36"/>
      <c r="D167" s="36"/>
      <c r="E167" s="36"/>
      <c r="F167" s="29"/>
    </row>
    <row r="168" spans="1:6" x14ac:dyDescent="0.45">
      <c r="A168" s="34"/>
      <c r="B168" s="23"/>
      <c r="C168" s="23"/>
      <c r="D168" s="23"/>
      <c r="E168" s="23"/>
      <c r="F168" s="30"/>
    </row>
    <row r="169" spans="1:6" x14ac:dyDescent="0.45">
      <c r="A169" s="34"/>
      <c r="B169" s="23"/>
      <c r="C169" s="23"/>
      <c r="D169" s="23"/>
      <c r="E169" s="23"/>
      <c r="F169" s="30"/>
    </row>
    <row r="170" spans="1:6" x14ac:dyDescent="0.45">
      <c r="A170" s="34"/>
      <c r="B170" s="23"/>
      <c r="C170" s="23"/>
      <c r="D170" s="23"/>
      <c r="E170" s="23"/>
      <c r="F170" s="30"/>
    </row>
    <row r="171" spans="1:6" x14ac:dyDescent="0.45">
      <c r="A171" s="34"/>
      <c r="B171" s="23"/>
      <c r="C171" s="23"/>
      <c r="D171" s="23"/>
      <c r="E171" s="23"/>
      <c r="F171" s="30"/>
    </row>
    <row r="172" spans="1:6" x14ac:dyDescent="0.45">
      <c r="A172" s="34"/>
      <c r="B172" s="23"/>
      <c r="C172" s="23"/>
      <c r="D172" s="23"/>
      <c r="E172" s="23"/>
      <c r="F172" s="30"/>
    </row>
    <row r="173" spans="1:6" x14ac:dyDescent="0.45">
      <c r="A173" s="34"/>
      <c r="B173" s="23"/>
      <c r="C173" s="23"/>
      <c r="D173" s="23"/>
      <c r="E173" s="23"/>
      <c r="F173" s="30"/>
    </row>
    <row r="174" spans="1:6" x14ac:dyDescent="0.45">
      <c r="A174" s="34"/>
      <c r="B174" s="23"/>
      <c r="C174" s="23"/>
      <c r="D174" s="23"/>
      <c r="E174" s="23"/>
      <c r="F174" s="30"/>
    </row>
    <row r="175" spans="1:6" x14ac:dyDescent="0.45">
      <c r="A175" s="34"/>
      <c r="B175" s="23"/>
      <c r="C175" s="23"/>
      <c r="D175" s="23"/>
      <c r="E175" s="23"/>
      <c r="F175" s="30"/>
    </row>
    <row r="176" spans="1:6" x14ac:dyDescent="0.45">
      <c r="A176" s="34"/>
      <c r="B176" s="23" t="s">
        <v>57</v>
      </c>
      <c r="C176" s="23"/>
      <c r="D176" s="23"/>
      <c r="E176" s="23"/>
      <c r="F176" s="30"/>
    </row>
    <row r="177" spans="1:6" x14ac:dyDescent="0.45">
      <c r="A177" s="34"/>
      <c r="B177" s="23"/>
      <c r="C177" s="23"/>
      <c r="D177" s="23"/>
      <c r="E177" s="23"/>
      <c r="F177" s="30"/>
    </row>
    <row r="178" spans="1:6" x14ac:dyDescent="0.45">
      <c r="A178" s="34"/>
      <c r="B178" s="23"/>
      <c r="C178" s="23"/>
      <c r="D178" s="23"/>
      <c r="E178" s="23"/>
      <c r="F178" s="30"/>
    </row>
    <row r="179" spans="1:6" x14ac:dyDescent="0.45">
      <c r="A179" s="34"/>
      <c r="B179" s="23"/>
      <c r="C179" s="23"/>
      <c r="D179" s="23"/>
      <c r="E179" s="23"/>
      <c r="F179" s="30"/>
    </row>
    <row r="180" spans="1:6" x14ac:dyDescent="0.45">
      <c r="A180" s="34"/>
      <c r="B180" s="23"/>
      <c r="C180" s="23"/>
      <c r="D180" s="23"/>
      <c r="E180" s="23"/>
      <c r="F180" s="30"/>
    </row>
    <row r="181" spans="1:6" x14ac:dyDescent="0.45">
      <c r="A181" s="34"/>
      <c r="B181" s="23"/>
      <c r="C181" s="23"/>
      <c r="D181" s="23"/>
      <c r="E181" s="23"/>
      <c r="F181" s="30"/>
    </row>
    <row r="182" spans="1:6" x14ac:dyDescent="0.45">
      <c r="A182" s="34"/>
      <c r="B182" s="23"/>
      <c r="C182" s="23"/>
      <c r="D182" s="23"/>
      <c r="E182" s="23"/>
      <c r="F182" s="30"/>
    </row>
    <row r="183" spans="1:6" x14ac:dyDescent="0.45">
      <c r="A183" s="34"/>
      <c r="B183" s="23"/>
      <c r="C183" s="23"/>
      <c r="D183" s="23"/>
      <c r="E183" s="23"/>
      <c r="F183" s="30"/>
    </row>
    <row r="184" spans="1:6" ht="14.65" thickBot="1" x14ac:dyDescent="0.5">
      <c r="A184" s="35"/>
      <c r="B184" s="31"/>
      <c r="C184" s="31"/>
      <c r="D184" s="31"/>
      <c r="E184" s="31"/>
      <c r="F184" s="32"/>
    </row>
    <row r="185" spans="1:6" x14ac:dyDescent="0.45">
      <c r="A185" s="33" t="s">
        <v>60</v>
      </c>
      <c r="B185" s="36" t="s">
        <v>68</v>
      </c>
      <c r="C185" s="36"/>
      <c r="D185" s="36"/>
      <c r="E185" s="36"/>
      <c r="F185" s="29"/>
    </row>
    <row r="186" spans="1:6" x14ac:dyDescent="0.45">
      <c r="A186" s="34"/>
      <c r="B186" s="23"/>
      <c r="C186" s="23"/>
      <c r="D186" s="23"/>
      <c r="E186" s="23"/>
      <c r="F186" s="30"/>
    </row>
    <row r="187" spans="1:6" x14ac:dyDescent="0.45">
      <c r="A187" s="34"/>
      <c r="B187" s="23"/>
      <c r="C187" s="23"/>
      <c r="D187" s="23"/>
      <c r="E187" s="23"/>
      <c r="F187" s="30"/>
    </row>
    <row r="188" spans="1:6" x14ac:dyDescent="0.45">
      <c r="A188" s="34"/>
      <c r="B188" s="23"/>
      <c r="C188" s="23"/>
      <c r="D188" s="23"/>
      <c r="E188" s="23"/>
      <c r="F188" s="30"/>
    </row>
    <row r="189" spans="1:6" x14ac:dyDescent="0.45">
      <c r="A189" s="34"/>
      <c r="B189" s="23"/>
      <c r="C189" s="23"/>
      <c r="D189" s="23"/>
      <c r="E189" s="23"/>
      <c r="F189" s="30"/>
    </row>
    <row r="190" spans="1:6" x14ac:dyDescent="0.45">
      <c r="A190" s="34"/>
      <c r="B190" s="23"/>
      <c r="C190" s="23"/>
      <c r="D190" s="23"/>
      <c r="E190" s="23"/>
      <c r="F190" s="30"/>
    </row>
    <row r="191" spans="1:6" x14ac:dyDescent="0.45">
      <c r="A191" s="34"/>
      <c r="B191" s="23"/>
      <c r="C191" s="23"/>
      <c r="D191" s="23"/>
      <c r="E191" s="23"/>
      <c r="F191" s="30"/>
    </row>
    <row r="192" spans="1:6" x14ac:dyDescent="0.45">
      <c r="A192" s="34"/>
      <c r="B192" s="23"/>
      <c r="C192" s="23"/>
      <c r="D192" s="23"/>
      <c r="E192" s="23"/>
      <c r="F192" s="30"/>
    </row>
    <row r="193" spans="1:6" x14ac:dyDescent="0.45">
      <c r="A193" s="34"/>
      <c r="B193" s="23"/>
      <c r="C193" s="23"/>
      <c r="D193" s="23"/>
      <c r="E193" s="23"/>
      <c r="F193" s="30"/>
    </row>
    <row r="194" spans="1:6" x14ac:dyDescent="0.45">
      <c r="A194" s="34"/>
      <c r="B194" s="23" t="s">
        <v>69</v>
      </c>
      <c r="C194" s="23"/>
      <c r="D194" s="23"/>
      <c r="E194" s="23"/>
      <c r="F194" s="30"/>
    </row>
    <row r="195" spans="1:6" x14ac:dyDescent="0.45">
      <c r="A195" s="34"/>
      <c r="B195" s="23"/>
      <c r="C195" s="23"/>
      <c r="D195" s="23"/>
      <c r="E195" s="23"/>
      <c r="F195" s="30"/>
    </row>
    <row r="196" spans="1:6" x14ac:dyDescent="0.45">
      <c r="A196" s="34"/>
      <c r="B196" s="23"/>
      <c r="C196" s="23"/>
      <c r="D196" s="23"/>
      <c r="E196" s="23"/>
      <c r="F196" s="30"/>
    </row>
    <row r="197" spans="1:6" x14ac:dyDescent="0.45">
      <c r="A197" s="34"/>
      <c r="B197" s="23"/>
      <c r="C197" s="23"/>
      <c r="D197" s="23"/>
      <c r="E197" s="23"/>
      <c r="F197" s="30"/>
    </row>
    <row r="198" spans="1:6" x14ac:dyDescent="0.45">
      <c r="A198" s="34"/>
      <c r="B198" s="23"/>
      <c r="C198" s="23"/>
      <c r="D198" s="23"/>
      <c r="E198" s="23"/>
      <c r="F198" s="30"/>
    </row>
    <row r="199" spans="1:6" x14ac:dyDescent="0.45">
      <c r="A199" s="34"/>
      <c r="B199" s="23"/>
      <c r="C199" s="23"/>
      <c r="D199" s="23"/>
      <c r="E199" s="23"/>
      <c r="F199" s="30"/>
    </row>
    <row r="200" spans="1:6" x14ac:dyDescent="0.45">
      <c r="A200" s="34"/>
      <c r="B200" s="23"/>
      <c r="C200" s="23"/>
      <c r="D200" s="23"/>
      <c r="E200" s="23"/>
      <c r="F200" s="30"/>
    </row>
    <row r="201" spans="1:6" x14ac:dyDescent="0.45">
      <c r="A201" s="34"/>
      <c r="B201" s="23"/>
      <c r="C201" s="23"/>
      <c r="D201" s="23"/>
      <c r="E201" s="23"/>
      <c r="F201" s="30"/>
    </row>
    <row r="202" spans="1:6" ht="14.65" thickBot="1" x14ac:dyDescent="0.5">
      <c r="A202" s="35"/>
      <c r="B202" s="31"/>
      <c r="C202" s="31"/>
      <c r="D202" s="31"/>
      <c r="E202" s="31"/>
      <c r="F202" s="32"/>
    </row>
    <row r="203" spans="1:6" ht="14.65" thickBot="1" x14ac:dyDescent="0.5"/>
    <row r="204" spans="1:6" x14ac:dyDescent="0.45">
      <c r="A204" s="33" t="s">
        <v>61</v>
      </c>
      <c r="B204" s="36" t="s">
        <v>56</v>
      </c>
      <c r="C204" s="36"/>
      <c r="D204" s="36"/>
      <c r="E204" s="36"/>
      <c r="F204" s="29"/>
    </row>
    <row r="205" spans="1:6" x14ac:dyDescent="0.45">
      <c r="A205" s="34"/>
      <c r="B205" s="23"/>
      <c r="C205" s="23"/>
      <c r="D205" s="23"/>
      <c r="E205" s="23"/>
      <c r="F205" s="30"/>
    </row>
    <row r="206" spans="1:6" x14ac:dyDescent="0.45">
      <c r="A206" s="34"/>
      <c r="B206" s="23"/>
      <c r="C206" s="23"/>
      <c r="D206" s="23"/>
      <c r="E206" s="23"/>
      <c r="F206" s="30"/>
    </row>
    <row r="207" spans="1:6" x14ac:dyDescent="0.45">
      <c r="A207" s="34"/>
      <c r="B207" s="23"/>
      <c r="C207" s="23"/>
      <c r="D207" s="23"/>
      <c r="E207" s="23"/>
      <c r="F207" s="30"/>
    </row>
    <row r="208" spans="1:6" x14ac:dyDescent="0.45">
      <c r="A208" s="34"/>
      <c r="B208" s="23"/>
      <c r="C208" s="23"/>
      <c r="D208" s="23"/>
      <c r="E208" s="23"/>
      <c r="F208" s="30"/>
    </row>
    <row r="209" spans="1:6" x14ac:dyDescent="0.45">
      <c r="A209" s="34"/>
      <c r="B209" s="23"/>
      <c r="C209" s="23"/>
      <c r="D209" s="23"/>
      <c r="E209" s="23"/>
      <c r="F209" s="30"/>
    </row>
    <row r="210" spans="1:6" x14ac:dyDescent="0.45">
      <c r="A210" s="34"/>
      <c r="B210" s="23"/>
      <c r="C210" s="23"/>
      <c r="D210" s="23"/>
      <c r="E210" s="23"/>
      <c r="F210" s="30"/>
    </row>
    <row r="211" spans="1:6" x14ac:dyDescent="0.45">
      <c r="A211" s="34"/>
      <c r="B211" s="23"/>
      <c r="C211" s="23"/>
      <c r="D211" s="23"/>
      <c r="E211" s="23"/>
      <c r="F211" s="30"/>
    </row>
    <row r="212" spans="1:6" x14ac:dyDescent="0.45">
      <c r="A212" s="34"/>
      <c r="B212" s="23"/>
      <c r="C212" s="23"/>
      <c r="D212" s="23"/>
      <c r="E212" s="23"/>
      <c r="F212" s="30"/>
    </row>
    <row r="213" spans="1:6" x14ac:dyDescent="0.45">
      <c r="A213" s="34"/>
      <c r="B213" s="23" t="s">
        <v>57</v>
      </c>
      <c r="C213" s="23"/>
      <c r="D213" s="23"/>
      <c r="E213" s="23"/>
      <c r="F213" s="30"/>
    </row>
    <row r="214" spans="1:6" x14ac:dyDescent="0.45">
      <c r="A214" s="34"/>
      <c r="B214" s="23"/>
      <c r="C214" s="23"/>
      <c r="D214" s="23"/>
      <c r="E214" s="23"/>
      <c r="F214" s="30"/>
    </row>
    <row r="215" spans="1:6" x14ac:dyDescent="0.45">
      <c r="A215" s="34"/>
      <c r="B215" s="23"/>
      <c r="C215" s="23"/>
      <c r="D215" s="23"/>
      <c r="E215" s="23"/>
      <c r="F215" s="30"/>
    </row>
    <row r="216" spans="1:6" x14ac:dyDescent="0.45">
      <c r="A216" s="34"/>
      <c r="B216" s="23"/>
      <c r="C216" s="23"/>
      <c r="D216" s="23"/>
      <c r="E216" s="23"/>
      <c r="F216" s="30"/>
    </row>
    <row r="217" spans="1:6" x14ac:dyDescent="0.45">
      <c r="A217" s="34"/>
      <c r="B217" s="23"/>
      <c r="C217" s="23"/>
      <c r="D217" s="23"/>
      <c r="E217" s="23"/>
      <c r="F217" s="30"/>
    </row>
    <row r="218" spans="1:6" x14ac:dyDescent="0.45">
      <c r="A218" s="34"/>
      <c r="B218" s="23"/>
      <c r="C218" s="23"/>
      <c r="D218" s="23"/>
      <c r="E218" s="23"/>
      <c r="F218" s="30"/>
    </row>
    <row r="219" spans="1:6" x14ac:dyDescent="0.45">
      <c r="A219" s="34"/>
      <c r="B219" s="23"/>
      <c r="C219" s="23"/>
      <c r="D219" s="23"/>
      <c r="E219" s="23"/>
      <c r="F219" s="30"/>
    </row>
    <row r="220" spans="1:6" x14ac:dyDescent="0.45">
      <c r="A220" s="34"/>
      <c r="B220" s="23"/>
      <c r="C220" s="23"/>
      <c r="D220" s="23"/>
      <c r="E220" s="23"/>
      <c r="F220" s="30"/>
    </row>
    <row r="221" spans="1:6" ht="14.65" thickBot="1" x14ac:dyDescent="0.5">
      <c r="A221" s="35"/>
      <c r="B221" s="31"/>
      <c r="C221" s="31"/>
      <c r="D221" s="31"/>
      <c r="E221" s="31"/>
      <c r="F221" s="32"/>
    </row>
    <row r="222" spans="1:6" x14ac:dyDescent="0.45">
      <c r="A222" s="33" t="s">
        <v>62</v>
      </c>
      <c r="B222" s="36" t="s">
        <v>70</v>
      </c>
      <c r="C222" s="36"/>
      <c r="D222" s="36"/>
      <c r="E222" s="36"/>
      <c r="F222" s="29"/>
    </row>
    <row r="223" spans="1:6" x14ac:dyDescent="0.45">
      <c r="A223" s="34"/>
      <c r="B223" s="23"/>
      <c r="C223" s="23"/>
      <c r="D223" s="23"/>
      <c r="E223" s="23"/>
      <c r="F223" s="30"/>
    </row>
    <row r="224" spans="1:6" x14ac:dyDescent="0.45">
      <c r="A224" s="34"/>
      <c r="B224" s="23"/>
      <c r="C224" s="23"/>
      <c r="D224" s="23"/>
      <c r="E224" s="23"/>
      <c r="F224" s="30"/>
    </row>
    <row r="225" spans="1:6" x14ac:dyDescent="0.45">
      <c r="A225" s="34"/>
      <c r="B225" s="23"/>
      <c r="C225" s="23"/>
      <c r="D225" s="23"/>
      <c r="E225" s="23"/>
      <c r="F225" s="30"/>
    </row>
    <row r="226" spans="1:6" x14ac:dyDescent="0.45">
      <c r="A226" s="34"/>
      <c r="B226" s="23"/>
      <c r="C226" s="23"/>
      <c r="D226" s="23"/>
      <c r="E226" s="23"/>
      <c r="F226" s="30"/>
    </row>
    <row r="227" spans="1:6" x14ac:dyDescent="0.45">
      <c r="A227" s="34"/>
      <c r="B227" s="23"/>
      <c r="C227" s="23"/>
      <c r="D227" s="23"/>
      <c r="E227" s="23"/>
      <c r="F227" s="30"/>
    </row>
    <row r="228" spans="1:6" x14ac:dyDescent="0.45">
      <c r="A228" s="34"/>
      <c r="B228" s="23"/>
      <c r="C228" s="23"/>
      <c r="D228" s="23"/>
      <c r="E228" s="23"/>
      <c r="F228" s="30"/>
    </row>
    <row r="229" spans="1:6" x14ac:dyDescent="0.45">
      <c r="A229" s="34"/>
      <c r="B229" s="23"/>
      <c r="C229" s="23"/>
      <c r="D229" s="23"/>
      <c r="E229" s="23"/>
      <c r="F229" s="30"/>
    </row>
    <row r="230" spans="1:6" x14ac:dyDescent="0.45">
      <c r="A230" s="34"/>
      <c r="B230" s="23"/>
      <c r="C230" s="23"/>
      <c r="D230" s="23"/>
      <c r="E230" s="23"/>
      <c r="F230" s="30"/>
    </row>
    <row r="231" spans="1:6" x14ac:dyDescent="0.45">
      <c r="A231" s="34"/>
      <c r="B231" s="23" t="s">
        <v>71</v>
      </c>
      <c r="C231" s="23"/>
      <c r="D231" s="23"/>
      <c r="E231" s="23"/>
      <c r="F231" s="30"/>
    </row>
    <row r="232" spans="1:6" x14ac:dyDescent="0.45">
      <c r="A232" s="34"/>
      <c r="B232" s="23"/>
      <c r="C232" s="23"/>
      <c r="D232" s="23"/>
      <c r="E232" s="23"/>
      <c r="F232" s="30"/>
    </row>
    <row r="233" spans="1:6" x14ac:dyDescent="0.45">
      <c r="A233" s="34"/>
      <c r="B233" s="23"/>
      <c r="C233" s="23"/>
      <c r="D233" s="23"/>
      <c r="E233" s="23"/>
      <c r="F233" s="30"/>
    </row>
    <row r="234" spans="1:6" x14ac:dyDescent="0.45">
      <c r="A234" s="34"/>
      <c r="B234" s="23"/>
      <c r="C234" s="23"/>
      <c r="D234" s="23"/>
      <c r="E234" s="23"/>
      <c r="F234" s="30"/>
    </row>
    <row r="235" spans="1:6" x14ac:dyDescent="0.45">
      <c r="A235" s="34"/>
      <c r="B235" s="23"/>
      <c r="C235" s="23"/>
      <c r="D235" s="23"/>
      <c r="E235" s="23"/>
      <c r="F235" s="30"/>
    </row>
    <row r="236" spans="1:6" x14ac:dyDescent="0.45">
      <c r="A236" s="34"/>
      <c r="B236" s="23"/>
      <c r="C236" s="23"/>
      <c r="D236" s="23"/>
      <c r="E236" s="23"/>
      <c r="F236" s="30"/>
    </row>
    <row r="237" spans="1:6" x14ac:dyDescent="0.45">
      <c r="A237" s="34"/>
      <c r="B237" s="23"/>
      <c r="C237" s="23"/>
      <c r="D237" s="23"/>
      <c r="E237" s="23"/>
      <c r="F237" s="30"/>
    </row>
    <row r="238" spans="1:6" x14ac:dyDescent="0.45">
      <c r="A238" s="34"/>
      <c r="B238" s="23"/>
      <c r="C238" s="23"/>
      <c r="D238" s="23"/>
      <c r="E238" s="23"/>
      <c r="F238" s="30"/>
    </row>
    <row r="239" spans="1:6" ht="14.65" thickBot="1" x14ac:dyDescent="0.5">
      <c r="A239" s="35"/>
      <c r="B239" s="31"/>
      <c r="C239" s="31"/>
      <c r="D239" s="31"/>
      <c r="E239" s="31"/>
      <c r="F239" s="32"/>
    </row>
    <row r="240" spans="1:6" x14ac:dyDescent="0.45">
      <c r="A240" s="33" t="s">
        <v>63</v>
      </c>
      <c r="B240" s="36" t="s">
        <v>72</v>
      </c>
      <c r="C240" s="36"/>
      <c r="D240" s="36"/>
      <c r="E240" s="36"/>
      <c r="F240" s="29"/>
    </row>
    <row r="241" spans="1:6" x14ac:dyDescent="0.45">
      <c r="A241" s="34"/>
      <c r="B241" s="23"/>
      <c r="C241" s="23"/>
      <c r="D241" s="23"/>
      <c r="E241" s="23"/>
      <c r="F241" s="30"/>
    </row>
    <row r="242" spans="1:6" x14ac:dyDescent="0.45">
      <c r="A242" s="34"/>
      <c r="B242" s="23"/>
      <c r="C242" s="23"/>
      <c r="D242" s="23"/>
      <c r="E242" s="23"/>
      <c r="F242" s="30"/>
    </row>
    <row r="243" spans="1:6" x14ac:dyDescent="0.45">
      <c r="A243" s="34"/>
      <c r="B243" s="23"/>
      <c r="C243" s="23"/>
      <c r="D243" s="23"/>
      <c r="E243" s="23"/>
      <c r="F243" s="30"/>
    </row>
    <row r="244" spans="1:6" x14ac:dyDescent="0.45">
      <c r="A244" s="34"/>
      <c r="B244" s="23"/>
      <c r="C244" s="23"/>
      <c r="D244" s="23"/>
      <c r="E244" s="23"/>
      <c r="F244" s="30"/>
    </row>
    <row r="245" spans="1:6" x14ac:dyDescent="0.45">
      <c r="A245" s="34"/>
      <c r="B245" s="23"/>
      <c r="C245" s="23"/>
      <c r="D245" s="23"/>
      <c r="E245" s="23"/>
      <c r="F245" s="30"/>
    </row>
    <row r="246" spans="1:6" x14ac:dyDescent="0.45">
      <c r="A246" s="34"/>
      <c r="B246" s="23"/>
      <c r="C246" s="23"/>
      <c r="D246" s="23"/>
      <c r="E246" s="23"/>
      <c r="F246" s="30"/>
    </row>
    <row r="247" spans="1:6" x14ac:dyDescent="0.45">
      <c r="A247" s="34"/>
      <c r="B247" s="23"/>
      <c r="C247" s="23"/>
      <c r="D247" s="23"/>
      <c r="E247" s="23"/>
      <c r="F247" s="30"/>
    </row>
    <row r="248" spans="1:6" x14ac:dyDescent="0.45">
      <c r="A248" s="34"/>
      <c r="B248" s="23"/>
      <c r="C248" s="23"/>
      <c r="D248" s="23"/>
      <c r="E248" s="23"/>
      <c r="F248" s="30"/>
    </row>
    <row r="249" spans="1:6" x14ac:dyDescent="0.45">
      <c r="A249" s="34"/>
      <c r="B249" s="23" t="s">
        <v>73</v>
      </c>
      <c r="C249" s="23"/>
      <c r="D249" s="23"/>
      <c r="E249" s="23"/>
      <c r="F249" s="30"/>
    </row>
    <row r="250" spans="1:6" x14ac:dyDescent="0.45">
      <c r="A250" s="34"/>
      <c r="B250" s="23"/>
      <c r="C250" s="23"/>
      <c r="D250" s="23"/>
      <c r="E250" s="23"/>
      <c r="F250" s="30"/>
    </row>
    <row r="251" spans="1:6" x14ac:dyDescent="0.45">
      <c r="A251" s="34"/>
      <c r="B251" s="23"/>
      <c r="C251" s="23"/>
      <c r="D251" s="23"/>
      <c r="E251" s="23"/>
      <c r="F251" s="30"/>
    </row>
    <row r="252" spans="1:6" x14ac:dyDescent="0.45">
      <c r="A252" s="34"/>
      <c r="B252" s="23"/>
      <c r="C252" s="23"/>
      <c r="D252" s="23"/>
      <c r="E252" s="23"/>
      <c r="F252" s="30"/>
    </row>
    <row r="253" spans="1:6" x14ac:dyDescent="0.45">
      <c r="A253" s="34"/>
      <c r="B253" s="23"/>
      <c r="C253" s="23"/>
      <c r="D253" s="23"/>
      <c r="E253" s="23"/>
      <c r="F253" s="30"/>
    </row>
    <row r="254" spans="1:6" x14ac:dyDescent="0.45">
      <c r="A254" s="34"/>
      <c r="B254" s="23"/>
      <c r="C254" s="23"/>
      <c r="D254" s="23"/>
      <c r="E254" s="23"/>
      <c r="F254" s="30"/>
    </row>
    <row r="255" spans="1:6" x14ac:dyDescent="0.45">
      <c r="A255" s="34"/>
      <c r="B255" s="23"/>
      <c r="C255" s="23"/>
      <c r="D255" s="23"/>
      <c r="E255" s="23"/>
      <c r="F255" s="30"/>
    </row>
    <row r="256" spans="1:6" x14ac:dyDescent="0.45">
      <c r="A256" s="34"/>
      <c r="B256" s="23"/>
      <c r="C256" s="23"/>
      <c r="D256" s="23"/>
      <c r="E256" s="23"/>
      <c r="F256" s="30"/>
    </row>
    <row r="257" spans="1:6" ht="14.65" thickBot="1" x14ac:dyDescent="0.5">
      <c r="A257" s="35"/>
      <c r="B257" s="31"/>
      <c r="C257" s="31"/>
      <c r="D257" s="31"/>
      <c r="E257" s="31"/>
      <c r="F257" s="32"/>
    </row>
    <row r="258" spans="1:6" x14ac:dyDescent="0.45">
      <c r="A258" s="33" t="s">
        <v>64</v>
      </c>
      <c r="B258" s="36" t="s">
        <v>74</v>
      </c>
      <c r="C258" s="36"/>
      <c r="D258" s="36"/>
      <c r="E258" s="36"/>
      <c r="F258" s="29"/>
    </row>
    <row r="259" spans="1:6" x14ac:dyDescent="0.45">
      <c r="A259" s="34"/>
      <c r="B259" s="23"/>
      <c r="C259" s="23"/>
      <c r="D259" s="23"/>
      <c r="E259" s="23"/>
      <c r="F259" s="30"/>
    </row>
    <row r="260" spans="1:6" x14ac:dyDescent="0.45">
      <c r="A260" s="34"/>
      <c r="B260" s="23"/>
      <c r="C260" s="23"/>
      <c r="D260" s="23"/>
      <c r="E260" s="23"/>
      <c r="F260" s="30"/>
    </row>
    <row r="261" spans="1:6" x14ac:dyDescent="0.45">
      <c r="A261" s="34"/>
      <c r="B261" s="23"/>
      <c r="C261" s="23"/>
      <c r="D261" s="23"/>
      <c r="E261" s="23"/>
      <c r="F261" s="30"/>
    </row>
    <row r="262" spans="1:6" x14ac:dyDescent="0.45">
      <c r="A262" s="34"/>
      <c r="B262" s="23"/>
      <c r="C262" s="23"/>
      <c r="D262" s="23"/>
      <c r="E262" s="23"/>
      <c r="F262" s="30"/>
    </row>
    <row r="263" spans="1:6" x14ac:dyDescent="0.45">
      <c r="A263" s="34"/>
      <c r="B263" s="23"/>
      <c r="C263" s="23"/>
      <c r="D263" s="23"/>
      <c r="E263" s="23"/>
      <c r="F263" s="30"/>
    </row>
    <row r="264" spans="1:6" x14ac:dyDescent="0.45">
      <c r="A264" s="34"/>
      <c r="B264" s="23"/>
      <c r="C264" s="23"/>
      <c r="D264" s="23"/>
      <c r="E264" s="23"/>
      <c r="F264" s="30"/>
    </row>
    <row r="265" spans="1:6" x14ac:dyDescent="0.45">
      <c r="A265" s="34"/>
      <c r="B265" s="23"/>
      <c r="C265" s="23"/>
      <c r="D265" s="23"/>
      <c r="E265" s="23"/>
      <c r="F265" s="30"/>
    </row>
    <row r="266" spans="1:6" x14ac:dyDescent="0.45">
      <c r="A266" s="34"/>
      <c r="B266" s="23"/>
      <c r="C266" s="23"/>
      <c r="D266" s="23"/>
      <c r="E266" s="23"/>
      <c r="F266" s="30"/>
    </row>
    <row r="267" spans="1:6" x14ac:dyDescent="0.45">
      <c r="A267" s="34"/>
      <c r="B267" s="23" t="s">
        <v>75</v>
      </c>
      <c r="C267" s="23"/>
      <c r="D267" s="23"/>
      <c r="E267" s="23"/>
      <c r="F267" s="30"/>
    </row>
    <row r="268" spans="1:6" x14ac:dyDescent="0.45">
      <c r="A268" s="34"/>
      <c r="B268" s="23"/>
      <c r="C268" s="23"/>
      <c r="D268" s="23"/>
      <c r="E268" s="23"/>
      <c r="F268" s="30"/>
    </row>
    <row r="269" spans="1:6" x14ac:dyDescent="0.45">
      <c r="A269" s="34"/>
      <c r="B269" s="23"/>
      <c r="C269" s="23"/>
      <c r="D269" s="23"/>
      <c r="E269" s="23"/>
      <c r="F269" s="30"/>
    </row>
    <row r="270" spans="1:6" x14ac:dyDescent="0.45">
      <c r="A270" s="34"/>
      <c r="B270" s="23"/>
      <c r="C270" s="23"/>
      <c r="D270" s="23"/>
      <c r="E270" s="23"/>
      <c r="F270" s="30"/>
    </row>
    <row r="271" spans="1:6" x14ac:dyDescent="0.45">
      <c r="A271" s="34"/>
      <c r="B271" s="23"/>
      <c r="C271" s="23"/>
      <c r="D271" s="23"/>
      <c r="E271" s="23"/>
      <c r="F271" s="30"/>
    </row>
    <row r="272" spans="1:6" x14ac:dyDescent="0.45">
      <c r="A272" s="34"/>
      <c r="B272" s="23"/>
      <c r="C272" s="23"/>
      <c r="D272" s="23"/>
      <c r="E272" s="23"/>
      <c r="F272" s="30"/>
    </row>
    <row r="273" spans="1:6" x14ac:dyDescent="0.45">
      <c r="A273" s="34"/>
      <c r="B273" s="23"/>
      <c r="C273" s="23"/>
      <c r="D273" s="23"/>
      <c r="E273" s="23"/>
      <c r="F273" s="30"/>
    </row>
    <row r="274" spans="1:6" x14ac:dyDescent="0.45">
      <c r="A274" s="34"/>
      <c r="B274" s="23"/>
      <c r="C274" s="23"/>
      <c r="D274" s="23"/>
      <c r="E274" s="23"/>
      <c r="F274" s="30"/>
    </row>
    <row r="275" spans="1:6" ht="14.65" thickBot="1" x14ac:dyDescent="0.5">
      <c r="A275" s="35"/>
      <c r="B275" s="31"/>
      <c r="C275" s="31"/>
      <c r="D275" s="31"/>
      <c r="E275" s="31"/>
      <c r="F275" s="32"/>
    </row>
  </sheetData>
  <mergeCells count="171">
    <mergeCell ref="A75:A92"/>
    <mergeCell ref="B75:B83"/>
    <mergeCell ref="C75:C83"/>
    <mergeCell ref="D75:D83"/>
    <mergeCell ref="E75:E83"/>
    <mergeCell ref="F75:F83"/>
    <mergeCell ref="B84:B92"/>
    <mergeCell ref="C84:C92"/>
    <mergeCell ref="D84:D92"/>
    <mergeCell ref="E84:E92"/>
    <mergeCell ref="F84:F92"/>
    <mergeCell ref="A57:A74"/>
    <mergeCell ref="B57:B65"/>
    <mergeCell ref="C57:C65"/>
    <mergeCell ref="D57:D65"/>
    <mergeCell ref="E57:E65"/>
    <mergeCell ref="F57:F65"/>
    <mergeCell ref="B66:B74"/>
    <mergeCell ref="C66:C74"/>
    <mergeCell ref="D66:D74"/>
    <mergeCell ref="E66:E74"/>
    <mergeCell ref="F66:F74"/>
    <mergeCell ref="A39:A56"/>
    <mergeCell ref="B39:B47"/>
    <mergeCell ref="C39:C47"/>
    <mergeCell ref="D39:D47"/>
    <mergeCell ref="E39:E47"/>
    <mergeCell ref="F39:F47"/>
    <mergeCell ref="B48:B56"/>
    <mergeCell ref="C48:C56"/>
    <mergeCell ref="D48:D56"/>
    <mergeCell ref="E48:E56"/>
    <mergeCell ref="F48:F56"/>
    <mergeCell ref="A1:A2"/>
    <mergeCell ref="B1:B2"/>
    <mergeCell ref="C1:C2"/>
    <mergeCell ref="D1:D2"/>
    <mergeCell ref="F1:F2"/>
    <mergeCell ref="A3:A20"/>
    <mergeCell ref="B12:B20"/>
    <mergeCell ref="C12:C20"/>
    <mergeCell ref="B3:B11"/>
    <mergeCell ref="C3:C11"/>
    <mergeCell ref="A21:A38"/>
    <mergeCell ref="B21:B29"/>
    <mergeCell ref="C21:C29"/>
    <mergeCell ref="D21:D29"/>
    <mergeCell ref="E21:E29"/>
    <mergeCell ref="B30:B38"/>
    <mergeCell ref="C30:C38"/>
    <mergeCell ref="D30:D38"/>
    <mergeCell ref="E30:E38"/>
    <mergeCell ref="F30:F38"/>
    <mergeCell ref="E1:E2"/>
    <mergeCell ref="D12:D20"/>
    <mergeCell ref="E12:E20"/>
    <mergeCell ref="F12:F20"/>
    <mergeCell ref="F21:F29"/>
    <mergeCell ref="D3:D11"/>
    <mergeCell ref="E3:E11"/>
    <mergeCell ref="F3:F11"/>
    <mergeCell ref="F94:F102"/>
    <mergeCell ref="B103:B111"/>
    <mergeCell ref="C103:C111"/>
    <mergeCell ref="D103:D111"/>
    <mergeCell ref="E103:E111"/>
    <mergeCell ref="F103:F111"/>
    <mergeCell ref="A94:A111"/>
    <mergeCell ref="B94:B102"/>
    <mergeCell ref="C94:C102"/>
    <mergeCell ref="D94:D102"/>
    <mergeCell ref="E94:E102"/>
    <mergeCell ref="F112:F120"/>
    <mergeCell ref="B121:B129"/>
    <mergeCell ref="C121:C129"/>
    <mergeCell ref="D121:D129"/>
    <mergeCell ref="E121:E129"/>
    <mergeCell ref="F121:F129"/>
    <mergeCell ref="A112:A129"/>
    <mergeCell ref="B112:B120"/>
    <mergeCell ref="C112:C120"/>
    <mergeCell ref="D112:D120"/>
    <mergeCell ref="E112:E120"/>
    <mergeCell ref="F130:F138"/>
    <mergeCell ref="B139:B147"/>
    <mergeCell ref="C139:C147"/>
    <mergeCell ref="D139:D147"/>
    <mergeCell ref="E139:E147"/>
    <mergeCell ref="F139:F147"/>
    <mergeCell ref="A130:A147"/>
    <mergeCell ref="B130:B138"/>
    <mergeCell ref="C130:C138"/>
    <mergeCell ref="D130:D138"/>
    <mergeCell ref="E130:E138"/>
    <mergeCell ref="F149:F157"/>
    <mergeCell ref="B158:B166"/>
    <mergeCell ref="C158:C166"/>
    <mergeCell ref="D158:D166"/>
    <mergeCell ref="E158:E166"/>
    <mergeCell ref="F158:F166"/>
    <mergeCell ref="A149:A166"/>
    <mergeCell ref="B149:B157"/>
    <mergeCell ref="C149:C157"/>
    <mergeCell ref="D149:D157"/>
    <mergeCell ref="E149:E157"/>
    <mergeCell ref="F167:F175"/>
    <mergeCell ref="B176:B184"/>
    <mergeCell ref="C176:C184"/>
    <mergeCell ref="D176:D184"/>
    <mergeCell ref="E176:E184"/>
    <mergeCell ref="F176:F184"/>
    <mergeCell ref="A167:A184"/>
    <mergeCell ref="B167:B175"/>
    <mergeCell ref="C167:C175"/>
    <mergeCell ref="D167:D175"/>
    <mergeCell ref="E167:E175"/>
    <mergeCell ref="F185:F193"/>
    <mergeCell ref="B194:B202"/>
    <mergeCell ref="C194:C202"/>
    <mergeCell ref="D194:D202"/>
    <mergeCell ref="E194:E202"/>
    <mergeCell ref="F194:F202"/>
    <mergeCell ref="A185:A202"/>
    <mergeCell ref="B185:B193"/>
    <mergeCell ref="C185:C193"/>
    <mergeCell ref="D185:D193"/>
    <mergeCell ref="E185:E193"/>
    <mergeCell ref="F204:F212"/>
    <mergeCell ref="B213:B221"/>
    <mergeCell ref="C213:C221"/>
    <mergeCell ref="D213:D221"/>
    <mergeCell ref="E213:E221"/>
    <mergeCell ref="F213:F221"/>
    <mergeCell ref="A204:A221"/>
    <mergeCell ref="B204:B212"/>
    <mergeCell ref="C204:C212"/>
    <mergeCell ref="D204:D212"/>
    <mergeCell ref="E204:E212"/>
    <mergeCell ref="F222:F230"/>
    <mergeCell ref="B231:B239"/>
    <mergeCell ref="C231:C239"/>
    <mergeCell ref="D231:D239"/>
    <mergeCell ref="E231:E239"/>
    <mergeCell ref="F231:F239"/>
    <mergeCell ref="A222:A239"/>
    <mergeCell ref="B222:B230"/>
    <mergeCell ref="C222:C230"/>
    <mergeCell ref="D222:D230"/>
    <mergeCell ref="E222:E230"/>
    <mergeCell ref="F240:F248"/>
    <mergeCell ref="B249:B257"/>
    <mergeCell ref="C249:C257"/>
    <mergeCell ref="D249:D257"/>
    <mergeCell ref="E249:E257"/>
    <mergeCell ref="F249:F257"/>
    <mergeCell ref="A240:A257"/>
    <mergeCell ref="B240:B248"/>
    <mergeCell ref="C240:C248"/>
    <mergeCell ref="D240:D248"/>
    <mergeCell ref="E240:E248"/>
    <mergeCell ref="F258:F266"/>
    <mergeCell ref="B267:B275"/>
    <mergeCell ref="C267:C275"/>
    <mergeCell ref="D267:D275"/>
    <mergeCell ref="E267:E275"/>
    <mergeCell ref="F267:F275"/>
    <mergeCell ref="A258:A275"/>
    <mergeCell ref="B258:B266"/>
    <mergeCell ref="C258:C266"/>
    <mergeCell ref="D258:D266"/>
    <mergeCell ref="E258:E2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2774-BFE6-48DC-9918-21EEE8F96420}">
  <dimension ref="L1:O120"/>
  <sheetViews>
    <sheetView workbookViewId="0">
      <selection activeCell="L2" sqref="L2:M118"/>
    </sheetView>
  </sheetViews>
  <sheetFormatPr defaultRowHeight="14.25" x14ac:dyDescent="0.45"/>
  <sheetData>
    <row r="1" spans="12:15" x14ac:dyDescent="0.45">
      <c r="O1" t="s">
        <v>4</v>
      </c>
    </row>
    <row r="2" spans="12:15" x14ac:dyDescent="0.45">
      <c r="L2">
        <v>0</v>
      </c>
      <c r="M2">
        <v>0.796875</v>
      </c>
      <c r="N2">
        <f>1+L2</f>
        <v>1</v>
      </c>
      <c r="O2">
        <f>100*(1-M2)</f>
        <v>20.3125</v>
      </c>
    </row>
    <row r="3" spans="12:15" x14ac:dyDescent="0.45">
      <c r="L3">
        <v>1</v>
      </c>
      <c r="M3">
        <v>0.71875</v>
      </c>
      <c r="N3">
        <f t="shared" ref="N3:N66" si="0">1+L3</f>
        <v>2</v>
      </c>
      <c r="O3">
        <f t="shared" ref="O3:O66" si="1">100*(1-M3)</f>
        <v>28.125</v>
      </c>
    </row>
    <row r="4" spans="12:15" x14ac:dyDescent="0.45">
      <c r="L4">
        <v>2</v>
      </c>
      <c r="M4">
        <v>0.578125</v>
      </c>
      <c r="N4">
        <f t="shared" si="0"/>
        <v>3</v>
      </c>
      <c r="O4">
        <f t="shared" si="1"/>
        <v>42.1875</v>
      </c>
    </row>
    <row r="5" spans="12:15" x14ac:dyDescent="0.45">
      <c r="L5">
        <v>3</v>
      </c>
      <c r="M5">
        <v>0.46875</v>
      </c>
      <c r="N5">
        <f t="shared" si="0"/>
        <v>4</v>
      </c>
      <c r="O5">
        <f t="shared" si="1"/>
        <v>53.125</v>
      </c>
    </row>
    <row r="6" spans="12:15" x14ac:dyDescent="0.45">
      <c r="L6">
        <v>4</v>
      </c>
      <c r="M6">
        <v>0.40625</v>
      </c>
      <c r="N6">
        <f t="shared" si="0"/>
        <v>5</v>
      </c>
      <c r="O6">
        <f t="shared" si="1"/>
        <v>59.375</v>
      </c>
    </row>
    <row r="7" spans="12:15" x14ac:dyDescent="0.45">
      <c r="L7">
        <v>5</v>
      </c>
      <c r="M7">
        <v>0.359375</v>
      </c>
      <c r="N7">
        <f t="shared" si="0"/>
        <v>6</v>
      </c>
      <c r="O7">
        <f t="shared" si="1"/>
        <v>64.0625</v>
      </c>
    </row>
    <row r="8" spans="12:15" x14ac:dyDescent="0.45">
      <c r="L8">
        <v>6</v>
      </c>
      <c r="M8">
        <v>0.359375</v>
      </c>
      <c r="N8">
        <f t="shared" si="0"/>
        <v>7</v>
      </c>
      <c r="O8">
        <f t="shared" si="1"/>
        <v>64.0625</v>
      </c>
    </row>
    <row r="9" spans="12:15" x14ac:dyDescent="0.45">
      <c r="L9">
        <v>7</v>
      </c>
      <c r="M9">
        <v>0.34375</v>
      </c>
      <c r="N9">
        <f t="shared" si="0"/>
        <v>8</v>
      </c>
      <c r="O9">
        <f t="shared" si="1"/>
        <v>65.625</v>
      </c>
    </row>
    <row r="10" spans="12:15" x14ac:dyDescent="0.45">
      <c r="L10">
        <v>8</v>
      </c>
      <c r="M10">
        <v>0.375</v>
      </c>
      <c r="N10">
        <f t="shared" si="0"/>
        <v>9</v>
      </c>
      <c r="O10">
        <f t="shared" si="1"/>
        <v>62.5</v>
      </c>
    </row>
    <row r="11" spans="12:15" x14ac:dyDescent="0.45">
      <c r="L11">
        <v>9</v>
      </c>
      <c r="M11">
        <v>0.359375</v>
      </c>
      <c r="N11">
        <f t="shared" si="0"/>
        <v>10</v>
      </c>
      <c r="O11">
        <f t="shared" si="1"/>
        <v>64.0625</v>
      </c>
    </row>
    <row r="12" spans="12:15" x14ac:dyDescent="0.45">
      <c r="L12">
        <v>10</v>
      </c>
      <c r="M12">
        <v>0.359375</v>
      </c>
      <c r="N12">
        <f t="shared" si="0"/>
        <v>11</v>
      </c>
      <c r="O12">
        <f t="shared" si="1"/>
        <v>64.0625</v>
      </c>
    </row>
    <row r="13" spans="12:15" x14ac:dyDescent="0.45">
      <c r="L13">
        <v>11</v>
      </c>
      <c r="M13">
        <v>0.4375</v>
      </c>
      <c r="N13">
        <f t="shared" si="0"/>
        <v>12</v>
      </c>
      <c r="O13">
        <f t="shared" si="1"/>
        <v>56.25</v>
      </c>
    </row>
    <row r="14" spans="12:15" x14ac:dyDescent="0.45">
      <c r="L14">
        <v>12</v>
      </c>
      <c r="M14">
        <v>0.453125</v>
      </c>
      <c r="N14">
        <f t="shared" si="0"/>
        <v>13</v>
      </c>
      <c r="O14">
        <f t="shared" si="1"/>
        <v>54.6875</v>
      </c>
    </row>
    <row r="15" spans="12:15" x14ac:dyDescent="0.45">
      <c r="L15">
        <v>13</v>
      </c>
      <c r="M15">
        <v>0.390625</v>
      </c>
      <c r="N15">
        <f t="shared" si="0"/>
        <v>14</v>
      </c>
      <c r="O15">
        <f t="shared" si="1"/>
        <v>60.9375</v>
      </c>
    </row>
    <row r="16" spans="12:15" x14ac:dyDescent="0.45">
      <c r="L16">
        <v>14</v>
      </c>
      <c r="M16">
        <v>0.359375</v>
      </c>
      <c r="N16">
        <f t="shared" si="0"/>
        <v>15</v>
      </c>
      <c r="O16">
        <f t="shared" si="1"/>
        <v>64.0625</v>
      </c>
    </row>
    <row r="17" spans="12:15" x14ac:dyDescent="0.45">
      <c r="L17">
        <v>15</v>
      </c>
      <c r="M17">
        <v>0.359375</v>
      </c>
      <c r="N17">
        <f t="shared" si="0"/>
        <v>16</v>
      </c>
      <c r="O17">
        <f t="shared" si="1"/>
        <v>64.0625</v>
      </c>
    </row>
    <row r="18" spans="12:15" x14ac:dyDescent="0.45">
      <c r="L18">
        <v>16</v>
      </c>
      <c r="M18">
        <v>0.40625</v>
      </c>
      <c r="N18">
        <f t="shared" si="0"/>
        <v>17</v>
      </c>
      <c r="O18">
        <f t="shared" si="1"/>
        <v>59.375</v>
      </c>
    </row>
    <row r="19" spans="12:15" x14ac:dyDescent="0.45">
      <c r="L19">
        <v>17</v>
      </c>
      <c r="M19">
        <v>0.375</v>
      </c>
      <c r="N19">
        <f t="shared" si="0"/>
        <v>18</v>
      </c>
      <c r="O19">
        <f t="shared" si="1"/>
        <v>62.5</v>
      </c>
    </row>
    <row r="20" spans="12:15" x14ac:dyDescent="0.45">
      <c r="L20">
        <v>18</v>
      </c>
      <c r="M20">
        <v>0.359375</v>
      </c>
      <c r="N20">
        <f t="shared" si="0"/>
        <v>19</v>
      </c>
      <c r="O20">
        <f t="shared" si="1"/>
        <v>64.0625</v>
      </c>
    </row>
    <row r="21" spans="12:15" x14ac:dyDescent="0.45">
      <c r="L21">
        <v>19</v>
      </c>
      <c r="M21">
        <v>0.359375</v>
      </c>
      <c r="N21">
        <f t="shared" si="0"/>
        <v>20</v>
      </c>
      <c r="O21">
        <f t="shared" si="1"/>
        <v>64.0625</v>
      </c>
    </row>
    <row r="22" spans="12:15" x14ac:dyDescent="0.45">
      <c r="L22">
        <v>20</v>
      </c>
      <c r="M22">
        <v>0.390625</v>
      </c>
      <c r="N22">
        <f t="shared" si="0"/>
        <v>21</v>
      </c>
      <c r="O22">
        <f t="shared" si="1"/>
        <v>60.9375</v>
      </c>
    </row>
    <row r="23" spans="12:15" x14ac:dyDescent="0.45">
      <c r="L23">
        <v>21</v>
      </c>
      <c r="M23">
        <v>0.375</v>
      </c>
      <c r="N23">
        <f t="shared" si="0"/>
        <v>22</v>
      </c>
      <c r="O23">
        <f t="shared" si="1"/>
        <v>62.5</v>
      </c>
    </row>
    <row r="24" spans="12:15" x14ac:dyDescent="0.45">
      <c r="L24">
        <v>22</v>
      </c>
      <c r="M24">
        <v>0.359375</v>
      </c>
      <c r="N24">
        <f t="shared" si="0"/>
        <v>23</v>
      </c>
      <c r="O24">
        <f t="shared" si="1"/>
        <v>64.0625</v>
      </c>
    </row>
    <row r="25" spans="12:15" x14ac:dyDescent="0.45">
      <c r="L25">
        <v>23</v>
      </c>
      <c r="M25">
        <v>0.484375</v>
      </c>
      <c r="N25">
        <f t="shared" si="0"/>
        <v>24</v>
      </c>
      <c r="O25">
        <f t="shared" si="1"/>
        <v>51.5625</v>
      </c>
    </row>
    <row r="26" spans="12:15" x14ac:dyDescent="0.45">
      <c r="L26">
        <v>24</v>
      </c>
      <c r="M26">
        <v>0.375</v>
      </c>
      <c r="N26">
        <f t="shared" si="0"/>
        <v>25</v>
      </c>
      <c r="O26">
        <f t="shared" si="1"/>
        <v>62.5</v>
      </c>
    </row>
    <row r="27" spans="12:15" x14ac:dyDescent="0.45">
      <c r="L27">
        <v>25</v>
      </c>
      <c r="M27">
        <v>0.453125</v>
      </c>
      <c r="N27">
        <f t="shared" si="0"/>
        <v>26</v>
      </c>
      <c r="O27">
        <f t="shared" si="1"/>
        <v>54.6875</v>
      </c>
    </row>
    <row r="28" spans="12:15" x14ac:dyDescent="0.45">
      <c r="L28">
        <v>26</v>
      </c>
      <c r="M28">
        <v>0.453125</v>
      </c>
      <c r="N28">
        <f t="shared" si="0"/>
        <v>27</v>
      </c>
      <c r="O28">
        <f t="shared" si="1"/>
        <v>54.6875</v>
      </c>
    </row>
    <row r="29" spans="12:15" x14ac:dyDescent="0.45">
      <c r="L29">
        <v>27</v>
      </c>
      <c r="M29">
        <v>0.40625</v>
      </c>
      <c r="N29">
        <f t="shared" si="0"/>
        <v>28</v>
      </c>
      <c r="O29">
        <f t="shared" si="1"/>
        <v>59.375</v>
      </c>
    </row>
    <row r="30" spans="12:15" x14ac:dyDescent="0.45">
      <c r="L30">
        <v>28</v>
      </c>
      <c r="M30">
        <v>0.390625</v>
      </c>
      <c r="N30">
        <f t="shared" si="0"/>
        <v>29</v>
      </c>
      <c r="O30">
        <f t="shared" si="1"/>
        <v>60.9375</v>
      </c>
    </row>
    <row r="31" spans="12:15" x14ac:dyDescent="0.45">
      <c r="L31">
        <v>29</v>
      </c>
      <c r="M31">
        <v>0.453125</v>
      </c>
      <c r="N31">
        <f t="shared" si="0"/>
        <v>30</v>
      </c>
      <c r="O31">
        <f t="shared" si="1"/>
        <v>54.6875</v>
      </c>
    </row>
    <row r="32" spans="12:15" x14ac:dyDescent="0.45">
      <c r="L32">
        <v>30</v>
      </c>
      <c r="M32">
        <v>0.453125</v>
      </c>
      <c r="N32">
        <f t="shared" si="0"/>
        <v>31</v>
      </c>
      <c r="O32">
        <f t="shared" si="1"/>
        <v>54.6875</v>
      </c>
    </row>
    <row r="33" spans="12:15" x14ac:dyDescent="0.45">
      <c r="L33">
        <v>31</v>
      </c>
      <c r="M33">
        <v>0.4375</v>
      </c>
      <c r="N33">
        <f t="shared" si="0"/>
        <v>32</v>
      </c>
      <c r="O33">
        <f t="shared" si="1"/>
        <v>56.25</v>
      </c>
    </row>
    <row r="34" spans="12:15" x14ac:dyDescent="0.45">
      <c r="L34">
        <v>32</v>
      </c>
      <c r="M34">
        <v>0.5</v>
      </c>
      <c r="N34">
        <f t="shared" si="0"/>
        <v>33</v>
      </c>
      <c r="O34">
        <f t="shared" si="1"/>
        <v>50</v>
      </c>
    </row>
    <row r="35" spans="12:15" x14ac:dyDescent="0.45">
      <c r="L35">
        <v>33</v>
      </c>
      <c r="M35">
        <v>0.484375</v>
      </c>
      <c r="N35">
        <f t="shared" si="0"/>
        <v>34</v>
      </c>
      <c r="O35">
        <f t="shared" si="1"/>
        <v>51.5625</v>
      </c>
    </row>
    <row r="36" spans="12:15" x14ac:dyDescent="0.45">
      <c r="L36">
        <v>34</v>
      </c>
      <c r="M36">
        <v>0.453125</v>
      </c>
      <c r="N36">
        <f t="shared" si="0"/>
        <v>35</v>
      </c>
      <c r="O36">
        <f t="shared" si="1"/>
        <v>54.6875</v>
      </c>
    </row>
    <row r="37" spans="12:15" x14ac:dyDescent="0.45">
      <c r="L37">
        <v>35</v>
      </c>
      <c r="M37">
        <v>0.375</v>
      </c>
      <c r="N37">
        <f t="shared" si="0"/>
        <v>36</v>
      </c>
      <c r="O37">
        <f t="shared" si="1"/>
        <v>62.5</v>
      </c>
    </row>
    <row r="38" spans="12:15" x14ac:dyDescent="0.45">
      <c r="L38">
        <v>36</v>
      </c>
      <c r="M38">
        <v>0.34375</v>
      </c>
      <c r="N38">
        <f t="shared" si="0"/>
        <v>37</v>
      </c>
      <c r="O38">
        <f t="shared" si="1"/>
        <v>65.625</v>
      </c>
    </row>
    <row r="39" spans="12:15" x14ac:dyDescent="0.45">
      <c r="L39">
        <v>37</v>
      </c>
      <c r="M39">
        <v>0.296875</v>
      </c>
      <c r="N39">
        <f t="shared" si="0"/>
        <v>38</v>
      </c>
      <c r="O39">
        <f t="shared" si="1"/>
        <v>70.3125</v>
      </c>
    </row>
    <row r="40" spans="12:15" x14ac:dyDescent="0.45">
      <c r="L40">
        <v>38</v>
      </c>
      <c r="M40">
        <v>0.40625</v>
      </c>
      <c r="N40">
        <f t="shared" si="0"/>
        <v>39</v>
      </c>
      <c r="O40">
        <f t="shared" si="1"/>
        <v>59.375</v>
      </c>
    </row>
    <row r="41" spans="12:15" x14ac:dyDescent="0.45">
      <c r="L41">
        <v>39</v>
      </c>
      <c r="M41">
        <v>0.390625</v>
      </c>
      <c r="N41">
        <f t="shared" si="0"/>
        <v>40</v>
      </c>
      <c r="O41">
        <f t="shared" si="1"/>
        <v>60.9375</v>
      </c>
    </row>
    <row r="42" spans="12:15" x14ac:dyDescent="0.45">
      <c r="L42">
        <v>40</v>
      </c>
      <c r="M42">
        <v>0.375</v>
      </c>
      <c r="N42">
        <f t="shared" si="0"/>
        <v>41</v>
      </c>
      <c r="O42">
        <f t="shared" si="1"/>
        <v>62.5</v>
      </c>
    </row>
    <row r="43" spans="12:15" x14ac:dyDescent="0.45">
      <c r="L43">
        <v>41</v>
      </c>
      <c r="M43">
        <v>0.5625</v>
      </c>
      <c r="N43">
        <f t="shared" si="0"/>
        <v>42</v>
      </c>
      <c r="O43">
        <f t="shared" si="1"/>
        <v>43.75</v>
      </c>
    </row>
    <row r="44" spans="12:15" x14ac:dyDescent="0.45">
      <c r="L44">
        <v>42</v>
      </c>
      <c r="M44">
        <v>0.53125</v>
      </c>
      <c r="N44">
        <f t="shared" si="0"/>
        <v>43</v>
      </c>
      <c r="O44">
        <f t="shared" si="1"/>
        <v>46.875</v>
      </c>
    </row>
    <row r="45" spans="12:15" x14ac:dyDescent="0.45">
      <c r="L45">
        <v>43</v>
      </c>
      <c r="M45">
        <v>0.359375</v>
      </c>
      <c r="N45">
        <f t="shared" si="0"/>
        <v>44</v>
      </c>
      <c r="O45">
        <f t="shared" si="1"/>
        <v>64.0625</v>
      </c>
    </row>
    <row r="46" spans="12:15" x14ac:dyDescent="0.45">
      <c r="L46">
        <v>44</v>
      </c>
      <c r="M46">
        <v>0.390625</v>
      </c>
      <c r="N46">
        <f t="shared" si="0"/>
        <v>45</v>
      </c>
      <c r="O46">
        <f t="shared" si="1"/>
        <v>60.9375</v>
      </c>
    </row>
    <row r="47" spans="12:15" x14ac:dyDescent="0.45">
      <c r="L47">
        <v>45</v>
      </c>
      <c r="M47">
        <v>0.296875</v>
      </c>
      <c r="N47">
        <f t="shared" si="0"/>
        <v>46</v>
      </c>
      <c r="O47">
        <f t="shared" si="1"/>
        <v>70.3125</v>
      </c>
    </row>
    <row r="48" spans="12:15" x14ac:dyDescent="0.45">
      <c r="L48">
        <v>46</v>
      </c>
      <c r="M48">
        <v>0.34375</v>
      </c>
      <c r="N48">
        <f t="shared" si="0"/>
        <v>47</v>
      </c>
      <c r="O48">
        <f t="shared" si="1"/>
        <v>65.625</v>
      </c>
    </row>
    <row r="49" spans="12:15" x14ac:dyDescent="0.45">
      <c r="L49">
        <v>47</v>
      </c>
      <c r="M49">
        <v>0.328125</v>
      </c>
      <c r="N49">
        <f t="shared" si="0"/>
        <v>48</v>
      </c>
      <c r="O49">
        <f t="shared" si="1"/>
        <v>67.1875</v>
      </c>
    </row>
    <row r="50" spans="12:15" x14ac:dyDescent="0.45">
      <c r="L50">
        <v>48</v>
      </c>
      <c r="M50">
        <v>0.34375</v>
      </c>
      <c r="N50">
        <f t="shared" si="0"/>
        <v>49</v>
      </c>
      <c r="O50">
        <f t="shared" si="1"/>
        <v>65.625</v>
      </c>
    </row>
    <row r="51" spans="12:15" x14ac:dyDescent="0.45">
      <c r="L51">
        <v>49</v>
      </c>
      <c r="M51">
        <v>0.328125</v>
      </c>
      <c r="N51">
        <f t="shared" si="0"/>
        <v>50</v>
      </c>
      <c r="O51">
        <f t="shared" si="1"/>
        <v>67.1875</v>
      </c>
    </row>
    <row r="52" spans="12:15" x14ac:dyDescent="0.45">
      <c r="L52">
        <v>50</v>
      </c>
      <c r="M52">
        <v>0.328125</v>
      </c>
      <c r="N52">
        <f t="shared" si="0"/>
        <v>51</v>
      </c>
      <c r="O52">
        <f t="shared" si="1"/>
        <v>67.1875</v>
      </c>
    </row>
    <row r="53" spans="12:15" x14ac:dyDescent="0.45">
      <c r="L53">
        <v>51</v>
      </c>
      <c r="M53">
        <v>0.328125</v>
      </c>
      <c r="N53">
        <f t="shared" si="0"/>
        <v>52</v>
      </c>
      <c r="O53">
        <f t="shared" si="1"/>
        <v>67.1875</v>
      </c>
    </row>
    <row r="54" spans="12:15" x14ac:dyDescent="0.45">
      <c r="L54">
        <v>52</v>
      </c>
      <c r="M54">
        <v>0.328125</v>
      </c>
      <c r="N54">
        <f t="shared" si="0"/>
        <v>53</v>
      </c>
      <c r="O54">
        <f t="shared" si="1"/>
        <v>67.1875</v>
      </c>
    </row>
    <row r="55" spans="12:15" x14ac:dyDescent="0.45">
      <c r="L55">
        <v>53</v>
      </c>
      <c r="M55">
        <v>0.328125</v>
      </c>
      <c r="N55">
        <f t="shared" si="0"/>
        <v>54</v>
      </c>
      <c r="O55">
        <f t="shared" si="1"/>
        <v>67.1875</v>
      </c>
    </row>
    <row r="56" spans="12:15" x14ac:dyDescent="0.45">
      <c r="L56">
        <v>54</v>
      </c>
      <c r="M56">
        <v>0.328125</v>
      </c>
      <c r="N56">
        <f t="shared" si="0"/>
        <v>55</v>
      </c>
      <c r="O56">
        <f t="shared" si="1"/>
        <v>67.1875</v>
      </c>
    </row>
    <row r="57" spans="12:15" x14ac:dyDescent="0.45">
      <c r="L57">
        <v>55</v>
      </c>
      <c r="M57">
        <v>0.328125</v>
      </c>
      <c r="N57">
        <f t="shared" si="0"/>
        <v>56</v>
      </c>
      <c r="O57">
        <f t="shared" si="1"/>
        <v>67.1875</v>
      </c>
    </row>
    <row r="58" spans="12:15" x14ac:dyDescent="0.45">
      <c r="L58">
        <v>56</v>
      </c>
      <c r="M58">
        <v>0.328125</v>
      </c>
      <c r="N58">
        <f t="shared" si="0"/>
        <v>57</v>
      </c>
      <c r="O58">
        <f t="shared" si="1"/>
        <v>67.1875</v>
      </c>
    </row>
    <row r="59" spans="12:15" x14ac:dyDescent="0.45">
      <c r="L59">
        <v>57</v>
      </c>
      <c r="M59">
        <v>0.328125</v>
      </c>
      <c r="N59">
        <f t="shared" si="0"/>
        <v>58</v>
      </c>
      <c r="O59">
        <f t="shared" si="1"/>
        <v>67.1875</v>
      </c>
    </row>
    <row r="60" spans="12:15" x14ac:dyDescent="0.45">
      <c r="L60">
        <v>58</v>
      </c>
      <c r="M60">
        <v>0.3125</v>
      </c>
      <c r="N60">
        <f t="shared" si="0"/>
        <v>59</v>
      </c>
      <c r="O60">
        <f t="shared" si="1"/>
        <v>68.75</v>
      </c>
    </row>
    <row r="61" spans="12:15" x14ac:dyDescent="0.45">
      <c r="L61">
        <v>59</v>
      </c>
      <c r="M61">
        <v>0.3125</v>
      </c>
      <c r="N61">
        <f t="shared" si="0"/>
        <v>60</v>
      </c>
      <c r="O61">
        <f t="shared" si="1"/>
        <v>68.75</v>
      </c>
    </row>
    <row r="62" spans="12:15" x14ac:dyDescent="0.45">
      <c r="L62">
        <v>60</v>
      </c>
      <c r="M62">
        <v>0.3125</v>
      </c>
      <c r="N62">
        <f t="shared" si="0"/>
        <v>61</v>
      </c>
      <c r="O62">
        <f t="shared" si="1"/>
        <v>68.75</v>
      </c>
    </row>
    <row r="63" spans="12:15" x14ac:dyDescent="0.45">
      <c r="L63">
        <v>61</v>
      </c>
      <c r="M63">
        <v>0.3125</v>
      </c>
      <c r="N63">
        <f t="shared" si="0"/>
        <v>62</v>
      </c>
      <c r="O63">
        <f t="shared" si="1"/>
        <v>68.75</v>
      </c>
    </row>
    <row r="64" spans="12:15" x14ac:dyDescent="0.45">
      <c r="L64">
        <v>62</v>
      </c>
      <c r="M64">
        <v>0.3125</v>
      </c>
      <c r="N64">
        <f t="shared" si="0"/>
        <v>63</v>
      </c>
      <c r="O64">
        <f t="shared" si="1"/>
        <v>68.75</v>
      </c>
    </row>
    <row r="65" spans="12:15" x14ac:dyDescent="0.45">
      <c r="L65">
        <v>63</v>
      </c>
      <c r="M65">
        <v>0.3125</v>
      </c>
      <c r="N65">
        <f t="shared" si="0"/>
        <v>64</v>
      </c>
      <c r="O65">
        <f t="shared" si="1"/>
        <v>68.75</v>
      </c>
    </row>
    <row r="66" spans="12:15" x14ac:dyDescent="0.45">
      <c r="L66">
        <v>64</v>
      </c>
      <c r="M66">
        <v>0.3125</v>
      </c>
      <c r="N66">
        <f t="shared" si="0"/>
        <v>65</v>
      </c>
      <c r="O66">
        <f t="shared" si="1"/>
        <v>68.75</v>
      </c>
    </row>
    <row r="67" spans="12:15" x14ac:dyDescent="0.45">
      <c r="L67">
        <v>65</v>
      </c>
      <c r="M67">
        <v>0.3125</v>
      </c>
      <c r="N67">
        <f t="shared" ref="N67:N118" si="2">1+L67</f>
        <v>66</v>
      </c>
      <c r="O67">
        <f t="shared" ref="O67:O118" si="3">100*(1-M67)</f>
        <v>68.75</v>
      </c>
    </row>
    <row r="68" spans="12:15" x14ac:dyDescent="0.45">
      <c r="L68">
        <v>66</v>
      </c>
      <c r="M68">
        <v>0.3125</v>
      </c>
      <c r="N68">
        <f t="shared" si="2"/>
        <v>67</v>
      </c>
      <c r="O68">
        <f t="shared" si="3"/>
        <v>68.75</v>
      </c>
    </row>
    <row r="69" spans="12:15" x14ac:dyDescent="0.45">
      <c r="L69">
        <v>67</v>
      </c>
      <c r="M69">
        <v>0.3125</v>
      </c>
      <c r="N69">
        <f t="shared" si="2"/>
        <v>68</v>
      </c>
      <c r="O69">
        <f t="shared" si="3"/>
        <v>68.75</v>
      </c>
    </row>
    <row r="70" spans="12:15" x14ac:dyDescent="0.45">
      <c r="L70">
        <v>68</v>
      </c>
      <c r="M70">
        <v>0.3125</v>
      </c>
      <c r="N70">
        <f t="shared" si="2"/>
        <v>69</v>
      </c>
      <c r="O70">
        <f t="shared" si="3"/>
        <v>68.75</v>
      </c>
    </row>
    <row r="71" spans="12:15" x14ac:dyDescent="0.45">
      <c r="L71">
        <v>69</v>
      </c>
      <c r="M71">
        <v>0.3125</v>
      </c>
      <c r="N71">
        <f t="shared" si="2"/>
        <v>70</v>
      </c>
      <c r="O71">
        <f t="shared" si="3"/>
        <v>68.75</v>
      </c>
    </row>
    <row r="72" spans="12:15" x14ac:dyDescent="0.45">
      <c r="L72">
        <v>70</v>
      </c>
      <c r="M72">
        <v>0.3125</v>
      </c>
      <c r="N72">
        <f t="shared" si="2"/>
        <v>71</v>
      </c>
      <c r="O72">
        <f t="shared" si="3"/>
        <v>68.75</v>
      </c>
    </row>
    <row r="73" spans="12:15" x14ac:dyDescent="0.45">
      <c r="L73">
        <v>71</v>
      </c>
      <c r="M73">
        <v>0.3125</v>
      </c>
      <c r="N73">
        <f t="shared" si="2"/>
        <v>72</v>
      </c>
      <c r="O73">
        <f t="shared" si="3"/>
        <v>68.75</v>
      </c>
    </row>
    <row r="74" spans="12:15" x14ac:dyDescent="0.45">
      <c r="L74">
        <v>72</v>
      </c>
      <c r="M74">
        <v>0.3125</v>
      </c>
      <c r="N74">
        <f t="shared" si="2"/>
        <v>73</v>
      </c>
      <c r="O74">
        <f t="shared" si="3"/>
        <v>68.75</v>
      </c>
    </row>
    <row r="75" spans="12:15" x14ac:dyDescent="0.45">
      <c r="L75">
        <v>73</v>
      </c>
      <c r="M75">
        <v>0.3125</v>
      </c>
      <c r="N75">
        <f t="shared" si="2"/>
        <v>74</v>
      </c>
      <c r="O75">
        <f t="shared" si="3"/>
        <v>68.75</v>
      </c>
    </row>
    <row r="76" spans="12:15" x14ac:dyDescent="0.45">
      <c r="L76">
        <v>74</v>
      </c>
      <c r="M76">
        <v>0.3125</v>
      </c>
      <c r="N76">
        <f t="shared" si="2"/>
        <v>75</v>
      </c>
      <c r="O76">
        <f t="shared" si="3"/>
        <v>68.75</v>
      </c>
    </row>
    <row r="77" spans="12:15" x14ac:dyDescent="0.45">
      <c r="L77">
        <v>75</v>
      </c>
      <c r="M77">
        <v>0.3125</v>
      </c>
      <c r="N77">
        <f t="shared" si="2"/>
        <v>76</v>
      </c>
      <c r="O77">
        <f t="shared" si="3"/>
        <v>68.75</v>
      </c>
    </row>
    <row r="78" spans="12:15" x14ac:dyDescent="0.45">
      <c r="L78">
        <v>76</v>
      </c>
      <c r="M78">
        <v>0.3125</v>
      </c>
      <c r="N78">
        <f t="shared" si="2"/>
        <v>77</v>
      </c>
      <c r="O78">
        <f t="shared" si="3"/>
        <v>68.75</v>
      </c>
    </row>
    <row r="79" spans="12:15" x14ac:dyDescent="0.45">
      <c r="L79">
        <v>77</v>
      </c>
      <c r="M79">
        <v>0.3125</v>
      </c>
      <c r="N79">
        <f t="shared" si="2"/>
        <v>78</v>
      </c>
      <c r="O79">
        <f t="shared" si="3"/>
        <v>68.75</v>
      </c>
    </row>
    <row r="80" spans="12:15" x14ac:dyDescent="0.45">
      <c r="L80">
        <v>78</v>
      </c>
      <c r="M80">
        <v>0.3125</v>
      </c>
      <c r="N80">
        <f t="shared" si="2"/>
        <v>79</v>
      </c>
      <c r="O80">
        <f t="shared" si="3"/>
        <v>68.75</v>
      </c>
    </row>
    <row r="81" spans="12:15" x14ac:dyDescent="0.45">
      <c r="L81">
        <v>79</v>
      </c>
      <c r="M81">
        <v>0.3125</v>
      </c>
      <c r="N81">
        <f t="shared" si="2"/>
        <v>80</v>
      </c>
      <c r="O81">
        <f t="shared" si="3"/>
        <v>68.75</v>
      </c>
    </row>
    <row r="82" spans="12:15" x14ac:dyDescent="0.45">
      <c r="L82">
        <v>80</v>
      </c>
      <c r="M82">
        <v>0.3125</v>
      </c>
      <c r="N82">
        <f t="shared" si="2"/>
        <v>81</v>
      </c>
      <c r="O82">
        <f t="shared" si="3"/>
        <v>68.75</v>
      </c>
    </row>
    <row r="83" spans="12:15" x14ac:dyDescent="0.45">
      <c r="L83">
        <v>81</v>
      </c>
      <c r="M83">
        <v>0.3125</v>
      </c>
      <c r="N83">
        <f t="shared" si="2"/>
        <v>82</v>
      </c>
      <c r="O83">
        <f t="shared" si="3"/>
        <v>68.75</v>
      </c>
    </row>
    <row r="84" spans="12:15" x14ac:dyDescent="0.45">
      <c r="L84">
        <v>82</v>
      </c>
      <c r="M84">
        <v>0.3125</v>
      </c>
      <c r="N84">
        <f t="shared" si="2"/>
        <v>83</v>
      </c>
      <c r="O84">
        <f t="shared" si="3"/>
        <v>68.75</v>
      </c>
    </row>
    <row r="85" spans="12:15" x14ac:dyDescent="0.45">
      <c r="L85">
        <v>83</v>
      </c>
      <c r="M85">
        <v>0.3125</v>
      </c>
      <c r="N85">
        <f t="shared" si="2"/>
        <v>84</v>
      </c>
      <c r="O85">
        <f t="shared" si="3"/>
        <v>68.75</v>
      </c>
    </row>
    <row r="86" spans="12:15" x14ac:dyDescent="0.45">
      <c r="L86">
        <v>84</v>
      </c>
      <c r="M86">
        <v>0.3125</v>
      </c>
      <c r="N86">
        <f t="shared" si="2"/>
        <v>85</v>
      </c>
      <c r="O86">
        <f t="shared" si="3"/>
        <v>68.75</v>
      </c>
    </row>
    <row r="87" spans="12:15" x14ac:dyDescent="0.45">
      <c r="L87">
        <v>85</v>
      </c>
      <c r="M87">
        <v>0.3125</v>
      </c>
      <c r="N87">
        <f t="shared" si="2"/>
        <v>86</v>
      </c>
      <c r="O87">
        <f t="shared" si="3"/>
        <v>68.75</v>
      </c>
    </row>
    <row r="88" spans="12:15" x14ac:dyDescent="0.45">
      <c r="L88">
        <v>86</v>
      </c>
      <c r="M88">
        <v>0.3125</v>
      </c>
      <c r="N88">
        <f t="shared" si="2"/>
        <v>87</v>
      </c>
      <c r="O88">
        <f t="shared" si="3"/>
        <v>68.75</v>
      </c>
    </row>
    <row r="89" spans="12:15" x14ac:dyDescent="0.45">
      <c r="L89">
        <v>87</v>
      </c>
      <c r="M89">
        <v>0.3125</v>
      </c>
      <c r="N89">
        <f t="shared" si="2"/>
        <v>88</v>
      </c>
      <c r="O89">
        <f t="shared" si="3"/>
        <v>68.75</v>
      </c>
    </row>
    <row r="90" spans="12:15" x14ac:dyDescent="0.45">
      <c r="L90">
        <v>88</v>
      </c>
      <c r="M90">
        <v>0.3125</v>
      </c>
      <c r="N90">
        <f t="shared" si="2"/>
        <v>89</v>
      </c>
      <c r="O90">
        <f t="shared" si="3"/>
        <v>68.75</v>
      </c>
    </row>
    <row r="91" spans="12:15" x14ac:dyDescent="0.45">
      <c r="L91">
        <v>89</v>
      </c>
      <c r="M91">
        <v>0.3125</v>
      </c>
      <c r="N91">
        <f t="shared" si="2"/>
        <v>90</v>
      </c>
      <c r="O91">
        <f t="shared" si="3"/>
        <v>68.75</v>
      </c>
    </row>
    <row r="92" spans="12:15" x14ac:dyDescent="0.45">
      <c r="L92">
        <v>90</v>
      </c>
      <c r="M92">
        <v>0.3125</v>
      </c>
      <c r="N92">
        <f t="shared" si="2"/>
        <v>91</v>
      </c>
      <c r="O92">
        <f t="shared" si="3"/>
        <v>68.75</v>
      </c>
    </row>
    <row r="93" spans="12:15" x14ac:dyDescent="0.45">
      <c r="L93">
        <v>91</v>
      </c>
      <c r="M93">
        <v>0.3125</v>
      </c>
      <c r="N93">
        <f t="shared" si="2"/>
        <v>92</v>
      </c>
      <c r="O93">
        <f t="shared" si="3"/>
        <v>68.75</v>
      </c>
    </row>
    <row r="94" spans="12:15" x14ac:dyDescent="0.45">
      <c r="L94">
        <v>92</v>
      </c>
      <c r="M94">
        <v>0.3125</v>
      </c>
      <c r="N94">
        <f t="shared" si="2"/>
        <v>93</v>
      </c>
      <c r="O94">
        <f t="shared" si="3"/>
        <v>68.75</v>
      </c>
    </row>
    <row r="95" spans="12:15" x14ac:dyDescent="0.45">
      <c r="L95">
        <v>93</v>
      </c>
      <c r="M95">
        <v>0.3125</v>
      </c>
      <c r="N95">
        <f t="shared" si="2"/>
        <v>94</v>
      </c>
      <c r="O95">
        <f t="shared" si="3"/>
        <v>68.75</v>
      </c>
    </row>
    <row r="96" spans="12:15" x14ac:dyDescent="0.45">
      <c r="L96">
        <v>94</v>
      </c>
      <c r="M96">
        <v>0.3125</v>
      </c>
      <c r="N96">
        <f t="shared" si="2"/>
        <v>95</v>
      </c>
      <c r="O96">
        <f t="shared" si="3"/>
        <v>68.75</v>
      </c>
    </row>
    <row r="97" spans="12:15" x14ac:dyDescent="0.45">
      <c r="L97">
        <v>95</v>
      </c>
      <c r="M97">
        <v>0.296875</v>
      </c>
      <c r="N97">
        <f t="shared" si="2"/>
        <v>96</v>
      </c>
      <c r="O97">
        <f t="shared" si="3"/>
        <v>70.3125</v>
      </c>
    </row>
    <row r="98" spans="12:15" x14ac:dyDescent="0.45">
      <c r="L98">
        <v>96</v>
      </c>
      <c r="M98">
        <v>0.296875</v>
      </c>
      <c r="N98">
        <f t="shared" si="2"/>
        <v>97</v>
      </c>
      <c r="O98">
        <f t="shared" si="3"/>
        <v>70.3125</v>
      </c>
    </row>
    <row r="99" spans="12:15" x14ac:dyDescent="0.45">
      <c r="L99">
        <v>97</v>
      </c>
      <c r="M99">
        <v>0.296875</v>
      </c>
      <c r="N99">
        <f t="shared" si="2"/>
        <v>98</v>
      </c>
      <c r="O99">
        <f t="shared" si="3"/>
        <v>70.3125</v>
      </c>
    </row>
    <row r="100" spans="12:15" x14ac:dyDescent="0.45">
      <c r="L100">
        <v>98</v>
      </c>
      <c r="M100">
        <v>0.296875</v>
      </c>
      <c r="N100">
        <f t="shared" si="2"/>
        <v>99</v>
      </c>
      <c r="O100">
        <f t="shared" si="3"/>
        <v>70.3125</v>
      </c>
    </row>
    <row r="101" spans="12:15" x14ac:dyDescent="0.45">
      <c r="L101">
        <v>99</v>
      </c>
      <c r="M101">
        <v>0.296875</v>
      </c>
      <c r="N101">
        <f t="shared" si="2"/>
        <v>100</v>
      </c>
      <c r="O101">
        <f t="shared" si="3"/>
        <v>70.3125</v>
      </c>
    </row>
    <row r="102" spans="12:15" x14ac:dyDescent="0.45">
      <c r="L102" t="s">
        <v>76</v>
      </c>
      <c r="M102">
        <v>0.296875</v>
      </c>
      <c r="N102" t="e">
        <f t="shared" si="2"/>
        <v>#VALUE!</v>
      </c>
      <c r="O102">
        <f t="shared" si="3"/>
        <v>70.3125</v>
      </c>
    </row>
    <row r="103" spans="12:15" x14ac:dyDescent="0.45">
      <c r="L103" t="s">
        <v>76</v>
      </c>
      <c r="M103">
        <v>0.3125</v>
      </c>
      <c r="N103" t="e">
        <f t="shared" si="2"/>
        <v>#VALUE!</v>
      </c>
      <c r="O103">
        <f t="shared" si="3"/>
        <v>68.75</v>
      </c>
    </row>
    <row r="104" spans="12:15" x14ac:dyDescent="0.45">
      <c r="L104" t="s">
        <v>76</v>
      </c>
      <c r="M104">
        <v>0.25</v>
      </c>
      <c r="N104" t="e">
        <f t="shared" si="2"/>
        <v>#VALUE!</v>
      </c>
      <c r="O104">
        <f t="shared" si="3"/>
        <v>75</v>
      </c>
    </row>
    <row r="105" spans="12:15" x14ac:dyDescent="0.45">
      <c r="L105" t="s">
        <v>76</v>
      </c>
      <c r="M105">
        <v>0.328125</v>
      </c>
      <c r="N105" t="e">
        <f t="shared" si="2"/>
        <v>#VALUE!</v>
      </c>
      <c r="O105">
        <f t="shared" si="3"/>
        <v>67.1875</v>
      </c>
    </row>
    <row r="106" spans="12:15" x14ac:dyDescent="0.45">
      <c r="L106" t="s">
        <v>76</v>
      </c>
      <c r="M106">
        <v>0.265625</v>
      </c>
      <c r="N106" t="e">
        <f t="shared" si="2"/>
        <v>#VALUE!</v>
      </c>
      <c r="O106">
        <f t="shared" si="3"/>
        <v>73.4375</v>
      </c>
    </row>
    <row r="107" spans="12:15" x14ac:dyDescent="0.45">
      <c r="L107" t="s">
        <v>76</v>
      </c>
      <c r="M107">
        <v>0.15625</v>
      </c>
      <c r="N107" t="e">
        <f t="shared" si="2"/>
        <v>#VALUE!</v>
      </c>
      <c r="O107">
        <f t="shared" si="3"/>
        <v>84.375</v>
      </c>
    </row>
    <row r="108" spans="12:15" x14ac:dyDescent="0.45">
      <c r="L108" t="s">
        <v>76</v>
      </c>
      <c r="M108">
        <v>0.21875</v>
      </c>
      <c r="N108" t="e">
        <f t="shared" si="2"/>
        <v>#VALUE!</v>
      </c>
      <c r="O108">
        <f t="shared" si="3"/>
        <v>78.125</v>
      </c>
    </row>
    <row r="109" spans="12:15" x14ac:dyDescent="0.45">
      <c r="L109" t="s">
        <v>76</v>
      </c>
      <c r="M109">
        <v>0.25</v>
      </c>
      <c r="N109" t="e">
        <f t="shared" si="2"/>
        <v>#VALUE!</v>
      </c>
      <c r="O109">
        <f t="shared" si="3"/>
        <v>75</v>
      </c>
    </row>
    <row r="110" spans="12:15" x14ac:dyDescent="0.45">
      <c r="L110" t="s">
        <v>76</v>
      </c>
      <c r="M110">
        <v>0.34375</v>
      </c>
      <c r="N110" t="e">
        <f t="shared" si="2"/>
        <v>#VALUE!</v>
      </c>
      <c r="O110">
        <f t="shared" si="3"/>
        <v>65.625</v>
      </c>
    </row>
    <row r="111" spans="12:15" x14ac:dyDescent="0.45">
      <c r="L111" t="s">
        <v>76</v>
      </c>
      <c r="M111">
        <v>0.390625</v>
      </c>
      <c r="N111" t="e">
        <f t="shared" si="2"/>
        <v>#VALUE!</v>
      </c>
      <c r="O111">
        <f t="shared" si="3"/>
        <v>60.9375</v>
      </c>
    </row>
    <row r="112" spans="12:15" x14ac:dyDescent="0.45">
      <c r="L112" t="s">
        <v>76</v>
      </c>
      <c r="M112">
        <v>0.28125</v>
      </c>
      <c r="N112" t="e">
        <f t="shared" si="2"/>
        <v>#VALUE!</v>
      </c>
      <c r="O112">
        <f t="shared" si="3"/>
        <v>71.875</v>
      </c>
    </row>
    <row r="113" spans="12:15" x14ac:dyDescent="0.45">
      <c r="L113" t="s">
        <v>76</v>
      </c>
      <c r="M113">
        <v>0.28125</v>
      </c>
      <c r="N113" t="e">
        <f t="shared" si="2"/>
        <v>#VALUE!</v>
      </c>
      <c r="O113">
        <f t="shared" si="3"/>
        <v>71.875</v>
      </c>
    </row>
    <row r="114" spans="12:15" x14ac:dyDescent="0.45">
      <c r="L114" t="s">
        <v>76</v>
      </c>
      <c r="M114">
        <v>0.203125</v>
      </c>
      <c r="N114" t="e">
        <f t="shared" si="2"/>
        <v>#VALUE!</v>
      </c>
      <c r="O114">
        <f t="shared" si="3"/>
        <v>79.6875</v>
      </c>
    </row>
    <row r="115" spans="12:15" x14ac:dyDescent="0.45">
      <c r="L115" t="s">
        <v>76</v>
      </c>
      <c r="M115">
        <v>0.359375</v>
      </c>
      <c r="N115" t="e">
        <f t="shared" si="2"/>
        <v>#VALUE!</v>
      </c>
      <c r="O115">
        <f t="shared" si="3"/>
        <v>64.0625</v>
      </c>
    </row>
    <row r="116" spans="12:15" x14ac:dyDescent="0.45">
      <c r="L116" t="s">
        <v>76</v>
      </c>
      <c r="M116">
        <v>0.25</v>
      </c>
      <c r="N116" t="e">
        <f t="shared" si="2"/>
        <v>#VALUE!</v>
      </c>
      <c r="O116">
        <f t="shared" si="3"/>
        <v>75</v>
      </c>
    </row>
    <row r="117" spans="12:15" x14ac:dyDescent="0.45">
      <c r="L117" t="s">
        <v>76</v>
      </c>
      <c r="M117">
        <v>0.328125</v>
      </c>
      <c r="N117" t="e">
        <f t="shared" si="2"/>
        <v>#VALUE!</v>
      </c>
      <c r="O117">
        <f t="shared" si="3"/>
        <v>67.1875</v>
      </c>
    </row>
    <row r="118" spans="12:15" x14ac:dyDescent="0.45">
      <c r="L118" t="s">
        <v>76</v>
      </c>
      <c r="M118">
        <v>0.24590163934426229</v>
      </c>
      <c r="N118" t="e">
        <f t="shared" si="2"/>
        <v>#VALUE!</v>
      </c>
      <c r="O118">
        <f t="shared" si="3"/>
        <v>75.409836065573771</v>
      </c>
    </row>
    <row r="119" spans="12:15" x14ac:dyDescent="0.45">
      <c r="L119" t="s">
        <v>31</v>
      </c>
      <c r="M119">
        <v>0.640625</v>
      </c>
    </row>
    <row r="120" spans="12:15" x14ac:dyDescent="0.45">
      <c r="L120" t="s">
        <v>31</v>
      </c>
      <c r="M120">
        <v>0.50819672131147542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 Sheet</vt:lpstr>
      <vt:lpstr>Data Aug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2022-10-03T07:59:11Z</dcterms:created>
  <dcterms:modified xsi:type="dcterms:W3CDTF">2022-10-05T11:54:16Z</dcterms:modified>
</cp:coreProperties>
</file>