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hvan\Documents\GitHub\P4P-Transformer-ASR-for-Dysarthric-Speech\"/>
    </mc:Choice>
  </mc:AlternateContent>
  <xr:revisionPtr revIDLastSave="0" documentId="13_ncr:1_{FF0C7A70-4FB7-465A-A8C9-A884EDB274A6}" xr6:coauthVersionLast="47" xr6:coauthVersionMax="47" xr10:uidLastSave="{00000000-0000-0000-0000-000000000000}"/>
  <bookViews>
    <workbookView xWindow="-98" yWindow="-98" windowWidth="20715" windowHeight="13155" firstSheet="2" activeTab="10" xr2:uid="{65B8B18D-9A80-4269-9189-9F5DDA7ECA5A}"/>
  </bookViews>
  <sheets>
    <sheet name="M04" sheetId="3" r:id="rId1"/>
    <sheet name="F02" sheetId="1" r:id="rId2"/>
    <sheet name="F03" sheetId="4" r:id="rId3"/>
    <sheet name="M12" sheetId="5" r:id="rId4"/>
    <sheet name="M01" sheetId="6" r:id="rId5"/>
    <sheet name="M07" sheetId="7" r:id="rId6"/>
    <sheet name="M16" sheetId="8" r:id="rId7"/>
    <sheet name="M05" sheetId="9" r:id="rId8"/>
    <sheet name="M11" sheetId="10" r:id="rId9"/>
    <sheet name="F04" sheetId="11" r:id="rId10"/>
    <sheet name="M09" sheetId="12" r:id="rId11"/>
    <sheet name="Sheet1" sheetId="2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0" i="12" l="1"/>
  <c r="C41" i="12"/>
  <c r="C32" i="12"/>
  <c r="C23" i="12"/>
  <c r="C14" i="12"/>
  <c r="C5" i="12"/>
  <c r="C77" i="11"/>
  <c r="C68" i="11"/>
  <c r="C59" i="11"/>
  <c r="C50" i="11"/>
  <c r="C41" i="11"/>
  <c r="C32" i="11"/>
  <c r="C23" i="11"/>
  <c r="C14" i="11"/>
  <c r="C5" i="11"/>
  <c r="C86" i="10"/>
  <c r="C77" i="10"/>
  <c r="C68" i="10"/>
  <c r="C59" i="10"/>
  <c r="C50" i="10"/>
  <c r="C41" i="10"/>
  <c r="C32" i="10"/>
  <c r="C23" i="10"/>
  <c r="C14" i="10"/>
  <c r="C5" i="10"/>
  <c r="C68" i="9"/>
  <c r="C86" i="9"/>
  <c r="C77" i="9"/>
  <c r="C59" i="9"/>
  <c r="C50" i="9"/>
  <c r="C41" i="9"/>
  <c r="C32" i="9"/>
  <c r="C23" i="9"/>
  <c r="C14" i="9"/>
  <c r="C5" i="9"/>
  <c r="C86" i="8"/>
  <c r="C77" i="8"/>
  <c r="C68" i="8"/>
  <c r="C59" i="8"/>
  <c r="C50" i="8"/>
  <c r="C41" i="8"/>
  <c r="C32" i="8"/>
  <c r="C14" i="8"/>
  <c r="C23" i="8"/>
  <c r="C5" i="8"/>
  <c r="C86" i="7"/>
  <c r="C77" i="7"/>
  <c r="C68" i="7"/>
  <c r="C59" i="7"/>
  <c r="C50" i="7"/>
  <c r="C41" i="7"/>
  <c r="C32" i="7"/>
  <c r="C23" i="7"/>
  <c r="C14" i="7"/>
  <c r="C5" i="7"/>
  <c r="C86" i="6"/>
  <c r="C77" i="6"/>
  <c r="C68" i="6"/>
  <c r="C59" i="6"/>
  <c r="C50" i="6"/>
  <c r="C41" i="6"/>
  <c r="C32" i="6"/>
  <c r="C23" i="6"/>
  <c r="C14" i="6"/>
  <c r="C5" i="6"/>
  <c r="C86" i="5"/>
  <c r="C77" i="5"/>
  <c r="C68" i="5"/>
  <c r="C59" i="5"/>
  <c r="C50" i="5"/>
  <c r="C41" i="5"/>
  <c r="C32" i="5"/>
  <c r="C23" i="5"/>
  <c r="C14" i="5"/>
  <c r="C5" i="5"/>
  <c r="C77" i="4"/>
  <c r="C68" i="4"/>
  <c r="C59" i="4"/>
  <c r="C50" i="4"/>
  <c r="C41" i="4"/>
  <c r="C32" i="4"/>
  <c r="C23" i="4"/>
  <c r="C14" i="4"/>
  <c r="C5" i="4"/>
  <c r="C5" i="3"/>
  <c r="C59" i="1"/>
  <c r="C50" i="1"/>
  <c r="C41" i="1"/>
  <c r="C32" i="1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2" i="2"/>
  <c r="C23" i="1"/>
  <c r="C14" i="1"/>
  <c r="C5" i="1"/>
</calcChain>
</file>

<file path=xl/sharedStrings.xml><?xml version="1.0" encoding="utf-8"?>
<sst xmlns="http://schemas.openxmlformats.org/spreadsheetml/2006/main" count="322" uniqueCount="151">
  <si>
    <t>Model Name</t>
  </si>
  <si>
    <t>Accuracy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</si>
  <si>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F02</t>
    </r>
  </si>
  <si>
    <r>
      <rPr>
        <b/>
        <sz val="11"/>
        <color theme="1"/>
        <rFont val="Calibri"/>
        <family val="2"/>
        <scheme val="minor"/>
      </rPr>
      <t>Intelligibility:</t>
    </r>
    <r>
      <rPr>
        <sz val="11"/>
        <color theme="1"/>
        <rFont val="Calibri"/>
        <family val="2"/>
        <scheme val="minor"/>
      </rPr>
      <t xml:space="preserve"> Low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</si>
  <si>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67.02</t>
    </r>
  </si>
  <si>
    <t>Layers Frozen</t>
  </si>
  <si>
    <t>Loss graph</t>
  </si>
  <si>
    <t>Training accuracy graph</t>
  </si>
  <si>
    <t>F03_E1.h5</t>
  </si>
  <si>
    <t>Encoder 1</t>
  </si>
  <si>
    <t>F03_E12.h5</t>
  </si>
  <si>
    <t>F03_E123</t>
  </si>
  <si>
    <t>Encoder 12</t>
  </si>
  <si>
    <t>Encoder 123</t>
  </si>
  <si>
    <t>Training Accuracy</t>
  </si>
  <si>
    <t>F03_E1234</t>
  </si>
  <si>
    <t>Encode 1234</t>
  </si>
  <si>
    <t>F03_E12345</t>
  </si>
  <si>
    <t>Encode 12345</t>
  </si>
  <si>
    <t xml:space="preserve">Token Embeddings </t>
  </si>
  <si>
    <t>F03_T3+D123</t>
  </si>
  <si>
    <t xml:space="preserve">Token Embeddings
+
Decoder 123 </t>
  </si>
  <si>
    <t>F03_T3+D12</t>
  </si>
  <si>
    <t xml:space="preserve">Token Embeddings
+
Decoder 12 </t>
  </si>
  <si>
    <t>Token Embeddings
+
Decoder 1</t>
  </si>
  <si>
    <t>F03_T3+D1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</si>
  <si>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M04</t>
    </r>
  </si>
  <si>
    <r>
      <rPr>
        <b/>
        <sz val="11"/>
        <color theme="1"/>
        <rFont val="Calibri"/>
        <family val="2"/>
        <scheme val="minor"/>
      </rPr>
      <t>Intelligibility:</t>
    </r>
    <r>
      <rPr>
        <sz val="11"/>
        <color theme="1"/>
        <rFont val="Calibri"/>
        <family val="2"/>
        <scheme val="minor"/>
      </rPr>
      <t xml:space="preserve"> Very Low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</si>
  <si>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10.94</t>
    </r>
  </si>
  <si>
    <t>M04_E1.h5</t>
  </si>
  <si>
    <t>M04_E12.h5</t>
  </si>
  <si>
    <t>M04_E123</t>
  </si>
  <si>
    <t>M04_E1234</t>
  </si>
  <si>
    <t>M04_E12345</t>
  </si>
  <si>
    <t>M04_TE</t>
  </si>
  <si>
    <t>M04_T3+D123</t>
  </si>
  <si>
    <t>M04_T3+D12</t>
  </si>
  <si>
    <t>M04_T3+D1</t>
  </si>
  <si>
    <t>Token Embeddings
+
Decoder 123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</si>
  <si>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F03</t>
    </r>
  </si>
  <si>
    <t>F03_TE</t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</si>
  <si>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32.47</t>
    </r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</si>
  <si>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M12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</si>
  <si>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40.65</t>
    </r>
  </si>
  <si>
    <t>Decoder 3</t>
  </si>
  <si>
    <t>M12_E1.h5</t>
  </si>
  <si>
    <t>M12_E12.h5</t>
  </si>
  <si>
    <t>M12_E123</t>
  </si>
  <si>
    <t>M12_E1234</t>
  </si>
  <si>
    <t>M12_E12345</t>
  </si>
  <si>
    <t>M12_TE</t>
  </si>
  <si>
    <t>M12_T3+D123</t>
  </si>
  <si>
    <t>M12_T3+D12</t>
  </si>
  <si>
    <t>M12_D3</t>
  </si>
  <si>
    <t>M12_T3+D1</t>
  </si>
  <si>
    <t>F02_E1.h5</t>
  </si>
  <si>
    <t>F02_E12.h5</t>
  </si>
  <si>
    <t>F02_E123</t>
  </si>
  <si>
    <t>F02_E1234</t>
  </si>
  <si>
    <t>F02_E12345</t>
  </si>
  <si>
    <t>F02_t3</t>
  </si>
  <si>
    <t>F02_T3+D123</t>
  </si>
  <si>
    <t>F02_T3+D12</t>
  </si>
  <si>
    <t>F02_T3+D1</t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</si>
  <si>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28.37</t>
    </r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</si>
  <si>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M01</t>
    </r>
  </si>
  <si>
    <t>M01_E1.h5</t>
  </si>
  <si>
    <t>M01_E12.h5</t>
  </si>
  <si>
    <t>M01_E123</t>
  </si>
  <si>
    <t>M01_E1234</t>
  </si>
  <si>
    <t>M01_E12345</t>
  </si>
  <si>
    <t>M01_TE</t>
  </si>
  <si>
    <t>M01_T3+D123</t>
  </si>
  <si>
    <t>M01_T3+D12</t>
  </si>
  <si>
    <t>M01_T3+D1</t>
  </si>
  <si>
    <t>M01_D3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</si>
  <si>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M07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</si>
  <si>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69.46</t>
    </r>
  </si>
  <si>
    <t>M07_E1.h5</t>
  </si>
  <si>
    <t>M07_E12.h5</t>
  </si>
  <si>
    <t>M07_E123</t>
  </si>
  <si>
    <t>M07_E1234</t>
  </si>
  <si>
    <t>M07_E12345</t>
  </si>
  <si>
    <t>M07_TE</t>
  </si>
  <si>
    <t>M07_T3+D123</t>
  </si>
  <si>
    <t>M07_T3+D12</t>
  </si>
  <si>
    <t>M07_T3+D1</t>
  </si>
  <si>
    <t>&lt;__main__.DisplayOutputs object at 0x7fcfe04bb910&gt;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</si>
  <si>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M16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</si>
  <si>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55.91</t>
    </r>
  </si>
  <si>
    <t>M16_E1.h5</t>
  </si>
  <si>
    <t>M16_E12.h5</t>
  </si>
  <si>
    <t>M16_E123</t>
  </si>
  <si>
    <t>M16_E1234</t>
  </si>
  <si>
    <t>M16_E12345</t>
  </si>
  <si>
    <t>M16_TE</t>
  </si>
  <si>
    <t>M16_T3+D123</t>
  </si>
  <si>
    <t>M16_T3+D12</t>
  </si>
  <si>
    <t>M16_T3+D1</t>
  </si>
  <si>
    <t>M16_D3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</si>
  <si>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M05</t>
    </r>
  </si>
  <si>
    <r>
      <rPr>
        <b/>
        <sz val="11"/>
        <color theme="1"/>
        <rFont val="Calibri"/>
        <family val="2"/>
        <scheme val="minor"/>
      </rPr>
      <t>Intelligibility:</t>
    </r>
    <r>
      <rPr>
        <sz val="11"/>
        <color theme="1"/>
        <rFont val="Calibri"/>
        <family val="2"/>
        <scheme val="minor"/>
      </rPr>
      <t xml:space="preserve"> Mild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</si>
  <si>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64.95</t>
    </r>
  </si>
  <si>
    <t>M05_E1.h5</t>
  </si>
  <si>
    <t>M05_E12.h5</t>
  </si>
  <si>
    <t>M05_E123</t>
  </si>
  <si>
    <t>M05_E1234</t>
  </si>
  <si>
    <t>M05_E12345</t>
  </si>
  <si>
    <t>M05_TE</t>
  </si>
  <si>
    <t>M05_T3+D1</t>
  </si>
  <si>
    <t>M05_T3+D12</t>
  </si>
  <si>
    <t>M05_T3+D123</t>
  </si>
  <si>
    <t>M05_D3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</si>
  <si>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M11</t>
    </r>
  </si>
  <si>
    <t>M11_E1.h5</t>
  </si>
  <si>
    <t>M11_E12.h5</t>
  </si>
  <si>
    <t>M11_E123</t>
  </si>
  <si>
    <t>M11_E1234</t>
  </si>
  <si>
    <t>M11_E12345</t>
  </si>
  <si>
    <t>M11_TE</t>
  </si>
  <si>
    <t>M11_T3+D1</t>
  </si>
  <si>
    <t>M11_T3+D12</t>
  </si>
  <si>
    <t>M11_T3+D123</t>
  </si>
  <si>
    <t>M11_D3</t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</si>
  <si>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49.68</t>
    </r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</si>
  <si>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F04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</si>
  <si>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54.75</t>
    </r>
  </si>
  <si>
    <t>F04_E1.h5</t>
  </si>
  <si>
    <t>F04_E12.h5</t>
  </si>
  <si>
    <t>F04_E123</t>
  </si>
  <si>
    <t>F04_E1234</t>
  </si>
  <si>
    <t>F04_E12345</t>
  </si>
  <si>
    <t>F04_TE</t>
  </si>
  <si>
    <t>F04_T3+D1</t>
  </si>
  <si>
    <t>F04_T3+D12</t>
  </si>
  <si>
    <t>F04_T3+D123</t>
  </si>
  <si>
    <t>F04_D3</t>
  </si>
  <si>
    <r>
      <rPr>
        <b/>
        <sz val="11"/>
        <color theme="1"/>
        <rFont val="Calibri"/>
        <family val="2"/>
        <scheme val="minor"/>
      </rPr>
      <t>Intelligibility:</t>
    </r>
    <r>
      <rPr>
        <sz val="11"/>
        <color theme="1"/>
        <rFont val="Calibri"/>
        <family val="2"/>
        <scheme val="minor"/>
      </rPr>
      <t xml:space="preserve"> High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</si>
  <si>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85.16</t>
    </r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</si>
  <si>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M09</t>
    </r>
  </si>
  <si>
    <t>M09_E1.h5</t>
  </si>
  <si>
    <t>M09_E12.h5</t>
  </si>
  <si>
    <t>M09_E123</t>
  </si>
  <si>
    <t>M09_E1234</t>
  </si>
  <si>
    <t>M09_E12345</t>
  </si>
  <si>
    <t>M09_TE</t>
  </si>
  <si>
    <t>M09_T3+D1</t>
  </si>
  <si>
    <t>M09_T3+D12</t>
  </si>
  <si>
    <t>M09_T3+D123</t>
  </si>
  <si>
    <t>M09_D3</t>
  </si>
  <si>
    <t>&lt;__main__.DisplayOutputs object at 0x7fa00854fb20&gt;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</si>
</sst>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>
      <alignment wrapText="1"/>
    </xf>
    <xf numFmtId="0" fontId="0" fillId="0" borderId="0" xfId="0"/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2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Sheet1!$O$1</c:f>
              <c:strCache>
                <c:ptCount val="1"/>
                <c:pt idx="0">
                  <c:v>Training 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Sheet1!$O$2:$O$101</c:f>
              <c:numCache>
                <c:formatCode>General</c:formatCode>
                <c:ptCount val="100"/>
                <c:pt idx="0">
                  <c:v>28.125</c:v>
                </c:pt>
                <c:pt idx="1">
                  <c:v>43.75</c:v>
                </c:pt>
                <c:pt idx="2">
                  <c:v>59.375</c:v>
                </c:pt>
                <c:pt idx="3">
                  <c:v>65.625</c:v>
                </c:pt>
                <c:pt idx="4">
                  <c:v>60.9375</c:v>
                </c:pt>
                <c:pt idx="5">
                  <c:v>67.1875</c:v>
                </c:pt>
                <c:pt idx="6">
                  <c:v>68.75</c:v>
                </c:pt>
                <c:pt idx="7">
                  <c:v>67.1875</c:v>
                </c:pt>
                <c:pt idx="8">
                  <c:v>65.625</c:v>
                </c:pt>
                <c:pt idx="9">
                  <c:v>64.0625</c:v>
                </c:pt>
                <c:pt idx="10">
                  <c:v>70.3125</c:v>
                </c:pt>
                <c:pt idx="11">
                  <c:v>64.0625</c:v>
                </c:pt>
                <c:pt idx="12">
                  <c:v>51.5625</c:v>
                </c:pt>
                <c:pt idx="13">
                  <c:v>73.4375</c:v>
                </c:pt>
                <c:pt idx="14">
                  <c:v>75</c:v>
                </c:pt>
                <c:pt idx="15">
                  <c:v>71.875</c:v>
                </c:pt>
                <c:pt idx="16">
                  <c:v>70.3125</c:v>
                </c:pt>
                <c:pt idx="17">
                  <c:v>75</c:v>
                </c:pt>
                <c:pt idx="18">
                  <c:v>70.3125</c:v>
                </c:pt>
                <c:pt idx="19">
                  <c:v>79.6875</c:v>
                </c:pt>
                <c:pt idx="20">
                  <c:v>78.125</c:v>
                </c:pt>
                <c:pt idx="21">
                  <c:v>79.6875</c:v>
                </c:pt>
                <c:pt idx="22">
                  <c:v>76.5625</c:v>
                </c:pt>
                <c:pt idx="23">
                  <c:v>76.5625</c:v>
                </c:pt>
                <c:pt idx="24">
                  <c:v>76.5625</c:v>
                </c:pt>
                <c:pt idx="25">
                  <c:v>76.5625</c:v>
                </c:pt>
                <c:pt idx="26">
                  <c:v>76.5625</c:v>
                </c:pt>
                <c:pt idx="27">
                  <c:v>76.5625</c:v>
                </c:pt>
                <c:pt idx="28">
                  <c:v>76.5625</c:v>
                </c:pt>
                <c:pt idx="29">
                  <c:v>76.5625</c:v>
                </c:pt>
                <c:pt idx="30">
                  <c:v>76.5625</c:v>
                </c:pt>
                <c:pt idx="31">
                  <c:v>76.5625</c:v>
                </c:pt>
                <c:pt idx="32">
                  <c:v>76.5625</c:v>
                </c:pt>
                <c:pt idx="33">
                  <c:v>76.5625</c:v>
                </c:pt>
                <c:pt idx="34">
                  <c:v>76.5625</c:v>
                </c:pt>
                <c:pt idx="35">
                  <c:v>76.5625</c:v>
                </c:pt>
                <c:pt idx="36">
                  <c:v>78.125</c:v>
                </c:pt>
                <c:pt idx="37">
                  <c:v>78.125</c:v>
                </c:pt>
                <c:pt idx="38">
                  <c:v>78.125</c:v>
                </c:pt>
                <c:pt idx="39">
                  <c:v>78.125</c:v>
                </c:pt>
                <c:pt idx="40">
                  <c:v>78.125</c:v>
                </c:pt>
                <c:pt idx="41">
                  <c:v>78.125</c:v>
                </c:pt>
                <c:pt idx="42">
                  <c:v>78.125</c:v>
                </c:pt>
                <c:pt idx="43">
                  <c:v>76.5625</c:v>
                </c:pt>
                <c:pt idx="44">
                  <c:v>76.5625</c:v>
                </c:pt>
                <c:pt idx="45">
                  <c:v>76.5625</c:v>
                </c:pt>
                <c:pt idx="46">
                  <c:v>76.5625</c:v>
                </c:pt>
                <c:pt idx="47">
                  <c:v>76.5625</c:v>
                </c:pt>
                <c:pt idx="48">
                  <c:v>76.5625</c:v>
                </c:pt>
                <c:pt idx="49">
                  <c:v>76.5625</c:v>
                </c:pt>
                <c:pt idx="50">
                  <c:v>76.5625</c:v>
                </c:pt>
                <c:pt idx="51">
                  <c:v>76.5625</c:v>
                </c:pt>
                <c:pt idx="52">
                  <c:v>76.5625</c:v>
                </c:pt>
                <c:pt idx="53">
                  <c:v>76.5625</c:v>
                </c:pt>
                <c:pt idx="54">
                  <c:v>76.5625</c:v>
                </c:pt>
                <c:pt idx="55">
                  <c:v>76.5625</c:v>
                </c:pt>
                <c:pt idx="56">
                  <c:v>76.5625</c:v>
                </c:pt>
                <c:pt idx="57">
                  <c:v>76.5625</c:v>
                </c:pt>
                <c:pt idx="58">
                  <c:v>76.5625</c:v>
                </c:pt>
                <c:pt idx="59">
                  <c:v>76.5625</c:v>
                </c:pt>
                <c:pt idx="60">
                  <c:v>76.5625</c:v>
                </c:pt>
                <c:pt idx="61">
                  <c:v>76.5625</c:v>
                </c:pt>
                <c:pt idx="62">
                  <c:v>76.5625</c:v>
                </c:pt>
                <c:pt idx="63">
                  <c:v>76.5625</c:v>
                </c:pt>
                <c:pt idx="64">
                  <c:v>76.5625</c:v>
                </c:pt>
                <c:pt idx="65">
                  <c:v>76.5625</c:v>
                </c:pt>
                <c:pt idx="66">
                  <c:v>79.6875</c:v>
                </c:pt>
                <c:pt idx="67">
                  <c:v>79.6875</c:v>
                </c:pt>
                <c:pt idx="68">
                  <c:v>79.6875</c:v>
                </c:pt>
                <c:pt idx="69">
                  <c:v>79.6875</c:v>
                </c:pt>
                <c:pt idx="70">
                  <c:v>79.6875</c:v>
                </c:pt>
                <c:pt idx="71">
                  <c:v>79.6875</c:v>
                </c:pt>
                <c:pt idx="72">
                  <c:v>79.6875</c:v>
                </c:pt>
                <c:pt idx="73">
                  <c:v>79.6875</c:v>
                </c:pt>
                <c:pt idx="74">
                  <c:v>79.6875</c:v>
                </c:pt>
                <c:pt idx="75">
                  <c:v>79.6875</c:v>
                </c:pt>
                <c:pt idx="76">
                  <c:v>79.6875</c:v>
                </c:pt>
                <c:pt idx="77">
                  <c:v>79.6875</c:v>
                </c:pt>
                <c:pt idx="78">
                  <c:v>79.6875</c:v>
                </c:pt>
                <c:pt idx="79">
                  <c:v>79.6875</c:v>
                </c:pt>
                <c:pt idx="80">
                  <c:v>79.6875</c:v>
                </c:pt>
                <c:pt idx="81">
                  <c:v>79.6875</c:v>
                </c:pt>
                <c:pt idx="82">
                  <c:v>79.6875</c:v>
                </c:pt>
                <c:pt idx="83">
                  <c:v>79.6875</c:v>
                </c:pt>
                <c:pt idx="84">
                  <c:v>79.6875</c:v>
                </c:pt>
                <c:pt idx="85">
                  <c:v>79.6875</c:v>
                </c:pt>
                <c:pt idx="86">
                  <c:v>79.6875</c:v>
                </c:pt>
                <c:pt idx="87">
                  <c:v>79.6875</c:v>
                </c:pt>
                <c:pt idx="88">
                  <c:v>79.6875</c:v>
                </c:pt>
                <c:pt idx="89">
                  <c:v>79.6875</c:v>
                </c:pt>
                <c:pt idx="90">
                  <c:v>79.6875</c:v>
                </c:pt>
                <c:pt idx="91">
                  <c:v>79.6875</c:v>
                </c:pt>
                <c:pt idx="92">
                  <c:v>79.6875</c:v>
                </c:pt>
                <c:pt idx="93">
                  <c:v>79.6875</c:v>
                </c:pt>
                <c:pt idx="94">
                  <c:v>79.6875</c:v>
                </c:pt>
                <c:pt idx="95">
                  <c:v>79.6875</c:v>
                </c:pt>
                <c:pt idx="96">
                  <c:v>79.6875</c:v>
                </c:pt>
                <c:pt idx="97">
                  <c:v>79.6875</c:v>
                </c:pt>
                <c:pt idx="98">
                  <c:v>79.6875</c:v>
                </c:pt>
                <c:pt idx="99">
                  <c:v>79.6875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33-43E2-A6EA-0CD823C2F3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724607"/>
        <c:axId val="91722527"/>
      </c:scatterChart>
      <c:valAx>
        <c:axId val="91724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22527"/>
        <c:crosses val="autoZero"/>
        <c:crossBetween val="midCat"/>
      </c:valAx>
      <c:valAx>
        <c:axId val="91722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24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image" Target="../media/image182.png"/><Relationship Id="rId13" Type="http://schemas.openxmlformats.org/officeDocument/2006/relationships/image" Target="../media/image187.png"/><Relationship Id="rId18" Type="http://schemas.openxmlformats.org/officeDocument/2006/relationships/image" Target="../media/image192.png"/><Relationship Id="rId3" Type="http://schemas.openxmlformats.org/officeDocument/2006/relationships/image" Target="../media/image177.png"/><Relationship Id="rId7" Type="http://schemas.openxmlformats.org/officeDocument/2006/relationships/image" Target="../media/image181.png"/><Relationship Id="rId12" Type="http://schemas.openxmlformats.org/officeDocument/2006/relationships/image" Target="../media/image186.png"/><Relationship Id="rId17" Type="http://schemas.openxmlformats.org/officeDocument/2006/relationships/image" Target="../media/image191.png"/><Relationship Id="rId2" Type="http://schemas.openxmlformats.org/officeDocument/2006/relationships/image" Target="../media/image176.png"/><Relationship Id="rId16" Type="http://schemas.openxmlformats.org/officeDocument/2006/relationships/image" Target="../media/image190.png"/><Relationship Id="rId1" Type="http://schemas.openxmlformats.org/officeDocument/2006/relationships/image" Target="../media/image175.png"/><Relationship Id="rId6" Type="http://schemas.openxmlformats.org/officeDocument/2006/relationships/image" Target="../media/image180.png"/><Relationship Id="rId11" Type="http://schemas.openxmlformats.org/officeDocument/2006/relationships/image" Target="../media/image185.png"/><Relationship Id="rId5" Type="http://schemas.openxmlformats.org/officeDocument/2006/relationships/image" Target="../media/image179.png"/><Relationship Id="rId15" Type="http://schemas.openxmlformats.org/officeDocument/2006/relationships/image" Target="../media/image189.png"/><Relationship Id="rId10" Type="http://schemas.openxmlformats.org/officeDocument/2006/relationships/image" Target="../media/image184.png"/><Relationship Id="rId4" Type="http://schemas.openxmlformats.org/officeDocument/2006/relationships/image" Target="../media/image178.png"/><Relationship Id="rId9" Type="http://schemas.openxmlformats.org/officeDocument/2006/relationships/image" Target="../media/image183.png"/><Relationship Id="rId14" Type="http://schemas.openxmlformats.org/officeDocument/2006/relationships/image" Target="../media/image188.png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image" Target="../media/image200.png"/><Relationship Id="rId3" Type="http://schemas.openxmlformats.org/officeDocument/2006/relationships/image" Target="../media/image195.png"/><Relationship Id="rId7" Type="http://schemas.openxmlformats.org/officeDocument/2006/relationships/image" Target="../media/image199.png"/><Relationship Id="rId12" Type="http://schemas.openxmlformats.org/officeDocument/2006/relationships/image" Target="../media/image204.png"/><Relationship Id="rId2" Type="http://schemas.openxmlformats.org/officeDocument/2006/relationships/image" Target="../media/image194.png"/><Relationship Id="rId1" Type="http://schemas.openxmlformats.org/officeDocument/2006/relationships/image" Target="../media/image193.png"/><Relationship Id="rId6" Type="http://schemas.openxmlformats.org/officeDocument/2006/relationships/image" Target="../media/image198.png"/><Relationship Id="rId11" Type="http://schemas.openxmlformats.org/officeDocument/2006/relationships/image" Target="../media/image203.png"/><Relationship Id="rId5" Type="http://schemas.openxmlformats.org/officeDocument/2006/relationships/image" Target="../media/image197.png"/><Relationship Id="rId10" Type="http://schemas.openxmlformats.org/officeDocument/2006/relationships/image" Target="../media/image202.png"/><Relationship Id="rId4" Type="http://schemas.openxmlformats.org/officeDocument/2006/relationships/image" Target="../media/image196.png"/><Relationship Id="rId9" Type="http://schemas.openxmlformats.org/officeDocument/2006/relationships/image" Target="../media/image20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6.png"/><Relationship Id="rId13" Type="http://schemas.openxmlformats.org/officeDocument/2006/relationships/image" Target="../media/image31.png"/><Relationship Id="rId18" Type="http://schemas.openxmlformats.org/officeDocument/2006/relationships/image" Target="../media/image36.png"/><Relationship Id="rId3" Type="http://schemas.openxmlformats.org/officeDocument/2006/relationships/image" Target="../media/image21.png"/><Relationship Id="rId7" Type="http://schemas.openxmlformats.org/officeDocument/2006/relationships/image" Target="../media/image25.png"/><Relationship Id="rId12" Type="http://schemas.openxmlformats.org/officeDocument/2006/relationships/image" Target="../media/image30.png"/><Relationship Id="rId17" Type="http://schemas.openxmlformats.org/officeDocument/2006/relationships/image" Target="../media/image35.png"/><Relationship Id="rId2" Type="http://schemas.openxmlformats.org/officeDocument/2006/relationships/image" Target="../media/image20.png"/><Relationship Id="rId16" Type="http://schemas.openxmlformats.org/officeDocument/2006/relationships/image" Target="../media/image34.png"/><Relationship Id="rId1" Type="http://schemas.openxmlformats.org/officeDocument/2006/relationships/image" Target="../media/image19.png"/><Relationship Id="rId6" Type="http://schemas.openxmlformats.org/officeDocument/2006/relationships/image" Target="../media/image24.png"/><Relationship Id="rId11" Type="http://schemas.openxmlformats.org/officeDocument/2006/relationships/image" Target="../media/image29.png"/><Relationship Id="rId5" Type="http://schemas.openxmlformats.org/officeDocument/2006/relationships/image" Target="../media/image23.png"/><Relationship Id="rId15" Type="http://schemas.openxmlformats.org/officeDocument/2006/relationships/image" Target="../media/image33.png"/><Relationship Id="rId10" Type="http://schemas.openxmlformats.org/officeDocument/2006/relationships/image" Target="../media/image28.png"/><Relationship Id="rId4" Type="http://schemas.openxmlformats.org/officeDocument/2006/relationships/image" Target="../media/image22.png"/><Relationship Id="rId9" Type="http://schemas.openxmlformats.org/officeDocument/2006/relationships/image" Target="../media/image27.png"/><Relationship Id="rId14" Type="http://schemas.openxmlformats.org/officeDocument/2006/relationships/image" Target="../media/image32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44.png"/><Relationship Id="rId13" Type="http://schemas.openxmlformats.org/officeDocument/2006/relationships/image" Target="../media/image49.png"/><Relationship Id="rId18" Type="http://schemas.openxmlformats.org/officeDocument/2006/relationships/image" Target="../media/image54.png"/><Relationship Id="rId3" Type="http://schemas.openxmlformats.org/officeDocument/2006/relationships/image" Target="../media/image39.png"/><Relationship Id="rId7" Type="http://schemas.openxmlformats.org/officeDocument/2006/relationships/image" Target="../media/image43.png"/><Relationship Id="rId12" Type="http://schemas.openxmlformats.org/officeDocument/2006/relationships/image" Target="../media/image48.png"/><Relationship Id="rId17" Type="http://schemas.openxmlformats.org/officeDocument/2006/relationships/image" Target="../media/image53.png"/><Relationship Id="rId2" Type="http://schemas.openxmlformats.org/officeDocument/2006/relationships/image" Target="../media/image38.png"/><Relationship Id="rId16" Type="http://schemas.openxmlformats.org/officeDocument/2006/relationships/image" Target="../media/image52.png"/><Relationship Id="rId1" Type="http://schemas.openxmlformats.org/officeDocument/2006/relationships/image" Target="../media/image37.png"/><Relationship Id="rId6" Type="http://schemas.openxmlformats.org/officeDocument/2006/relationships/image" Target="../media/image42.png"/><Relationship Id="rId11" Type="http://schemas.openxmlformats.org/officeDocument/2006/relationships/image" Target="../media/image47.png"/><Relationship Id="rId5" Type="http://schemas.openxmlformats.org/officeDocument/2006/relationships/image" Target="../media/image41.png"/><Relationship Id="rId15" Type="http://schemas.openxmlformats.org/officeDocument/2006/relationships/image" Target="../media/image51.png"/><Relationship Id="rId10" Type="http://schemas.openxmlformats.org/officeDocument/2006/relationships/image" Target="../media/image46.png"/><Relationship Id="rId4" Type="http://schemas.openxmlformats.org/officeDocument/2006/relationships/image" Target="../media/image40.png"/><Relationship Id="rId9" Type="http://schemas.openxmlformats.org/officeDocument/2006/relationships/image" Target="../media/image45.png"/><Relationship Id="rId14" Type="http://schemas.openxmlformats.org/officeDocument/2006/relationships/image" Target="../media/image50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62.png"/><Relationship Id="rId13" Type="http://schemas.openxmlformats.org/officeDocument/2006/relationships/image" Target="../media/image67.png"/><Relationship Id="rId18" Type="http://schemas.openxmlformats.org/officeDocument/2006/relationships/image" Target="../media/image72.png"/><Relationship Id="rId3" Type="http://schemas.openxmlformats.org/officeDocument/2006/relationships/image" Target="../media/image57.png"/><Relationship Id="rId7" Type="http://schemas.openxmlformats.org/officeDocument/2006/relationships/image" Target="../media/image61.png"/><Relationship Id="rId12" Type="http://schemas.openxmlformats.org/officeDocument/2006/relationships/image" Target="../media/image66.png"/><Relationship Id="rId17" Type="http://schemas.openxmlformats.org/officeDocument/2006/relationships/image" Target="../media/image71.png"/><Relationship Id="rId2" Type="http://schemas.openxmlformats.org/officeDocument/2006/relationships/image" Target="../media/image56.png"/><Relationship Id="rId16" Type="http://schemas.openxmlformats.org/officeDocument/2006/relationships/image" Target="../media/image70.png"/><Relationship Id="rId20" Type="http://schemas.openxmlformats.org/officeDocument/2006/relationships/image" Target="../media/image74.png"/><Relationship Id="rId1" Type="http://schemas.openxmlformats.org/officeDocument/2006/relationships/image" Target="../media/image55.png"/><Relationship Id="rId6" Type="http://schemas.openxmlformats.org/officeDocument/2006/relationships/image" Target="../media/image60.png"/><Relationship Id="rId11" Type="http://schemas.openxmlformats.org/officeDocument/2006/relationships/image" Target="../media/image65.png"/><Relationship Id="rId5" Type="http://schemas.openxmlformats.org/officeDocument/2006/relationships/image" Target="../media/image59.png"/><Relationship Id="rId15" Type="http://schemas.openxmlformats.org/officeDocument/2006/relationships/image" Target="../media/image69.png"/><Relationship Id="rId10" Type="http://schemas.openxmlformats.org/officeDocument/2006/relationships/image" Target="../media/image64.png"/><Relationship Id="rId19" Type="http://schemas.openxmlformats.org/officeDocument/2006/relationships/image" Target="../media/image73.png"/><Relationship Id="rId4" Type="http://schemas.openxmlformats.org/officeDocument/2006/relationships/image" Target="../media/image58.png"/><Relationship Id="rId9" Type="http://schemas.openxmlformats.org/officeDocument/2006/relationships/image" Target="../media/image63.png"/><Relationship Id="rId14" Type="http://schemas.openxmlformats.org/officeDocument/2006/relationships/image" Target="../media/image68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82.png"/><Relationship Id="rId13" Type="http://schemas.openxmlformats.org/officeDocument/2006/relationships/image" Target="../media/image87.png"/><Relationship Id="rId18" Type="http://schemas.openxmlformats.org/officeDocument/2006/relationships/image" Target="../media/image92.png"/><Relationship Id="rId3" Type="http://schemas.openxmlformats.org/officeDocument/2006/relationships/image" Target="../media/image77.png"/><Relationship Id="rId7" Type="http://schemas.openxmlformats.org/officeDocument/2006/relationships/image" Target="../media/image81.png"/><Relationship Id="rId12" Type="http://schemas.openxmlformats.org/officeDocument/2006/relationships/image" Target="../media/image86.png"/><Relationship Id="rId17" Type="http://schemas.openxmlformats.org/officeDocument/2006/relationships/image" Target="../media/image91.png"/><Relationship Id="rId2" Type="http://schemas.openxmlformats.org/officeDocument/2006/relationships/image" Target="../media/image76.png"/><Relationship Id="rId16" Type="http://schemas.openxmlformats.org/officeDocument/2006/relationships/image" Target="../media/image90.png"/><Relationship Id="rId20" Type="http://schemas.openxmlformats.org/officeDocument/2006/relationships/image" Target="../media/image94.png"/><Relationship Id="rId1" Type="http://schemas.openxmlformats.org/officeDocument/2006/relationships/image" Target="../media/image75.png"/><Relationship Id="rId6" Type="http://schemas.openxmlformats.org/officeDocument/2006/relationships/image" Target="../media/image80.png"/><Relationship Id="rId11" Type="http://schemas.openxmlformats.org/officeDocument/2006/relationships/image" Target="../media/image85.png"/><Relationship Id="rId5" Type="http://schemas.openxmlformats.org/officeDocument/2006/relationships/image" Target="../media/image79.png"/><Relationship Id="rId15" Type="http://schemas.openxmlformats.org/officeDocument/2006/relationships/image" Target="../media/image89.png"/><Relationship Id="rId10" Type="http://schemas.openxmlformats.org/officeDocument/2006/relationships/image" Target="../media/image84.png"/><Relationship Id="rId19" Type="http://schemas.openxmlformats.org/officeDocument/2006/relationships/image" Target="../media/image93.png"/><Relationship Id="rId4" Type="http://schemas.openxmlformats.org/officeDocument/2006/relationships/image" Target="../media/image78.png"/><Relationship Id="rId9" Type="http://schemas.openxmlformats.org/officeDocument/2006/relationships/image" Target="../media/image83.png"/><Relationship Id="rId14" Type="http://schemas.openxmlformats.org/officeDocument/2006/relationships/image" Target="../media/image88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2.png"/><Relationship Id="rId13" Type="http://schemas.openxmlformats.org/officeDocument/2006/relationships/image" Target="../media/image107.png"/><Relationship Id="rId18" Type="http://schemas.openxmlformats.org/officeDocument/2006/relationships/image" Target="../media/image112.png"/><Relationship Id="rId3" Type="http://schemas.openxmlformats.org/officeDocument/2006/relationships/image" Target="../media/image97.png"/><Relationship Id="rId7" Type="http://schemas.openxmlformats.org/officeDocument/2006/relationships/image" Target="../media/image101.png"/><Relationship Id="rId12" Type="http://schemas.openxmlformats.org/officeDocument/2006/relationships/image" Target="../media/image106.png"/><Relationship Id="rId17" Type="http://schemas.openxmlformats.org/officeDocument/2006/relationships/image" Target="../media/image111.png"/><Relationship Id="rId2" Type="http://schemas.openxmlformats.org/officeDocument/2006/relationships/image" Target="../media/image96.png"/><Relationship Id="rId16" Type="http://schemas.openxmlformats.org/officeDocument/2006/relationships/image" Target="../media/image110.png"/><Relationship Id="rId20" Type="http://schemas.openxmlformats.org/officeDocument/2006/relationships/image" Target="../media/image114.png"/><Relationship Id="rId1" Type="http://schemas.openxmlformats.org/officeDocument/2006/relationships/image" Target="../media/image95.png"/><Relationship Id="rId6" Type="http://schemas.openxmlformats.org/officeDocument/2006/relationships/image" Target="../media/image100.png"/><Relationship Id="rId11" Type="http://schemas.openxmlformats.org/officeDocument/2006/relationships/image" Target="../media/image105.png"/><Relationship Id="rId5" Type="http://schemas.openxmlformats.org/officeDocument/2006/relationships/image" Target="../media/image99.png"/><Relationship Id="rId15" Type="http://schemas.openxmlformats.org/officeDocument/2006/relationships/image" Target="../media/image109.png"/><Relationship Id="rId10" Type="http://schemas.openxmlformats.org/officeDocument/2006/relationships/image" Target="../media/image104.png"/><Relationship Id="rId19" Type="http://schemas.openxmlformats.org/officeDocument/2006/relationships/image" Target="../media/image113.png"/><Relationship Id="rId4" Type="http://schemas.openxmlformats.org/officeDocument/2006/relationships/image" Target="../media/image98.png"/><Relationship Id="rId9" Type="http://schemas.openxmlformats.org/officeDocument/2006/relationships/image" Target="../media/image103.png"/><Relationship Id="rId14" Type="http://schemas.openxmlformats.org/officeDocument/2006/relationships/image" Target="../media/image108.pn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2.png"/><Relationship Id="rId13" Type="http://schemas.openxmlformats.org/officeDocument/2006/relationships/image" Target="../media/image127.png"/><Relationship Id="rId18" Type="http://schemas.openxmlformats.org/officeDocument/2006/relationships/image" Target="../media/image132.png"/><Relationship Id="rId3" Type="http://schemas.openxmlformats.org/officeDocument/2006/relationships/image" Target="../media/image117.png"/><Relationship Id="rId7" Type="http://schemas.openxmlformats.org/officeDocument/2006/relationships/image" Target="../media/image121.png"/><Relationship Id="rId12" Type="http://schemas.openxmlformats.org/officeDocument/2006/relationships/image" Target="../media/image126.png"/><Relationship Id="rId17" Type="http://schemas.openxmlformats.org/officeDocument/2006/relationships/image" Target="../media/image131.png"/><Relationship Id="rId2" Type="http://schemas.openxmlformats.org/officeDocument/2006/relationships/image" Target="../media/image116.png"/><Relationship Id="rId16" Type="http://schemas.openxmlformats.org/officeDocument/2006/relationships/image" Target="../media/image130.png"/><Relationship Id="rId20" Type="http://schemas.openxmlformats.org/officeDocument/2006/relationships/image" Target="../media/image134.png"/><Relationship Id="rId1" Type="http://schemas.openxmlformats.org/officeDocument/2006/relationships/image" Target="../media/image115.png"/><Relationship Id="rId6" Type="http://schemas.openxmlformats.org/officeDocument/2006/relationships/image" Target="../media/image120.png"/><Relationship Id="rId11" Type="http://schemas.openxmlformats.org/officeDocument/2006/relationships/image" Target="../media/image125.png"/><Relationship Id="rId5" Type="http://schemas.openxmlformats.org/officeDocument/2006/relationships/image" Target="../media/image119.png"/><Relationship Id="rId15" Type="http://schemas.openxmlformats.org/officeDocument/2006/relationships/image" Target="../media/image129.png"/><Relationship Id="rId10" Type="http://schemas.openxmlformats.org/officeDocument/2006/relationships/image" Target="../media/image124.png"/><Relationship Id="rId19" Type="http://schemas.openxmlformats.org/officeDocument/2006/relationships/image" Target="../media/image133.png"/><Relationship Id="rId4" Type="http://schemas.openxmlformats.org/officeDocument/2006/relationships/image" Target="../media/image118.png"/><Relationship Id="rId9" Type="http://schemas.openxmlformats.org/officeDocument/2006/relationships/image" Target="../media/image123.png"/><Relationship Id="rId14" Type="http://schemas.openxmlformats.org/officeDocument/2006/relationships/image" Target="../media/image128.png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2.png"/><Relationship Id="rId13" Type="http://schemas.openxmlformats.org/officeDocument/2006/relationships/image" Target="../media/image147.png"/><Relationship Id="rId18" Type="http://schemas.openxmlformats.org/officeDocument/2006/relationships/image" Target="../media/image152.png"/><Relationship Id="rId3" Type="http://schemas.openxmlformats.org/officeDocument/2006/relationships/image" Target="../media/image137.png"/><Relationship Id="rId7" Type="http://schemas.openxmlformats.org/officeDocument/2006/relationships/image" Target="../media/image141.png"/><Relationship Id="rId12" Type="http://schemas.openxmlformats.org/officeDocument/2006/relationships/image" Target="../media/image146.png"/><Relationship Id="rId17" Type="http://schemas.openxmlformats.org/officeDocument/2006/relationships/image" Target="../media/image151.png"/><Relationship Id="rId2" Type="http://schemas.openxmlformats.org/officeDocument/2006/relationships/image" Target="../media/image136.png"/><Relationship Id="rId16" Type="http://schemas.openxmlformats.org/officeDocument/2006/relationships/image" Target="../media/image150.png"/><Relationship Id="rId20" Type="http://schemas.openxmlformats.org/officeDocument/2006/relationships/image" Target="../media/image154.png"/><Relationship Id="rId1" Type="http://schemas.openxmlformats.org/officeDocument/2006/relationships/image" Target="../media/image135.png"/><Relationship Id="rId6" Type="http://schemas.openxmlformats.org/officeDocument/2006/relationships/image" Target="../media/image140.png"/><Relationship Id="rId11" Type="http://schemas.openxmlformats.org/officeDocument/2006/relationships/image" Target="../media/image145.png"/><Relationship Id="rId5" Type="http://schemas.openxmlformats.org/officeDocument/2006/relationships/image" Target="../media/image139.png"/><Relationship Id="rId15" Type="http://schemas.openxmlformats.org/officeDocument/2006/relationships/image" Target="../media/image149.png"/><Relationship Id="rId10" Type="http://schemas.openxmlformats.org/officeDocument/2006/relationships/image" Target="../media/image144.png"/><Relationship Id="rId19" Type="http://schemas.openxmlformats.org/officeDocument/2006/relationships/image" Target="../media/image153.png"/><Relationship Id="rId4" Type="http://schemas.openxmlformats.org/officeDocument/2006/relationships/image" Target="../media/image138.png"/><Relationship Id="rId9" Type="http://schemas.openxmlformats.org/officeDocument/2006/relationships/image" Target="../media/image143.png"/><Relationship Id="rId14" Type="http://schemas.openxmlformats.org/officeDocument/2006/relationships/image" Target="../media/image148.png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image" Target="../media/image162.png"/><Relationship Id="rId13" Type="http://schemas.openxmlformats.org/officeDocument/2006/relationships/image" Target="../media/image167.png"/><Relationship Id="rId18" Type="http://schemas.openxmlformats.org/officeDocument/2006/relationships/image" Target="../media/image172.png"/><Relationship Id="rId3" Type="http://schemas.openxmlformats.org/officeDocument/2006/relationships/image" Target="../media/image157.png"/><Relationship Id="rId7" Type="http://schemas.openxmlformats.org/officeDocument/2006/relationships/image" Target="../media/image161.png"/><Relationship Id="rId12" Type="http://schemas.openxmlformats.org/officeDocument/2006/relationships/image" Target="../media/image166.png"/><Relationship Id="rId17" Type="http://schemas.openxmlformats.org/officeDocument/2006/relationships/image" Target="../media/image171.png"/><Relationship Id="rId2" Type="http://schemas.openxmlformats.org/officeDocument/2006/relationships/image" Target="../media/image156.png"/><Relationship Id="rId16" Type="http://schemas.openxmlformats.org/officeDocument/2006/relationships/image" Target="../media/image170.png"/><Relationship Id="rId20" Type="http://schemas.openxmlformats.org/officeDocument/2006/relationships/image" Target="../media/image174.png"/><Relationship Id="rId1" Type="http://schemas.openxmlformats.org/officeDocument/2006/relationships/image" Target="../media/image155.png"/><Relationship Id="rId6" Type="http://schemas.openxmlformats.org/officeDocument/2006/relationships/image" Target="../media/image160.png"/><Relationship Id="rId11" Type="http://schemas.openxmlformats.org/officeDocument/2006/relationships/image" Target="../media/image165.png"/><Relationship Id="rId5" Type="http://schemas.openxmlformats.org/officeDocument/2006/relationships/image" Target="../media/image159.png"/><Relationship Id="rId15" Type="http://schemas.openxmlformats.org/officeDocument/2006/relationships/image" Target="../media/image169.png"/><Relationship Id="rId10" Type="http://schemas.openxmlformats.org/officeDocument/2006/relationships/image" Target="../media/image164.png"/><Relationship Id="rId19" Type="http://schemas.openxmlformats.org/officeDocument/2006/relationships/image" Target="../media/image173.png"/><Relationship Id="rId4" Type="http://schemas.openxmlformats.org/officeDocument/2006/relationships/image" Target="../media/image158.png"/><Relationship Id="rId9" Type="http://schemas.openxmlformats.org/officeDocument/2006/relationships/image" Target="../media/image163.png"/><Relationship Id="rId14" Type="http://schemas.openxmlformats.org/officeDocument/2006/relationships/image" Target="../media/image16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176213</xdr:colOff>
      <xdr:row>4</xdr:row>
      <xdr:rowOff>90487</xdr:rowOff>
    </xdr:from>
    <xdr:to>
      <xdr:col>8</xdr:col>
      <xdr:colOff>481012</xdr:colOff>
      <xdr:row>12</xdr:row>
      <xdr:rowOff>66450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D9D18D1-205F-1C2D-F93F-668EFB918E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67388" y="814387"/>
          <a:ext cx="2395537" cy="1423763"/>
        </a:xfrm>
        <a:prstGeom prst="rect">
          <a:avLst/>
        </a:prstGeom>
      </xdr:spPr>
    </xdr:pic>
    <xdr:clientData/>
  </xdr:twoCellAnchor>
  <xdr:twoCellAnchor editAs="oneCell">
    <xdr:from>
      <xdr:col>3</xdr:col>
      <xdr:colOff>173037</xdr:colOff>
      <xdr:row>4</xdr:row>
      <xdr:rowOff>47625</xdr:rowOff>
    </xdr:from>
    <xdr:to>
      <xdr:col>5</xdr:col>
      <xdr:colOff>561975</xdr:colOff>
      <xdr:row>12</xdr:row>
      <xdr:rowOff>123825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D5F542F-8A01-BDE9-C01E-D3AFE3BE03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73450" y="771525"/>
          <a:ext cx="2032000" cy="1524000"/>
        </a:xfrm>
        <a:prstGeom prst="rect">
          <a:avLst/>
        </a:prstGeom>
      </xdr:spPr>
    </xdr:pic>
    <xdr:clientData/>
  </xdr:twoCellAnchor>
  <xdr:twoCellAnchor editAs="oneCell">
    <xdr:from>
      <xdr:col>6</xdr:col>
      <xdr:colOff>91909</xdr:colOff>
      <xdr:row>13</xdr:row>
      <xdr:rowOff>91908</xdr:rowOff>
    </xdr:from>
    <xdr:to>
      <xdr:col>8</xdr:col>
      <xdr:colOff>476248</xdr:colOff>
      <xdr:row>21</xdr:row>
      <xdr:rowOff>111461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FF7A9C6-2FB1-BDC1-BB02-D120BE4E84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689935" y="2481513"/>
          <a:ext cx="2481511" cy="1490080"/>
        </a:xfrm>
        <a:prstGeom prst="rect">
          <a:avLst/>
        </a:prstGeom>
      </xdr:spPr>
    </xdr:pic>
    <xdr:clientData/>
  </xdr:twoCellAnchor>
  <xdr:twoCellAnchor editAs="oneCell">
    <xdr:from>
      <xdr:col>3</xdr:col>
      <xdr:colOff>181030</xdr:colOff>
      <xdr:row>13</xdr:row>
      <xdr:rowOff>108618</xdr:rowOff>
    </xdr:from>
    <xdr:to>
      <xdr:col>5</xdr:col>
      <xdr:colOff>495747</xdr:colOff>
      <xdr:row>21</xdr:row>
      <xdr:rowOff>108618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9682DDE-56F8-2ED4-A88D-2801CA2F38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81360" y="2498223"/>
          <a:ext cx="1960703" cy="1470527"/>
        </a:xfrm>
        <a:prstGeom prst="rect">
          <a:avLst/>
        </a:prstGeom>
      </xdr:spPr>
    </xdr:pic>
    <xdr:clientData/>
  </xdr:twoCellAnchor>
  <xdr:twoCellAnchor editAs="oneCell">
    <xdr:from>
      <xdr:col>6</xdr:col>
      <xdr:colOff>185567</xdr:colOff>
      <xdr:row>22</xdr:row>
      <xdr:rowOff>125328</xdr:rowOff>
    </xdr:from>
    <xdr:to>
      <xdr:col>8</xdr:col>
      <xdr:colOff>459538</xdr:colOff>
      <xdr:row>30</xdr:row>
      <xdr:rowOff>38432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640BB20-4FB8-5CB9-977A-1D18539101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783593" y="4169275"/>
          <a:ext cx="2371143" cy="1383631"/>
        </a:xfrm>
        <a:prstGeom prst="rect">
          <a:avLst/>
        </a:prstGeom>
      </xdr:spPr>
    </xdr:pic>
    <xdr:clientData/>
  </xdr:twoCellAnchor>
  <xdr:twoCellAnchor editAs="oneCell">
    <xdr:from>
      <xdr:col>3</xdr:col>
      <xdr:colOff>138515</xdr:colOff>
      <xdr:row>22</xdr:row>
      <xdr:rowOff>116973</xdr:rowOff>
    </xdr:from>
    <xdr:to>
      <xdr:col>5</xdr:col>
      <xdr:colOff>392697</xdr:colOff>
      <xdr:row>30</xdr:row>
      <xdr:rowOff>75957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A5A69B55-40A4-1EB0-69C3-D6716E6F8D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38845" y="4160920"/>
          <a:ext cx="1900168" cy="1429511"/>
        </a:xfrm>
        <a:prstGeom prst="rect">
          <a:avLst/>
        </a:prstGeom>
      </xdr:spPr>
    </xdr:pic>
    <xdr:clientData/>
  </xdr:twoCellAnchor>
  <xdr:twoCellAnchor editAs="oneCell">
    <xdr:from>
      <xdr:col>6</xdr:col>
      <xdr:colOff>211667</xdr:colOff>
      <xdr:row>31</xdr:row>
      <xdr:rowOff>116416</xdr:rowOff>
    </xdr:from>
    <xdr:to>
      <xdr:col>8</xdr:col>
      <xdr:colOff>539750</xdr:colOff>
      <xdr:row>39</xdr:row>
      <xdr:rowOff>96494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59783FC4-5C91-2750-30CB-B365A8DCF1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810251" y="5693834"/>
          <a:ext cx="2412999" cy="1419411"/>
        </a:xfrm>
        <a:prstGeom prst="rect">
          <a:avLst/>
        </a:prstGeom>
      </xdr:spPr>
    </xdr:pic>
    <xdr:clientData/>
  </xdr:twoCellAnchor>
  <xdr:twoCellAnchor editAs="oneCell">
    <xdr:from>
      <xdr:col>3</xdr:col>
      <xdr:colOff>158750</xdr:colOff>
      <xdr:row>31</xdr:row>
      <xdr:rowOff>84666</xdr:rowOff>
    </xdr:from>
    <xdr:to>
      <xdr:col>5</xdr:col>
      <xdr:colOff>507999</xdr:colOff>
      <xdr:row>39</xdr:row>
      <xdr:rowOff>137582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9F285E25-F920-53F6-C1F0-CCAAAD1067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71334" y="5662084"/>
          <a:ext cx="1989665" cy="1492249"/>
        </a:xfrm>
        <a:prstGeom prst="rect">
          <a:avLst/>
        </a:prstGeom>
      </xdr:spPr>
    </xdr:pic>
    <xdr:clientData/>
  </xdr:twoCellAnchor>
  <xdr:twoCellAnchor editAs="oneCell">
    <xdr:from>
      <xdr:col>6</xdr:col>
      <xdr:colOff>63500</xdr:colOff>
      <xdr:row>40</xdr:row>
      <xdr:rowOff>63500</xdr:rowOff>
    </xdr:from>
    <xdr:to>
      <xdr:col>8</xdr:col>
      <xdr:colOff>398916</xdr:colOff>
      <xdr:row>48</xdr:row>
      <xdr:rowOff>74083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B00046E3-6FA1-4D8C-DD03-37AF912EA3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662084" y="7260167"/>
          <a:ext cx="2420332" cy="1449916"/>
        </a:xfrm>
        <a:prstGeom prst="rect">
          <a:avLst/>
        </a:prstGeom>
      </xdr:spPr>
    </xdr:pic>
    <xdr:clientData/>
  </xdr:twoCellAnchor>
  <xdr:twoCellAnchor editAs="oneCell">
    <xdr:from>
      <xdr:col>3</xdr:col>
      <xdr:colOff>137583</xdr:colOff>
      <xdr:row>40</xdr:row>
      <xdr:rowOff>116417</xdr:rowOff>
    </xdr:from>
    <xdr:to>
      <xdr:col>5</xdr:col>
      <xdr:colOff>359834</xdr:colOff>
      <xdr:row>48</xdr:row>
      <xdr:rowOff>74084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6A064442-84FE-4DA7-14AE-F9680BA6AF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50167" y="7313084"/>
          <a:ext cx="1862667" cy="1397000"/>
        </a:xfrm>
        <a:prstGeom prst="rect">
          <a:avLst/>
        </a:prstGeom>
      </xdr:spPr>
    </xdr:pic>
    <xdr:clientData/>
  </xdr:twoCellAnchor>
  <xdr:twoCellAnchor editAs="oneCell">
    <xdr:from>
      <xdr:col>6</xdr:col>
      <xdr:colOff>84667</xdr:colOff>
      <xdr:row>49</xdr:row>
      <xdr:rowOff>31751</xdr:rowOff>
    </xdr:from>
    <xdr:to>
      <xdr:col>8</xdr:col>
      <xdr:colOff>635000</xdr:colOff>
      <xdr:row>57</xdr:row>
      <xdr:rowOff>146540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1A3DF23D-66FE-FA39-CA88-D0FB29038A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683251" y="8847669"/>
          <a:ext cx="2635249" cy="1554122"/>
        </a:xfrm>
        <a:prstGeom prst="rect">
          <a:avLst/>
        </a:prstGeom>
      </xdr:spPr>
    </xdr:pic>
    <xdr:clientData/>
  </xdr:twoCellAnchor>
  <xdr:twoCellAnchor editAs="oneCell">
    <xdr:from>
      <xdr:col>3</xdr:col>
      <xdr:colOff>148166</xdr:colOff>
      <xdr:row>49</xdr:row>
      <xdr:rowOff>52916</xdr:rowOff>
    </xdr:from>
    <xdr:to>
      <xdr:col>5</xdr:col>
      <xdr:colOff>486833</xdr:colOff>
      <xdr:row>57</xdr:row>
      <xdr:rowOff>97895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BB58AFCA-7CC1-C865-EEFB-0CA24741CA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60750" y="8868834"/>
          <a:ext cx="1979083" cy="1484312"/>
        </a:xfrm>
        <a:prstGeom prst="rect">
          <a:avLst/>
        </a:prstGeom>
      </xdr:spPr>
    </xdr:pic>
    <xdr:clientData/>
  </xdr:twoCellAnchor>
  <xdr:twoCellAnchor editAs="oneCell">
    <xdr:from>
      <xdr:col>6</xdr:col>
      <xdr:colOff>42334</xdr:colOff>
      <xdr:row>58</xdr:row>
      <xdr:rowOff>52917</xdr:rowOff>
    </xdr:from>
    <xdr:to>
      <xdr:col>8</xdr:col>
      <xdr:colOff>513542</xdr:colOff>
      <xdr:row>66</xdr:row>
      <xdr:rowOff>127000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3522AB67-3A5F-A805-B6A4-572CDBEBBB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640918" y="10488084"/>
          <a:ext cx="2556124" cy="1513416"/>
        </a:xfrm>
        <a:prstGeom prst="rect">
          <a:avLst/>
        </a:prstGeom>
      </xdr:spPr>
    </xdr:pic>
    <xdr:clientData/>
  </xdr:twoCellAnchor>
  <xdr:twoCellAnchor editAs="oneCell">
    <xdr:from>
      <xdr:col>3</xdr:col>
      <xdr:colOff>127000</xdr:colOff>
      <xdr:row>58</xdr:row>
      <xdr:rowOff>137583</xdr:rowOff>
    </xdr:from>
    <xdr:to>
      <xdr:col>5</xdr:col>
      <xdr:colOff>405695</xdr:colOff>
      <xdr:row>66</xdr:row>
      <xdr:rowOff>137583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79B7C66F-CB2E-653A-AA44-C5D7B3F6D5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39584" y="10572750"/>
          <a:ext cx="1919111" cy="1439333"/>
        </a:xfrm>
        <a:prstGeom prst="rect">
          <a:avLst/>
        </a:prstGeom>
      </xdr:spPr>
    </xdr:pic>
    <xdr:clientData/>
  </xdr:twoCellAnchor>
  <xdr:twoCellAnchor editAs="oneCell">
    <xdr:from>
      <xdr:col>6</xdr:col>
      <xdr:colOff>148166</xdr:colOff>
      <xdr:row>67</xdr:row>
      <xdr:rowOff>74083</xdr:rowOff>
    </xdr:from>
    <xdr:to>
      <xdr:col>8</xdr:col>
      <xdr:colOff>560917</xdr:colOff>
      <xdr:row>75</xdr:row>
      <xdr:rowOff>112244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A6274132-7DB2-1885-6777-2E262573F9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746750" y="12128501"/>
          <a:ext cx="2497667" cy="1477494"/>
        </a:xfrm>
        <a:prstGeom prst="rect">
          <a:avLst/>
        </a:prstGeom>
      </xdr:spPr>
    </xdr:pic>
    <xdr:clientData/>
  </xdr:twoCellAnchor>
  <xdr:twoCellAnchor editAs="oneCell">
    <xdr:from>
      <xdr:col>3</xdr:col>
      <xdr:colOff>158750</xdr:colOff>
      <xdr:row>67</xdr:row>
      <xdr:rowOff>63501</xdr:rowOff>
    </xdr:from>
    <xdr:to>
      <xdr:col>5</xdr:col>
      <xdr:colOff>564443</xdr:colOff>
      <xdr:row>75</xdr:row>
      <xdr:rowOff>158750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EA143F41-1478-73C2-D84F-FD0D207973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71334" y="12117919"/>
          <a:ext cx="2046109" cy="1534582"/>
        </a:xfrm>
        <a:prstGeom prst="rect">
          <a:avLst/>
        </a:prstGeom>
      </xdr:spPr>
    </xdr:pic>
    <xdr:clientData/>
  </xdr:twoCellAnchor>
  <xdr:twoCellAnchor editAs="oneCell">
    <xdr:from>
      <xdr:col>6</xdr:col>
      <xdr:colOff>63500</xdr:colOff>
      <xdr:row>76</xdr:row>
      <xdr:rowOff>42334</xdr:rowOff>
    </xdr:from>
    <xdr:to>
      <xdr:col>8</xdr:col>
      <xdr:colOff>465667</xdr:colOff>
      <xdr:row>84</xdr:row>
      <xdr:rowOff>92905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DF54A5B9-7996-0943-08F3-B91FB0650F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662084" y="13716001"/>
          <a:ext cx="2487083" cy="1489904"/>
        </a:xfrm>
        <a:prstGeom prst="rect">
          <a:avLst/>
        </a:prstGeom>
      </xdr:spPr>
    </xdr:pic>
    <xdr:clientData/>
  </xdr:twoCellAnchor>
  <xdr:twoCellAnchor editAs="oneCell">
    <xdr:from>
      <xdr:col>3</xdr:col>
      <xdr:colOff>201083</xdr:colOff>
      <xdr:row>76</xdr:row>
      <xdr:rowOff>52918</xdr:rowOff>
    </xdr:from>
    <xdr:to>
      <xdr:col>5</xdr:col>
      <xdr:colOff>592667</xdr:colOff>
      <xdr:row>84</xdr:row>
      <xdr:rowOff>137585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48C2776D-CDBF-6FCA-D8FB-C96D2E17AB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13667" y="13726585"/>
          <a:ext cx="2032000" cy="15240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500063</xdr:colOff>
      <xdr:row>4</xdr:row>
      <xdr:rowOff>52389</xdr:rowOff>
    </xdr:from>
    <xdr:to>
      <xdr:col>5</xdr:col>
      <xdr:colOff>185738</xdr:colOff>
      <xdr:row>12</xdr:row>
      <xdr:rowOff>147639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6917209-15AB-F07A-14D2-E8098905F8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5338" y="776289"/>
          <a:ext cx="2057400" cy="1543050"/>
        </a:xfrm>
        <a:prstGeom prst="rect">
          <a:avLst/>
        </a:prstGeom>
      </xdr:spPr>
    </xdr:pic>
    <xdr:clientData/>
  </xdr:twoCellAnchor>
  <xdr:twoCellAnchor editAs="oneCell">
    <xdr:from>
      <xdr:col>6</xdr:col>
      <xdr:colOff>128588</xdr:colOff>
      <xdr:row>4</xdr:row>
      <xdr:rowOff>38100</xdr:rowOff>
    </xdr:from>
    <xdr:to>
      <xdr:col>8</xdr:col>
      <xdr:colOff>533418</xdr:colOff>
      <xdr:row>12</xdr:row>
      <xdr:rowOff>114311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C1E2BF8-9BA5-90D8-2116-0879A18E61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253288" y="762000"/>
          <a:ext cx="2495568" cy="1524011"/>
        </a:xfrm>
        <a:prstGeom prst="rect">
          <a:avLst/>
        </a:prstGeom>
      </xdr:spPr>
    </xdr:pic>
    <xdr:clientData/>
  </xdr:twoCellAnchor>
  <xdr:twoCellAnchor editAs="oneCell">
    <xdr:from>
      <xdr:col>3</xdr:col>
      <xdr:colOff>500062</xdr:colOff>
      <xdr:row>13</xdr:row>
      <xdr:rowOff>57150</xdr:rowOff>
    </xdr:from>
    <xdr:to>
      <xdr:col>5</xdr:col>
      <xdr:colOff>173037</xdr:colOff>
      <xdr:row>21</xdr:row>
      <xdr:rowOff>142875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38704AA-3761-63D9-B120-4786F4DFE9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5337" y="2409825"/>
          <a:ext cx="2044700" cy="1533525"/>
        </a:xfrm>
        <a:prstGeom prst="rect">
          <a:avLst/>
        </a:prstGeom>
      </xdr:spPr>
    </xdr:pic>
    <xdr:clientData/>
  </xdr:twoCellAnchor>
  <xdr:twoCellAnchor editAs="oneCell">
    <xdr:from>
      <xdr:col>6</xdr:col>
      <xdr:colOff>114300</xdr:colOff>
      <xdr:row>13</xdr:row>
      <xdr:rowOff>80964</xdr:rowOff>
    </xdr:from>
    <xdr:to>
      <xdr:col>8</xdr:col>
      <xdr:colOff>454140</xdr:colOff>
      <xdr:row>21</xdr:row>
      <xdr:rowOff>100014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7042183-9C6C-0575-66F0-662D542D89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239000" y="2433639"/>
          <a:ext cx="2430578" cy="1466850"/>
        </a:xfrm>
        <a:prstGeom prst="rect">
          <a:avLst/>
        </a:prstGeom>
      </xdr:spPr>
    </xdr:pic>
    <xdr:clientData/>
  </xdr:twoCellAnchor>
  <xdr:twoCellAnchor editAs="oneCell">
    <xdr:from>
      <xdr:col>3</xdr:col>
      <xdr:colOff>457200</xdr:colOff>
      <xdr:row>22</xdr:row>
      <xdr:rowOff>23813</xdr:rowOff>
    </xdr:from>
    <xdr:to>
      <xdr:col>5</xdr:col>
      <xdr:colOff>174624</xdr:colOff>
      <xdr:row>30</xdr:row>
      <xdr:rowOff>142875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4F2F970F-6657-7C0F-975B-F349DF863D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2475" y="4005263"/>
          <a:ext cx="2089149" cy="1566862"/>
        </a:xfrm>
        <a:prstGeom prst="rect">
          <a:avLst/>
        </a:prstGeom>
      </xdr:spPr>
    </xdr:pic>
    <xdr:clientData/>
  </xdr:twoCellAnchor>
  <xdr:twoCellAnchor editAs="oneCell">
    <xdr:from>
      <xdr:col>6</xdr:col>
      <xdr:colOff>228600</xdr:colOff>
      <xdr:row>22</xdr:row>
      <xdr:rowOff>133350</xdr:rowOff>
    </xdr:from>
    <xdr:to>
      <xdr:col>8</xdr:col>
      <xdr:colOff>404812</xdr:colOff>
      <xdr:row>30</xdr:row>
      <xdr:rowOff>48341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1D9C48CC-FD76-DCD0-3323-9652A0BD27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353300" y="4114800"/>
          <a:ext cx="2266950" cy="1362791"/>
        </a:xfrm>
        <a:prstGeom prst="rect">
          <a:avLst/>
        </a:prstGeom>
      </xdr:spPr>
    </xdr:pic>
    <xdr:clientData/>
  </xdr:twoCellAnchor>
  <xdr:twoCellAnchor editAs="oneCell">
    <xdr:from>
      <xdr:col>3</xdr:col>
      <xdr:colOff>447675</xdr:colOff>
      <xdr:row>31</xdr:row>
      <xdr:rowOff>28575</xdr:rowOff>
    </xdr:from>
    <xdr:to>
      <xdr:col>5</xdr:col>
      <xdr:colOff>171450</xdr:colOff>
      <xdr:row>39</xdr:row>
      <xdr:rowOff>152400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AE289365-5456-065A-8B00-2F8B4FAB94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2950" y="5638800"/>
          <a:ext cx="2095500" cy="1571625"/>
        </a:xfrm>
        <a:prstGeom prst="rect">
          <a:avLst/>
        </a:prstGeom>
      </xdr:spPr>
    </xdr:pic>
    <xdr:clientData/>
  </xdr:twoCellAnchor>
  <xdr:twoCellAnchor editAs="oneCell">
    <xdr:from>
      <xdr:col>6</xdr:col>
      <xdr:colOff>171450</xdr:colOff>
      <xdr:row>31</xdr:row>
      <xdr:rowOff>104775</xdr:rowOff>
    </xdr:from>
    <xdr:to>
      <xdr:col>8</xdr:col>
      <xdr:colOff>481012</xdr:colOff>
      <xdr:row>39</xdr:row>
      <xdr:rowOff>113013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8571BFE8-526F-2D45-4448-90827A55D4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296150" y="5715000"/>
          <a:ext cx="2400300" cy="1456038"/>
        </a:xfrm>
        <a:prstGeom prst="rect">
          <a:avLst/>
        </a:prstGeom>
      </xdr:spPr>
    </xdr:pic>
    <xdr:clientData/>
  </xdr:twoCellAnchor>
  <xdr:twoCellAnchor editAs="oneCell">
    <xdr:from>
      <xdr:col>3</xdr:col>
      <xdr:colOff>433387</xdr:colOff>
      <xdr:row>40</xdr:row>
      <xdr:rowOff>38100</xdr:rowOff>
    </xdr:from>
    <xdr:to>
      <xdr:col>5</xdr:col>
      <xdr:colOff>93662</xdr:colOff>
      <xdr:row>48</xdr:row>
      <xdr:rowOff>114300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4DEE520E-2134-FC1B-8F90-7204AE25AF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8662" y="7277100"/>
          <a:ext cx="2032000" cy="1524000"/>
        </a:xfrm>
        <a:prstGeom prst="rect">
          <a:avLst/>
        </a:prstGeom>
      </xdr:spPr>
    </xdr:pic>
    <xdr:clientData/>
  </xdr:twoCellAnchor>
  <xdr:twoCellAnchor editAs="oneCell">
    <xdr:from>
      <xdr:col>6</xdr:col>
      <xdr:colOff>85726</xdr:colOff>
      <xdr:row>40</xdr:row>
      <xdr:rowOff>23812</xdr:rowOff>
    </xdr:from>
    <xdr:to>
      <xdr:col>8</xdr:col>
      <xdr:colOff>538746</xdr:colOff>
      <xdr:row>48</xdr:row>
      <xdr:rowOff>142875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CBD57DF7-38FD-CBEB-07F6-1187861C8B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210426" y="7262812"/>
          <a:ext cx="2543758" cy="1566863"/>
        </a:xfrm>
        <a:prstGeom prst="rect">
          <a:avLst/>
        </a:prstGeom>
      </xdr:spPr>
    </xdr:pic>
    <xdr:clientData/>
  </xdr:twoCellAnchor>
  <xdr:twoCellAnchor editAs="oneCell">
    <xdr:from>
      <xdr:col>3</xdr:col>
      <xdr:colOff>504825</xdr:colOff>
      <xdr:row>49</xdr:row>
      <xdr:rowOff>14287</xdr:rowOff>
    </xdr:from>
    <xdr:to>
      <xdr:col>5</xdr:col>
      <xdr:colOff>247651</xdr:colOff>
      <xdr:row>57</xdr:row>
      <xdr:rowOff>152400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2FB8EF74-41D2-606A-A657-B5E601BA01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0100" y="8882062"/>
          <a:ext cx="2114551" cy="1585913"/>
        </a:xfrm>
        <a:prstGeom prst="rect">
          <a:avLst/>
        </a:prstGeom>
      </xdr:spPr>
    </xdr:pic>
    <xdr:clientData/>
  </xdr:twoCellAnchor>
  <xdr:twoCellAnchor editAs="oneCell">
    <xdr:from>
      <xdr:col>6</xdr:col>
      <xdr:colOff>228600</xdr:colOff>
      <xdr:row>49</xdr:row>
      <xdr:rowOff>76200</xdr:rowOff>
    </xdr:from>
    <xdr:to>
      <xdr:col>8</xdr:col>
      <xdr:colOff>440013</xdr:colOff>
      <xdr:row>57</xdr:row>
      <xdr:rowOff>33338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883BFC44-CFCF-E0A5-A255-4871906CD6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353300" y="8943975"/>
          <a:ext cx="2302151" cy="1404938"/>
        </a:xfrm>
        <a:prstGeom prst="rect">
          <a:avLst/>
        </a:prstGeom>
      </xdr:spPr>
    </xdr:pic>
    <xdr:clientData/>
  </xdr:twoCellAnchor>
  <xdr:twoCellAnchor editAs="oneCell">
    <xdr:from>
      <xdr:col>6</xdr:col>
      <xdr:colOff>90487</xdr:colOff>
      <xdr:row>58</xdr:row>
      <xdr:rowOff>38100</xdr:rowOff>
    </xdr:from>
    <xdr:to>
      <xdr:col>8</xdr:col>
      <xdr:colOff>534099</xdr:colOff>
      <xdr:row>66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14980F2-6C41-79F1-8354-06167F8782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7215187" y="10534650"/>
          <a:ext cx="2534350" cy="1552575"/>
        </a:xfrm>
        <a:prstGeom prst="rect">
          <a:avLst/>
        </a:prstGeom>
      </xdr:spPr>
    </xdr:pic>
    <xdr:clientData/>
  </xdr:twoCellAnchor>
  <xdr:twoCellAnchor editAs="oneCell">
    <xdr:from>
      <xdr:col>3</xdr:col>
      <xdr:colOff>542925</xdr:colOff>
      <xdr:row>58</xdr:row>
      <xdr:rowOff>42863</xdr:rowOff>
    </xdr:from>
    <xdr:to>
      <xdr:col>5</xdr:col>
      <xdr:colOff>266700</xdr:colOff>
      <xdr:row>66</xdr:row>
      <xdr:rowOff>166688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A070FEAF-0D06-F1FB-B8FD-8584713E17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8200" y="10539413"/>
          <a:ext cx="2095500" cy="1571625"/>
        </a:xfrm>
        <a:prstGeom prst="rect">
          <a:avLst/>
        </a:prstGeom>
      </xdr:spPr>
    </xdr:pic>
    <xdr:clientData/>
  </xdr:twoCellAnchor>
  <xdr:twoCellAnchor editAs="oneCell">
    <xdr:from>
      <xdr:col>6</xdr:col>
      <xdr:colOff>114300</xdr:colOff>
      <xdr:row>67</xdr:row>
      <xdr:rowOff>61913</xdr:rowOff>
    </xdr:from>
    <xdr:to>
      <xdr:col>8</xdr:col>
      <xdr:colOff>552450</xdr:colOff>
      <xdr:row>75</xdr:row>
      <xdr:rowOff>132965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7352BBF8-989D-94FD-F8CB-067576B1D7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7239000" y="12187238"/>
          <a:ext cx="2528888" cy="1518852"/>
        </a:xfrm>
        <a:prstGeom prst="rect">
          <a:avLst/>
        </a:prstGeom>
      </xdr:spPr>
    </xdr:pic>
    <xdr:clientData/>
  </xdr:twoCellAnchor>
  <xdr:twoCellAnchor editAs="oneCell">
    <xdr:from>
      <xdr:col>3</xdr:col>
      <xdr:colOff>657226</xdr:colOff>
      <xdr:row>67</xdr:row>
      <xdr:rowOff>57150</xdr:rowOff>
    </xdr:from>
    <xdr:to>
      <xdr:col>5</xdr:col>
      <xdr:colOff>323851</xdr:colOff>
      <xdr:row>75</xdr:row>
      <xdr:rowOff>138113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5409A26A-3C16-AAE9-0F79-DC3F67E0D6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01" y="12182475"/>
          <a:ext cx="2038350" cy="1528763"/>
        </a:xfrm>
        <a:prstGeom prst="rect">
          <a:avLst/>
        </a:prstGeom>
      </xdr:spPr>
    </xdr:pic>
    <xdr:clientData/>
  </xdr:twoCellAnchor>
  <xdr:twoCellAnchor editAs="oneCell">
    <xdr:from>
      <xdr:col>6</xdr:col>
      <xdr:colOff>152400</xdr:colOff>
      <xdr:row>76</xdr:row>
      <xdr:rowOff>38101</xdr:rowOff>
    </xdr:from>
    <xdr:to>
      <xdr:col>8</xdr:col>
      <xdr:colOff>581025</xdr:colOff>
      <xdr:row>84</xdr:row>
      <xdr:rowOff>130755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5A836028-9EB0-9F92-225D-8D87493AC2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277100" y="13792201"/>
          <a:ext cx="2519363" cy="1540454"/>
        </a:xfrm>
        <a:prstGeom prst="rect">
          <a:avLst/>
        </a:prstGeom>
      </xdr:spPr>
    </xdr:pic>
    <xdr:clientData/>
  </xdr:twoCellAnchor>
  <xdr:twoCellAnchor editAs="oneCell">
    <xdr:from>
      <xdr:col>3</xdr:col>
      <xdr:colOff>638175</xdr:colOff>
      <xdr:row>76</xdr:row>
      <xdr:rowOff>76201</xdr:rowOff>
    </xdr:from>
    <xdr:to>
      <xdr:col>5</xdr:col>
      <xdr:colOff>247650</xdr:colOff>
      <xdr:row>84</xdr:row>
      <xdr:rowOff>114301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403A13EB-0164-1440-9AA2-1FF5E6FD89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43450" y="13830301"/>
          <a:ext cx="1981200" cy="148590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123825</xdr:colOff>
      <xdr:row>4</xdr:row>
      <xdr:rowOff>57150</xdr:rowOff>
    </xdr:from>
    <xdr:to>
      <xdr:col>8</xdr:col>
      <xdr:colOff>552450</xdr:colOff>
      <xdr:row>12</xdr:row>
      <xdr:rowOff>154971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A5C8A71-E2C1-14D3-01A7-6A23C560B6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48525" y="781050"/>
          <a:ext cx="2519363" cy="1545621"/>
        </a:xfrm>
        <a:prstGeom prst="rect">
          <a:avLst/>
        </a:prstGeom>
      </xdr:spPr>
    </xdr:pic>
    <xdr:clientData/>
  </xdr:twoCellAnchor>
  <xdr:twoCellAnchor editAs="oneCell">
    <xdr:from>
      <xdr:col>3</xdr:col>
      <xdr:colOff>514350</xdr:colOff>
      <xdr:row>4</xdr:row>
      <xdr:rowOff>4762</xdr:rowOff>
    </xdr:from>
    <xdr:to>
      <xdr:col>5</xdr:col>
      <xdr:colOff>206376</xdr:colOff>
      <xdr:row>12</xdr:row>
      <xdr:rowOff>104775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4E626A1-0675-E3D8-30EF-C32944ECE6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9625" y="728662"/>
          <a:ext cx="2063751" cy="1547813"/>
        </a:xfrm>
        <a:prstGeom prst="rect">
          <a:avLst/>
        </a:prstGeom>
      </xdr:spPr>
    </xdr:pic>
    <xdr:clientData/>
  </xdr:twoCellAnchor>
  <xdr:twoCellAnchor editAs="oneCell">
    <xdr:from>
      <xdr:col>6</xdr:col>
      <xdr:colOff>119063</xdr:colOff>
      <xdr:row>13</xdr:row>
      <xdr:rowOff>19051</xdr:rowOff>
    </xdr:from>
    <xdr:to>
      <xdr:col>8</xdr:col>
      <xdr:colOff>571500</xdr:colOff>
      <xdr:row>21</xdr:row>
      <xdr:rowOff>141585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C4F8ADE-BDB0-6747-7C08-629A6BA146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243763" y="2371726"/>
          <a:ext cx="2543175" cy="1570334"/>
        </a:xfrm>
        <a:prstGeom prst="rect">
          <a:avLst/>
        </a:prstGeom>
      </xdr:spPr>
    </xdr:pic>
    <xdr:clientData/>
  </xdr:twoCellAnchor>
  <xdr:twoCellAnchor editAs="oneCell">
    <xdr:from>
      <xdr:col>3</xdr:col>
      <xdr:colOff>471487</xdr:colOff>
      <xdr:row>13</xdr:row>
      <xdr:rowOff>14289</xdr:rowOff>
    </xdr:from>
    <xdr:to>
      <xdr:col>5</xdr:col>
      <xdr:colOff>252413</xdr:colOff>
      <xdr:row>22</xdr:row>
      <xdr:rowOff>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99E24C7A-763A-C412-CB0E-124FFC01A8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6762" y="2366964"/>
          <a:ext cx="2152651" cy="1614488"/>
        </a:xfrm>
        <a:prstGeom prst="rect">
          <a:avLst/>
        </a:prstGeom>
      </xdr:spPr>
    </xdr:pic>
    <xdr:clientData/>
  </xdr:twoCellAnchor>
  <xdr:twoCellAnchor editAs="oneCell">
    <xdr:from>
      <xdr:col>6</xdr:col>
      <xdr:colOff>152401</xdr:colOff>
      <xdr:row>22</xdr:row>
      <xdr:rowOff>66675</xdr:rowOff>
    </xdr:from>
    <xdr:to>
      <xdr:col>8</xdr:col>
      <xdr:colOff>549043</xdr:colOff>
      <xdr:row>30</xdr:row>
      <xdr:rowOff>138113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0B0EA3E-0018-7C1C-B087-69920FA9F1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277101" y="4048125"/>
          <a:ext cx="2487380" cy="1519238"/>
        </a:xfrm>
        <a:prstGeom prst="rect">
          <a:avLst/>
        </a:prstGeom>
      </xdr:spPr>
    </xdr:pic>
    <xdr:clientData/>
  </xdr:twoCellAnchor>
  <xdr:twoCellAnchor editAs="oneCell">
    <xdr:from>
      <xdr:col>3</xdr:col>
      <xdr:colOff>515471</xdr:colOff>
      <xdr:row>22</xdr:row>
      <xdr:rowOff>28015</xdr:rowOff>
    </xdr:from>
    <xdr:to>
      <xdr:col>5</xdr:col>
      <xdr:colOff>187727</xdr:colOff>
      <xdr:row>30</xdr:row>
      <xdr:rowOff>112057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48A00B4F-E6B2-6985-FEA4-83179B5D2C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22427" y="3972486"/>
          <a:ext cx="2047904" cy="1518395"/>
        </a:xfrm>
        <a:prstGeom prst="rect">
          <a:avLst/>
        </a:prstGeom>
      </xdr:spPr>
    </xdr:pic>
    <xdr:clientData/>
  </xdr:twoCellAnchor>
  <xdr:twoCellAnchor editAs="oneCell">
    <xdr:from>
      <xdr:col>6</xdr:col>
      <xdr:colOff>207310</xdr:colOff>
      <xdr:row>31</xdr:row>
      <xdr:rowOff>67236</xdr:rowOff>
    </xdr:from>
    <xdr:to>
      <xdr:col>8</xdr:col>
      <xdr:colOff>546452</xdr:colOff>
      <xdr:row>39</xdr:row>
      <xdr:rowOff>128868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91B862AF-DDB9-8F02-B7D5-4F8306AF89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339855" y="5625354"/>
          <a:ext cx="2434642" cy="1495985"/>
        </a:xfrm>
        <a:prstGeom prst="rect">
          <a:avLst/>
        </a:prstGeom>
      </xdr:spPr>
    </xdr:pic>
    <xdr:clientData/>
  </xdr:twoCellAnchor>
  <xdr:twoCellAnchor editAs="oneCell">
    <xdr:from>
      <xdr:col>3</xdr:col>
      <xdr:colOff>442632</xdr:colOff>
      <xdr:row>31</xdr:row>
      <xdr:rowOff>22413</xdr:rowOff>
    </xdr:from>
    <xdr:to>
      <xdr:col>5</xdr:col>
      <xdr:colOff>145675</xdr:colOff>
      <xdr:row>39</xdr:row>
      <xdr:rowOff>147078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A2CB988A-FE49-8AB3-F049-7FBE8E189E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9588" y="5580531"/>
          <a:ext cx="2078691" cy="1559018"/>
        </a:xfrm>
        <a:prstGeom prst="rect">
          <a:avLst/>
        </a:prstGeom>
      </xdr:spPr>
    </xdr:pic>
    <xdr:clientData/>
  </xdr:twoCellAnchor>
  <xdr:twoCellAnchor editAs="oneCell">
    <xdr:from>
      <xdr:col>6</xdr:col>
      <xdr:colOff>106456</xdr:colOff>
      <xdr:row>40</xdr:row>
      <xdr:rowOff>56030</xdr:rowOff>
    </xdr:from>
    <xdr:to>
      <xdr:col>8</xdr:col>
      <xdr:colOff>543485</xdr:colOff>
      <xdr:row>48</xdr:row>
      <xdr:rowOff>173136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807D96D7-8547-9832-33F5-DB472D2E72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239001" y="7227795"/>
          <a:ext cx="2532529" cy="1551459"/>
        </a:xfrm>
        <a:prstGeom prst="rect">
          <a:avLst/>
        </a:prstGeom>
      </xdr:spPr>
    </xdr:pic>
    <xdr:clientData/>
  </xdr:twoCellAnchor>
  <xdr:twoCellAnchor editAs="oneCell">
    <xdr:from>
      <xdr:col>3</xdr:col>
      <xdr:colOff>431426</xdr:colOff>
      <xdr:row>40</xdr:row>
      <xdr:rowOff>28015</xdr:rowOff>
    </xdr:from>
    <xdr:to>
      <xdr:col>5</xdr:col>
      <xdr:colOff>147542</xdr:colOff>
      <xdr:row>48</xdr:row>
      <xdr:rowOff>162485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E71141FC-6442-A14B-480E-FDCB7E17C7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8382" y="7199780"/>
          <a:ext cx="2091764" cy="1568823"/>
        </a:xfrm>
        <a:prstGeom prst="rect">
          <a:avLst/>
        </a:prstGeom>
      </xdr:spPr>
    </xdr:pic>
    <xdr:clientData/>
  </xdr:twoCellAnchor>
  <xdr:twoCellAnchor editAs="oneCell">
    <xdr:from>
      <xdr:col>3</xdr:col>
      <xdr:colOff>420221</xdr:colOff>
      <xdr:row>49</xdr:row>
      <xdr:rowOff>28015</xdr:rowOff>
    </xdr:from>
    <xdr:to>
      <xdr:col>5</xdr:col>
      <xdr:colOff>145676</xdr:colOff>
      <xdr:row>57</xdr:row>
      <xdr:rowOff>169489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809357D-B735-5831-AEB4-EFEA00E10A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27177" y="8813427"/>
          <a:ext cx="2101103" cy="1575827"/>
        </a:xfrm>
        <a:prstGeom prst="rect">
          <a:avLst/>
        </a:prstGeom>
      </xdr:spPr>
    </xdr:pic>
    <xdr:clientData/>
  </xdr:twoCellAnchor>
  <xdr:twoCellAnchor editAs="oneCell">
    <xdr:from>
      <xdr:col>6</xdr:col>
      <xdr:colOff>117662</xdr:colOff>
      <xdr:row>49</xdr:row>
      <xdr:rowOff>56030</xdr:rowOff>
    </xdr:from>
    <xdr:to>
      <xdr:col>8</xdr:col>
      <xdr:colOff>498991</xdr:colOff>
      <xdr:row>57</xdr:row>
      <xdr:rowOff>134471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6087F8B-C682-FA0E-8C8C-64D2649D3C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250207" y="8841442"/>
          <a:ext cx="2476829" cy="1512794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635793</xdr:colOff>
      <xdr:row>7</xdr:row>
      <xdr:rowOff>73819</xdr:rowOff>
    </xdr:from>
    <xdr:to>
      <xdr:col>8</xdr:col>
      <xdr:colOff>26193</xdr:colOff>
      <xdr:row>22</xdr:row>
      <xdr:rowOff>102394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4FD51CA-8A83-482C-960D-2459BFF3A4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185738</xdr:colOff>
      <xdr:row>4</xdr:row>
      <xdr:rowOff>71439</xdr:rowOff>
    </xdr:from>
    <xdr:to>
      <xdr:col>5</xdr:col>
      <xdr:colOff>466726</xdr:colOff>
      <xdr:row>12</xdr:row>
      <xdr:rowOff>66676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1076E5B-52B3-BAAA-230C-43E451EAD6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43251" y="795339"/>
          <a:ext cx="1924049" cy="1443037"/>
        </a:xfrm>
        <a:prstGeom prst="rect">
          <a:avLst/>
        </a:prstGeom>
      </xdr:spPr>
    </xdr:pic>
    <xdr:clientData/>
  </xdr:twoCellAnchor>
  <xdr:twoCellAnchor editAs="oneCell">
    <xdr:from>
      <xdr:col>6</xdr:col>
      <xdr:colOff>209551</xdr:colOff>
      <xdr:row>4</xdr:row>
      <xdr:rowOff>85645</xdr:rowOff>
    </xdr:from>
    <xdr:to>
      <xdr:col>8</xdr:col>
      <xdr:colOff>523908</xdr:colOff>
      <xdr:row>12</xdr:row>
      <xdr:rowOff>23832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FD55E44-8B44-1E45-6667-072E92C7DD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57826" y="809545"/>
          <a:ext cx="2405095" cy="1385987"/>
        </a:xfrm>
        <a:prstGeom prst="rect">
          <a:avLst/>
        </a:prstGeom>
      </xdr:spPr>
    </xdr:pic>
    <xdr:clientData/>
  </xdr:twoCellAnchor>
  <xdr:twoCellAnchor editAs="oneCell">
    <xdr:from>
      <xdr:col>3</xdr:col>
      <xdr:colOff>175093</xdr:colOff>
      <xdr:row>13</xdr:row>
      <xdr:rowOff>49027</xdr:rowOff>
    </xdr:from>
    <xdr:to>
      <xdr:col>5</xdr:col>
      <xdr:colOff>546289</xdr:colOff>
      <xdr:row>21</xdr:row>
      <xdr:rowOff>99805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FBA2A08-3E45-3640-26D5-EED370D0ED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30644" y="2416270"/>
          <a:ext cx="2010056" cy="1507542"/>
        </a:xfrm>
        <a:prstGeom prst="rect">
          <a:avLst/>
        </a:prstGeom>
      </xdr:spPr>
    </xdr:pic>
    <xdr:clientData/>
  </xdr:twoCellAnchor>
  <xdr:twoCellAnchor editAs="oneCell">
    <xdr:from>
      <xdr:col>6</xdr:col>
      <xdr:colOff>105056</xdr:colOff>
      <xdr:row>13</xdr:row>
      <xdr:rowOff>49025</xdr:rowOff>
    </xdr:from>
    <xdr:to>
      <xdr:col>8</xdr:col>
      <xdr:colOff>567298</xdr:colOff>
      <xdr:row>21</xdr:row>
      <xdr:rowOff>131586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B3EB9F8-3CCA-B2A2-858F-48A88A6119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343806" y="2416268"/>
          <a:ext cx="2549338" cy="1539325"/>
        </a:xfrm>
        <a:prstGeom prst="rect">
          <a:avLst/>
        </a:prstGeom>
      </xdr:spPr>
    </xdr:pic>
    <xdr:clientData/>
  </xdr:twoCellAnchor>
  <xdr:twoCellAnchor editAs="oneCell">
    <xdr:from>
      <xdr:col>3</xdr:col>
      <xdr:colOff>147078</xdr:colOff>
      <xdr:row>22</xdr:row>
      <xdr:rowOff>15759</xdr:rowOff>
    </xdr:from>
    <xdr:to>
      <xdr:col>5</xdr:col>
      <xdr:colOff>623328</xdr:colOff>
      <xdr:row>30</xdr:row>
      <xdr:rowOff>145327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C39BA15-1381-13B1-4E8E-1CC86713B4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02629" y="4021862"/>
          <a:ext cx="2115110" cy="1586333"/>
        </a:xfrm>
        <a:prstGeom prst="rect">
          <a:avLst/>
        </a:prstGeom>
      </xdr:spPr>
    </xdr:pic>
    <xdr:clientData/>
  </xdr:twoCellAnchor>
  <xdr:twoCellAnchor editAs="oneCell">
    <xdr:from>
      <xdr:col>6</xdr:col>
      <xdr:colOff>126067</xdr:colOff>
      <xdr:row>22</xdr:row>
      <xdr:rowOff>105055</xdr:rowOff>
    </xdr:from>
    <xdr:to>
      <xdr:col>8</xdr:col>
      <xdr:colOff>453759</xdr:colOff>
      <xdr:row>30</xdr:row>
      <xdr:rowOff>77040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AD38B6D-23F9-21C7-CC35-BAE05F45DA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364817" y="4111158"/>
          <a:ext cx="2414788" cy="1428750"/>
        </a:xfrm>
        <a:prstGeom prst="rect">
          <a:avLst/>
        </a:prstGeom>
      </xdr:spPr>
    </xdr:pic>
    <xdr:clientData/>
  </xdr:twoCellAnchor>
  <xdr:twoCellAnchor editAs="oneCell">
    <xdr:from>
      <xdr:col>6</xdr:col>
      <xdr:colOff>126066</xdr:colOff>
      <xdr:row>31</xdr:row>
      <xdr:rowOff>84045</xdr:rowOff>
    </xdr:from>
    <xdr:to>
      <xdr:col>8</xdr:col>
      <xdr:colOff>553290</xdr:colOff>
      <xdr:row>39</xdr:row>
      <xdr:rowOff>121806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F96582C1-9557-5E1B-B4C6-96F98EDF2C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364816" y="5729008"/>
          <a:ext cx="2514320" cy="1494526"/>
        </a:xfrm>
        <a:prstGeom prst="rect">
          <a:avLst/>
        </a:prstGeom>
      </xdr:spPr>
    </xdr:pic>
    <xdr:clientData/>
  </xdr:twoCellAnchor>
  <xdr:twoCellAnchor editAs="oneCell">
    <xdr:from>
      <xdr:col>3</xdr:col>
      <xdr:colOff>126066</xdr:colOff>
      <xdr:row>31</xdr:row>
      <xdr:rowOff>63033</xdr:rowOff>
    </xdr:from>
    <xdr:to>
      <xdr:col>5</xdr:col>
      <xdr:colOff>532281</xdr:colOff>
      <xdr:row>39</xdr:row>
      <xdr:rowOff>140074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C0E9647B-2922-D0B6-6B9A-DC1B7C9434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81617" y="5707996"/>
          <a:ext cx="2045075" cy="1533806"/>
        </a:xfrm>
        <a:prstGeom prst="rect">
          <a:avLst/>
        </a:prstGeom>
      </xdr:spPr>
    </xdr:pic>
    <xdr:clientData/>
  </xdr:twoCellAnchor>
  <xdr:twoCellAnchor editAs="oneCell">
    <xdr:from>
      <xdr:col>6</xdr:col>
      <xdr:colOff>84044</xdr:colOff>
      <xdr:row>40</xdr:row>
      <xdr:rowOff>56029</xdr:rowOff>
    </xdr:from>
    <xdr:to>
      <xdr:col>8</xdr:col>
      <xdr:colOff>540706</xdr:colOff>
      <xdr:row>48</xdr:row>
      <xdr:rowOff>91048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A714F72-47A2-4B32-0571-F8880F2042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322794" y="7339853"/>
          <a:ext cx="2543758" cy="1491783"/>
        </a:xfrm>
        <a:prstGeom prst="rect">
          <a:avLst/>
        </a:prstGeom>
      </xdr:spPr>
    </xdr:pic>
    <xdr:clientData/>
  </xdr:twoCellAnchor>
  <xdr:twoCellAnchor editAs="oneCell">
    <xdr:from>
      <xdr:col>3</xdr:col>
      <xdr:colOff>133072</xdr:colOff>
      <xdr:row>40</xdr:row>
      <xdr:rowOff>77041</xdr:rowOff>
    </xdr:from>
    <xdr:to>
      <xdr:col>5</xdr:col>
      <xdr:colOff>546288</xdr:colOff>
      <xdr:row>48</xdr:row>
      <xdr:rowOff>159334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F86A373E-21EC-7C1F-30DC-01CD0E3AB3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88623" y="7360865"/>
          <a:ext cx="2052076" cy="1539057"/>
        </a:xfrm>
        <a:prstGeom prst="rect">
          <a:avLst/>
        </a:prstGeom>
      </xdr:spPr>
    </xdr:pic>
    <xdr:clientData/>
  </xdr:twoCellAnchor>
  <xdr:twoCellAnchor editAs="oneCell">
    <xdr:from>
      <xdr:col>6</xdr:col>
      <xdr:colOff>112059</xdr:colOff>
      <xdr:row>49</xdr:row>
      <xdr:rowOff>49026</xdr:rowOff>
    </xdr:from>
    <xdr:to>
      <xdr:col>8</xdr:col>
      <xdr:colOff>518271</xdr:colOff>
      <xdr:row>57</xdr:row>
      <xdr:rowOff>74133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4393E85A-7D53-4711-4CC3-EE221120F4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511894" y="8971710"/>
          <a:ext cx="2493308" cy="1481872"/>
        </a:xfrm>
        <a:prstGeom prst="rect">
          <a:avLst/>
        </a:prstGeom>
      </xdr:spPr>
    </xdr:pic>
    <xdr:clientData/>
  </xdr:twoCellAnchor>
  <xdr:twoCellAnchor editAs="oneCell">
    <xdr:from>
      <xdr:col>3</xdr:col>
      <xdr:colOff>149411</xdr:colOff>
      <xdr:row>49</xdr:row>
      <xdr:rowOff>98052</xdr:rowOff>
    </xdr:from>
    <xdr:to>
      <xdr:col>5</xdr:col>
      <xdr:colOff>536948</xdr:colOff>
      <xdr:row>57</xdr:row>
      <xdr:rowOff>161085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E7A43372-03E2-EDF8-C8F5-6FF00033F8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6048" y="9020736"/>
          <a:ext cx="2026397" cy="1519798"/>
        </a:xfrm>
        <a:prstGeom prst="rect">
          <a:avLst/>
        </a:prstGeom>
      </xdr:spPr>
    </xdr:pic>
    <xdr:clientData/>
  </xdr:twoCellAnchor>
  <xdr:twoCellAnchor editAs="oneCell">
    <xdr:from>
      <xdr:col>6</xdr:col>
      <xdr:colOff>119063</xdr:colOff>
      <xdr:row>58</xdr:row>
      <xdr:rowOff>105055</xdr:rowOff>
    </xdr:from>
    <xdr:to>
      <xdr:col>8</xdr:col>
      <xdr:colOff>337991</xdr:colOff>
      <xdr:row>66</xdr:row>
      <xdr:rowOff>7003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66E43CF9-3663-BDAA-8416-5F9322D025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518898" y="10666599"/>
          <a:ext cx="2306024" cy="1358713"/>
        </a:xfrm>
        <a:prstGeom prst="rect">
          <a:avLst/>
        </a:prstGeom>
      </xdr:spPr>
    </xdr:pic>
    <xdr:clientData/>
  </xdr:twoCellAnchor>
  <xdr:twoCellAnchor editAs="oneCell">
    <xdr:from>
      <xdr:col>3</xdr:col>
      <xdr:colOff>147078</xdr:colOff>
      <xdr:row>58</xdr:row>
      <xdr:rowOff>84046</xdr:rowOff>
    </xdr:from>
    <xdr:to>
      <xdr:col>5</xdr:col>
      <xdr:colOff>553290</xdr:colOff>
      <xdr:row>66</xdr:row>
      <xdr:rowOff>161085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20D06826-5397-2E69-15CF-F142B94127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3715" y="10645590"/>
          <a:ext cx="2045072" cy="1533804"/>
        </a:xfrm>
        <a:prstGeom prst="rect">
          <a:avLst/>
        </a:prstGeom>
      </xdr:spPr>
    </xdr:pic>
    <xdr:clientData/>
  </xdr:twoCellAnchor>
  <xdr:twoCellAnchor editAs="oneCell">
    <xdr:from>
      <xdr:col>6</xdr:col>
      <xdr:colOff>203107</xdr:colOff>
      <xdr:row>67</xdr:row>
      <xdr:rowOff>126066</xdr:rowOff>
    </xdr:from>
    <xdr:to>
      <xdr:col>8</xdr:col>
      <xdr:colOff>490257</xdr:colOff>
      <xdr:row>75</xdr:row>
      <xdr:rowOff>56628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C5AB0D85-E48A-4694-1F81-C02F6E6467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602942" y="12326470"/>
          <a:ext cx="2374246" cy="1387327"/>
        </a:xfrm>
        <a:prstGeom prst="rect">
          <a:avLst/>
        </a:prstGeom>
      </xdr:spPr>
    </xdr:pic>
    <xdr:clientData/>
  </xdr:twoCellAnchor>
  <xdr:twoCellAnchor editAs="oneCell">
    <xdr:from>
      <xdr:col>3</xdr:col>
      <xdr:colOff>133069</xdr:colOff>
      <xdr:row>67</xdr:row>
      <xdr:rowOff>54277</xdr:rowOff>
    </xdr:from>
    <xdr:to>
      <xdr:col>5</xdr:col>
      <xdr:colOff>529377</xdr:colOff>
      <xdr:row>75</xdr:row>
      <xdr:rowOff>123888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F527AD1B-F5B4-6A11-91DB-4E7017FF5D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49706" y="12254681"/>
          <a:ext cx="2035168" cy="1526376"/>
        </a:xfrm>
        <a:prstGeom prst="rect">
          <a:avLst/>
        </a:prstGeom>
      </xdr:spPr>
    </xdr:pic>
    <xdr:clientData/>
  </xdr:twoCellAnchor>
  <xdr:twoCellAnchor editAs="oneCell">
    <xdr:from>
      <xdr:col>6</xdr:col>
      <xdr:colOff>147078</xdr:colOff>
      <xdr:row>76</xdr:row>
      <xdr:rowOff>70037</xdr:rowOff>
    </xdr:from>
    <xdr:to>
      <xdr:col>8</xdr:col>
      <xdr:colOff>574301</xdr:colOff>
      <xdr:row>84</xdr:row>
      <xdr:rowOff>117110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5AF16312-56D1-5F47-0A45-EC9ACDCFDC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546913" y="13909302"/>
          <a:ext cx="2514319" cy="1503837"/>
        </a:xfrm>
        <a:prstGeom prst="rect">
          <a:avLst/>
        </a:prstGeom>
      </xdr:spPr>
    </xdr:pic>
    <xdr:clientData/>
  </xdr:twoCellAnchor>
  <xdr:twoCellAnchor editAs="oneCell">
    <xdr:from>
      <xdr:col>3</xdr:col>
      <xdr:colOff>161084</xdr:colOff>
      <xdr:row>76</xdr:row>
      <xdr:rowOff>105055</xdr:rowOff>
    </xdr:from>
    <xdr:to>
      <xdr:col>5</xdr:col>
      <xdr:colOff>462241</xdr:colOff>
      <xdr:row>84</xdr:row>
      <xdr:rowOff>103304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CE263DDE-FF5E-3570-6BC6-BEE30FA243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77721" y="13944320"/>
          <a:ext cx="1940017" cy="145501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567447</xdr:colOff>
      <xdr:row>4</xdr:row>
      <xdr:rowOff>141861</xdr:rowOff>
    </xdr:from>
    <xdr:to>
      <xdr:col>4</xdr:col>
      <xdr:colOff>628244</xdr:colOff>
      <xdr:row>12</xdr:row>
      <xdr:rowOff>20265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5AB7B37-3F81-9A55-2F6F-381EF211A9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71304" y="871435"/>
          <a:ext cx="1783404" cy="1337553"/>
        </a:xfrm>
        <a:prstGeom prst="rect">
          <a:avLst/>
        </a:prstGeom>
      </xdr:spPr>
    </xdr:pic>
    <xdr:clientData/>
  </xdr:twoCellAnchor>
  <xdr:twoCellAnchor editAs="oneCell">
    <xdr:from>
      <xdr:col>6</xdr:col>
      <xdr:colOff>303989</xdr:colOff>
      <xdr:row>5</xdr:row>
      <xdr:rowOff>0</xdr:rowOff>
    </xdr:from>
    <xdr:to>
      <xdr:col>8</xdr:col>
      <xdr:colOff>374919</xdr:colOff>
      <xdr:row>11</xdr:row>
      <xdr:rowOff>171923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58E9701-BD05-1B77-2968-882EDF6E22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27474" y="911968"/>
          <a:ext cx="2158324" cy="1266285"/>
        </a:xfrm>
        <a:prstGeom prst="rect">
          <a:avLst/>
        </a:prstGeom>
      </xdr:spPr>
    </xdr:pic>
    <xdr:clientData/>
  </xdr:twoCellAnchor>
  <xdr:twoCellAnchor editAs="oneCell">
    <xdr:from>
      <xdr:col>3</xdr:col>
      <xdr:colOff>455984</xdr:colOff>
      <xdr:row>13</xdr:row>
      <xdr:rowOff>81064</xdr:rowOff>
    </xdr:from>
    <xdr:to>
      <xdr:col>5</xdr:col>
      <xdr:colOff>101329</xdr:colOff>
      <xdr:row>21</xdr:row>
      <xdr:rowOff>134262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82F5DB3-6B80-6EB3-7D2E-178A2C36EB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9841" y="2452181"/>
          <a:ext cx="2016462" cy="1512347"/>
        </a:xfrm>
        <a:prstGeom prst="rect">
          <a:avLst/>
        </a:prstGeom>
      </xdr:spPr>
    </xdr:pic>
    <xdr:clientData/>
  </xdr:twoCellAnchor>
  <xdr:twoCellAnchor editAs="oneCell">
    <xdr:from>
      <xdr:col>6</xdr:col>
      <xdr:colOff>222926</xdr:colOff>
      <xdr:row>13</xdr:row>
      <xdr:rowOff>121595</xdr:rowOff>
    </xdr:from>
    <xdr:to>
      <xdr:col>8</xdr:col>
      <xdr:colOff>466116</xdr:colOff>
      <xdr:row>21</xdr:row>
      <xdr:rowOff>68547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1BEF7D33-E1A5-537F-A01D-F5DA038646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346411" y="2492712"/>
          <a:ext cx="2330584" cy="1406101"/>
        </a:xfrm>
        <a:prstGeom prst="rect">
          <a:avLst/>
        </a:prstGeom>
      </xdr:spPr>
    </xdr:pic>
    <xdr:clientData/>
  </xdr:twoCellAnchor>
  <xdr:twoCellAnchor editAs="oneCell">
    <xdr:from>
      <xdr:col>6</xdr:col>
      <xdr:colOff>202659</xdr:colOff>
      <xdr:row>22</xdr:row>
      <xdr:rowOff>131729</xdr:rowOff>
    </xdr:from>
    <xdr:to>
      <xdr:col>8</xdr:col>
      <xdr:colOff>528772</xdr:colOff>
      <xdr:row>30</xdr:row>
      <xdr:rowOff>101330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6615AFE-3190-B4F4-CE35-59FAB7DB9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326144" y="4144389"/>
          <a:ext cx="2413507" cy="1428750"/>
        </a:xfrm>
        <a:prstGeom prst="rect">
          <a:avLst/>
        </a:prstGeom>
      </xdr:spPr>
    </xdr:pic>
    <xdr:clientData/>
  </xdr:twoCellAnchor>
  <xdr:twoCellAnchor editAs="oneCell">
    <xdr:from>
      <xdr:col>3</xdr:col>
      <xdr:colOff>577580</xdr:colOff>
      <xdr:row>22</xdr:row>
      <xdr:rowOff>141862</xdr:rowOff>
    </xdr:from>
    <xdr:to>
      <xdr:col>5</xdr:col>
      <xdr:colOff>165504</xdr:colOff>
      <xdr:row>30</xdr:row>
      <xdr:rowOff>151994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89B9776-5ACF-8AAE-0E2E-F45A735213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1437" y="4154522"/>
          <a:ext cx="1959041" cy="1469281"/>
        </a:xfrm>
        <a:prstGeom prst="rect">
          <a:avLst/>
        </a:prstGeom>
      </xdr:spPr>
    </xdr:pic>
    <xdr:clientData/>
  </xdr:twoCellAnchor>
  <xdr:twoCellAnchor editAs="oneCell">
    <xdr:from>
      <xdr:col>3</xdr:col>
      <xdr:colOff>618112</xdr:colOff>
      <xdr:row>31</xdr:row>
      <xdr:rowOff>121596</xdr:rowOff>
    </xdr:from>
    <xdr:to>
      <xdr:col>5</xdr:col>
      <xdr:colOff>121595</xdr:colOff>
      <xdr:row>39</xdr:row>
      <xdr:rowOff>68397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102B1C66-786C-0C3F-130E-BBF1687958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21969" y="5775798"/>
          <a:ext cx="1874600" cy="1405950"/>
        </a:xfrm>
        <a:prstGeom prst="rect">
          <a:avLst/>
        </a:prstGeom>
      </xdr:spPr>
    </xdr:pic>
    <xdr:clientData/>
  </xdr:twoCellAnchor>
  <xdr:twoCellAnchor editAs="oneCell">
    <xdr:from>
      <xdr:col>6</xdr:col>
      <xdr:colOff>141861</xdr:colOff>
      <xdr:row>31</xdr:row>
      <xdr:rowOff>91195</xdr:rowOff>
    </xdr:from>
    <xdr:to>
      <xdr:col>8</xdr:col>
      <xdr:colOff>455983</xdr:colOff>
      <xdr:row>39</xdr:row>
      <xdr:rowOff>69533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C8560D0F-BED9-BB4E-4023-D6F1349FA3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265346" y="5745397"/>
          <a:ext cx="2401516" cy="1437487"/>
        </a:xfrm>
        <a:prstGeom prst="rect">
          <a:avLst/>
        </a:prstGeom>
      </xdr:spPr>
    </xdr:pic>
    <xdr:clientData/>
  </xdr:twoCellAnchor>
  <xdr:twoCellAnchor editAs="oneCell">
    <xdr:from>
      <xdr:col>3</xdr:col>
      <xdr:colOff>445851</xdr:colOff>
      <xdr:row>40</xdr:row>
      <xdr:rowOff>60798</xdr:rowOff>
    </xdr:from>
    <xdr:to>
      <xdr:col>5</xdr:col>
      <xdr:colOff>172259</xdr:colOff>
      <xdr:row>48</xdr:row>
      <xdr:rowOff>174792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EFBF1217-0FF9-081D-A57F-AC675FCAB4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9708" y="7356543"/>
          <a:ext cx="2097525" cy="1573143"/>
        </a:xfrm>
        <a:prstGeom prst="rect">
          <a:avLst/>
        </a:prstGeom>
      </xdr:spPr>
    </xdr:pic>
    <xdr:clientData/>
  </xdr:twoCellAnchor>
  <xdr:twoCellAnchor editAs="oneCell">
    <xdr:from>
      <xdr:col>6</xdr:col>
      <xdr:colOff>202659</xdr:colOff>
      <xdr:row>40</xdr:row>
      <xdr:rowOff>111463</xdr:rowOff>
    </xdr:from>
    <xdr:to>
      <xdr:col>8</xdr:col>
      <xdr:colOff>537046</xdr:colOff>
      <xdr:row>48</xdr:row>
      <xdr:rowOff>89539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999D8F21-8881-1B4E-A3D6-AB79DBA2CA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326144" y="7407208"/>
          <a:ext cx="2421781" cy="1437225"/>
        </a:xfrm>
        <a:prstGeom prst="rect">
          <a:avLst/>
        </a:prstGeom>
      </xdr:spPr>
    </xdr:pic>
    <xdr:clientData/>
  </xdr:twoCellAnchor>
  <xdr:twoCellAnchor editAs="oneCell">
    <xdr:from>
      <xdr:col>6</xdr:col>
      <xdr:colOff>243190</xdr:colOff>
      <xdr:row>49</xdr:row>
      <xdr:rowOff>151996</xdr:rowOff>
    </xdr:from>
    <xdr:to>
      <xdr:col>8</xdr:col>
      <xdr:colOff>409127</xdr:colOff>
      <xdr:row>57</xdr:row>
      <xdr:rowOff>40533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169C501-E9A3-46C1-3740-45E0B223E0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366675" y="9089283"/>
          <a:ext cx="2253331" cy="1347686"/>
        </a:xfrm>
        <a:prstGeom prst="rect">
          <a:avLst/>
        </a:prstGeom>
      </xdr:spPr>
    </xdr:pic>
    <xdr:clientData/>
  </xdr:twoCellAnchor>
  <xdr:twoCellAnchor editAs="oneCell">
    <xdr:from>
      <xdr:col>3</xdr:col>
      <xdr:colOff>503270</xdr:colOff>
      <xdr:row>49</xdr:row>
      <xdr:rowOff>10134</xdr:rowOff>
    </xdr:from>
    <xdr:to>
      <xdr:col>5</xdr:col>
      <xdr:colOff>192526</xdr:colOff>
      <xdr:row>57</xdr:row>
      <xdr:rowOff>96265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2D3AC40-2FED-AD1F-E037-C7FE3AB35E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7127" y="8947421"/>
          <a:ext cx="2060373" cy="1545280"/>
        </a:xfrm>
        <a:prstGeom prst="rect">
          <a:avLst/>
        </a:prstGeom>
      </xdr:spPr>
    </xdr:pic>
    <xdr:clientData/>
  </xdr:twoCellAnchor>
  <xdr:twoCellAnchor editAs="oneCell">
    <xdr:from>
      <xdr:col>3</xdr:col>
      <xdr:colOff>739707</xdr:colOff>
      <xdr:row>58</xdr:row>
      <xdr:rowOff>121596</xdr:rowOff>
    </xdr:from>
    <xdr:to>
      <xdr:col>5</xdr:col>
      <xdr:colOff>324255</xdr:colOff>
      <xdr:row>66</xdr:row>
      <xdr:rowOff>129196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7282EA67-3D2B-940E-68B5-FDBD35FED3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43564" y="10700426"/>
          <a:ext cx="1955665" cy="1466749"/>
        </a:xfrm>
        <a:prstGeom prst="rect">
          <a:avLst/>
        </a:prstGeom>
      </xdr:spPr>
    </xdr:pic>
    <xdr:clientData/>
  </xdr:twoCellAnchor>
  <xdr:twoCellAnchor editAs="oneCell">
    <xdr:from>
      <xdr:col>6</xdr:col>
      <xdr:colOff>334388</xdr:colOff>
      <xdr:row>58</xdr:row>
      <xdr:rowOff>162128</xdr:rowOff>
    </xdr:from>
    <xdr:to>
      <xdr:col>8</xdr:col>
      <xdr:colOff>474214</xdr:colOff>
      <xdr:row>66</xdr:row>
      <xdr:rowOff>20266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E2CE5C0C-7FCE-B154-9EC2-2C197EF29F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457873" y="10740958"/>
          <a:ext cx="2227220" cy="1317287"/>
        </a:xfrm>
        <a:prstGeom prst="rect">
          <a:avLst/>
        </a:prstGeom>
      </xdr:spPr>
    </xdr:pic>
    <xdr:clientData/>
  </xdr:twoCellAnchor>
  <xdr:twoCellAnchor editAs="oneCell">
    <xdr:from>
      <xdr:col>3</xdr:col>
      <xdr:colOff>506649</xdr:colOff>
      <xdr:row>67</xdr:row>
      <xdr:rowOff>60799</xdr:rowOff>
    </xdr:from>
    <xdr:to>
      <xdr:col>5</xdr:col>
      <xdr:colOff>172260</xdr:colOff>
      <xdr:row>75</xdr:row>
      <xdr:rowOff>129196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E2BF7AE6-6E1F-636F-CDCA-96C9D4BD66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0506" y="12281171"/>
          <a:ext cx="2036728" cy="1527546"/>
        </a:xfrm>
        <a:prstGeom prst="rect">
          <a:avLst/>
        </a:prstGeom>
      </xdr:spPr>
    </xdr:pic>
    <xdr:clientData/>
  </xdr:twoCellAnchor>
  <xdr:twoCellAnchor editAs="oneCell">
    <xdr:from>
      <xdr:col>6</xdr:col>
      <xdr:colOff>172262</xdr:colOff>
      <xdr:row>68</xdr:row>
      <xdr:rowOff>10132</xdr:rowOff>
    </xdr:from>
    <xdr:to>
      <xdr:col>8</xdr:col>
      <xdr:colOff>504334</xdr:colOff>
      <xdr:row>75</xdr:row>
      <xdr:rowOff>121595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43AD493E-5593-F09C-BFC4-241F8AB3C4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7295747" y="12412898"/>
          <a:ext cx="2419466" cy="1388218"/>
        </a:xfrm>
        <a:prstGeom prst="rect">
          <a:avLst/>
        </a:prstGeom>
      </xdr:spPr>
    </xdr:pic>
    <xdr:clientData/>
  </xdr:twoCellAnchor>
  <xdr:twoCellAnchor editAs="oneCell">
    <xdr:from>
      <xdr:col>6</xdr:col>
      <xdr:colOff>212793</xdr:colOff>
      <xdr:row>76</xdr:row>
      <xdr:rowOff>121596</xdr:rowOff>
    </xdr:from>
    <xdr:to>
      <xdr:col>8</xdr:col>
      <xdr:colOff>468144</xdr:colOff>
      <xdr:row>84</xdr:row>
      <xdr:rowOff>40532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32F277B1-717F-AD92-DC0D-C689D3D9BB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336278" y="13983511"/>
          <a:ext cx="2342745" cy="1378085"/>
        </a:xfrm>
        <a:prstGeom prst="rect">
          <a:avLst/>
        </a:prstGeom>
      </xdr:spPr>
    </xdr:pic>
    <xdr:clientData/>
  </xdr:twoCellAnchor>
  <xdr:twoCellAnchor editAs="oneCell">
    <xdr:from>
      <xdr:col>3</xdr:col>
      <xdr:colOff>607978</xdr:colOff>
      <xdr:row>76</xdr:row>
      <xdr:rowOff>111464</xdr:rowOff>
    </xdr:from>
    <xdr:to>
      <xdr:col>5</xdr:col>
      <xdr:colOff>182392</xdr:colOff>
      <xdr:row>84</xdr:row>
      <xdr:rowOff>111463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2FC118A4-8046-EAB7-288B-2090703FDA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1835" y="13973379"/>
          <a:ext cx="1945531" cy="145914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111125</xdr:colOff>
      <xdr:row>4</xdr:row>
      <xdr:rowOff>47625</xdr:rowOff>
    </xdr:from>
    <xdr:to>
      <xdr:col>8</xdr:col>
      <xdr:colOff>523875</xdr:colOff>
      <xdr:row>12</xdr:row>
      <xdr:rowOff>95624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9D96238-534C-4343-C3BB-1DD3502B35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39000" y="777875"/>
          <a:ext cx="2508250" cy="1508499"/>
        </a:xfrm>
        <a:prstGeom prst="rect">
          <a:avLst/>
        </a:prstGeom>
      </xdr:spPr>
    </xdr:pic>
    <xdr:clientData/>
  </xdr:twoCellAnchor>
  <xdr:twoCellAnchor editAs="oneCell">
    <xdr:from>
      <xdr:col>3</xdr:col>
      <xdr:colOff>627062</xdr:colOff>
      <xdr:row>4</xdr:row>
      <xdr:rowOff>166687</xdr:rowOff>
    </xdr:from>
    <xdr:to>
      <xdr:col>5</xdr:col>
      <xdr:colOff>31751</xdr:colOff>
      <xdr:row>12</xdr:row>
      <xdr:rowOff>39688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89E8DE8-5959-DCDD-7D09-4FDB4E40B8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30750" y="896937"/>
          <a:ext cx="1778001" cy="1333501"/>
        </a:xfrm>
        <a:prstGeom prst="rect">
          <a:avLst/>
        </a:prstGeom>
      </xdr:spPr>
    </xdr:pic>
    <xdr:clientData/>
  </xdr:twoCellAnchor>
  <xdr:twoCellAnchor editAs="oneCell">
    <xdr:from>
      <xdr:col>3</xdr:col>
      <xdr:colOff>603250</xdr:colOff>
      <xdr:row>13</xdr:row>
      <xdr:rowOff>111126</xdr:rowOff>
    </xdr:from>
    <xdr:to>
      <xdr:col>5</xdr:col>
      <xdr:colOff>134938</xdr:colOff>
      <xdr:row>21</xdr:row>
      <xdr:rowOff>79376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D0C0953-1435-91F8-8264-FB15C7BA93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6938" y="2484439"/>
          <a:ext cx="1905000" cy="1428750"/>
        </a:xfrm>
        <a:prstGeom prst="rect">
          <a:avLst/>
        </a:prstGeom>
      </xdr:spPr>
    </xdr:pic>
    <xdr:clientData/>
  </xdr:twoCellAnchor>
  <xdr:twoCellAnchor editAs="oneCell">
    <xdr:from>
      <xdr:col>6</xdr:col>
      <xdr:colOff>277812</xdr:colOff>
      <xdr:row>13</xdr:row>
      <xdr:rowOff>127001</xdr:rowOff>
    </xdr:from>
    <xdr:to>
      <xdr:col>8</xdr:col>
      <xdr:colOff>484187</xdr:colOff>
      <xdr:row>21</xdr:row>
      <xdr:rowOff>3421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9FA3662-3B26-9FB1-5BC6-EA9A6CEBAA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405687" y="2500314"/>
          <a:ext cx="2301875" cy="1336920"/>
        </a:xfrm>
        <a:prstGeom prst="rect">
          <a:avLst/>
        </a:prstGeom>
      </xdr:spPr>
    </xdr:pic>
    <xdr:clientData/>
  </xdr:twoCellAnchor>
  <xdr:twoCellAnchor editAs="oneCell">
    <xdr:from>
      <xdr:col>6</xdr:col>
      <xdr:colOff>71437</xdr:colOff>
      <xdr:row>22</xdr:row>
      <xdr:rowOff>47626</xdr:rowOff>
    </xdr:from>
    <xdr:to>
      <xdr:col>8</xdr:col>
      <xdr:colOff>476250</xdr:colOff>
      <xdr:row>30</xdr:row>
      <xdr:rowOff>82528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D0B6B30-0E2B-C629-FD4C-ADA34838C3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199312" y="4064001"/>
          <a:ext cx="2500313" cy="1495402"/>
        </a:xfrm>
        <a:prstGeom prst="rect">
          <a:avLst/>
        </a:prstGeom>
      </xdr:spPr>
    </xdr:pic>
    <xdr:clientData/>
  </xdr:twoCellAnchor>
  <xdr:twoCellAnchor editAs="oneCell">
    <xdr:from>
      <xdr:col>3</xdr:col>
      <xdr:colOff>619126</xdr:colOff>
      <xdr:row>22</xdr:row>
      <xdr:rowOff>111125</xdr:rowOff>
    </xdr:from>
    <xdr:to>
      <xdr:col>5</xdr:col>
      <xdr:colOff>140230</xdr:colOff>
      <xdr:row>30</xdr:row>
      <xdr:rowOff>71437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2E16A04A-7EEF-205E-3EB5-87ABB9B160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22814" y="4127500"/>
          <a:ext cx="1894416" cy="1420812"/>
        </a:xfrm>
        <a:prstGeom prst="rect">
          <a:avLst/>
        </a:prstGeom>
      </xdr:spPr>
    </xdr:pic>
    <xdr:clientData/>
  </xdr:twoCellAnchor>
  <xdr:twoCellAnchor editAs="oneCell">
    <xdr:from>
      <xdr:col>6</xdr:col>
      <xdr:colOff>222250</xdr:colOff>
      <xdr:row>31</xdr:row>
      <xdr:rowOff>119064</xdr:rowOff>
    </xdr:from>
    <xdr:to>
      <xdr:col>8</xdr:col>
      <xdr:colOff>456923</xdr:colOff>
      <xdr:row>39</xdr:row>
      <xdr:rowOff>55564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588D852-0669-69A0-684F-816AA69683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350125" y="5778502"/>
          <a:ext cx="2330173" cy="1397000"/>
        </a:xfrm>
        <a:prstGeom prst="rect">
          <a:avLst/>
        </a:prstGeom>
      </xdr:spPr>
    </xdr:pic>
    <xdr:clientData/>
  </xdr:twoCellAnchor>
  <xdr:twoCellAnchor editAs="oneCell">
    <xdr:from>
      <xdr:col>3</xdr:col>
      <xdr:colOff>508000</xdr:colOff>
      <xdr:row>31</xdr:row>
      <xdr:rowOff>63500</xdr:rowOff>
    </xdr:from>
    <xdr:to>
      <xdr:col>5</xdr:col>
      <xdr:colOff>187855</xdr:colOff>
      <xdr:row>39</xdr:row>
      <xdr:rowOff>142875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F832E2F2-C242-9014-5495-EA19AF3682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1688" y="5722938"/>
          <a:ext cx="2053167" cy="1539875"/>
        </a:xfrm>
        <a:prstGeom prst="rect">
          <a:avLst/>
        </a:prstGeom>
      </xdr:spPr>
    </xdr:pic>
    <xdr:clientData/>
  </xdr:twoCellAnchor>
  <xdr:twoCellAnchor editAs="oneCell">
    <xdr:from>
      <xdr:col>3</xdr:col>
      <xdr:colOff>547688</xdr:colOff>
      <xdr:row>40</xdr:row>
      <xdr:rowOff>39689</xdr:rowOff>
    </xdr:from>
    <xdr:to>
      <xdr:col>5</xdr:col>
      <xdr:colOff>190500</xdr:colOff>
      <xdr:row>48</xdr:row>
      <xdr:rowOff>91282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4DA2535D-5032-616F-AE2B-E64CCE59F9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51376" y="7342189"/>
          <a:ext cx="2016124" cy="1512093"/>
        </a:xfrm>
        <a:prstGeom prst="rect">
          <a:avLst/>
        </a:prstGeom>
      </xdr:spPr>
    </xdr:pic>
    <xdr:clientData/>
  </xdr:twoCellAnchor>
  <xdr:twoCellAnchor editAs="oneCell">
    <xdr:from>
      <xdr:col>6</xdr:col>
      <xdr:colOff>246062</xdr:colOff>
      <xdr:row>40</xdr:row>
      <xdr:rowOff>111125</xdr:rowOff>
    </xdr:from>
    <xdr:to>
      <xdr:col>8</xdr:col>
      <xdr:colOff>537339</xdr:colOff>
      <xdr:row>48</xdr:row>
      <xdr:rowOff>47625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6519F019-F7B8-7122-E786-83928FD6D4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373937" y="7413625"/>
          <a:ext cx="2386777" cy="1397000"/>
        </a:xfrm>
        <a:prstGeom prst="rect">
          <a:avLst/>
        </a:prstGeom>
      </xdr:spPr>
    </xdr:pic>
    <xdr:clientData/>
  </xdr:twoCellAnchor>
  <xdr:twoCellAnchor editAs="oneCell">
    <xdr:from>
      <xdr:col>3</xdr:col>
      <xdr:colOff>492125</xdr:colOff>
      <xdr:row>49</xdr:row>
      <xdr:rowOff>15876</xdr:rowOff>
    </xdr:from>
    <xdr:to>
      <xdr:col>5</xdr:col>
      <xdr:colOff>174625</xdr:colOff>
      <xdr:row>57</xdr:row>
      <xdr:rowOff>97235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94C896F6-AAA5-AB0A-22C7-6398645092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95813" y="8961439"/>
          <a:ext cx="2055812" cy="1541859"/>
        </a:xfrm>
        <a:prstGeom prst="rect">
          <a:avLst/>
        </a:prstGeom>
      </xdr:spPr>
    </xdr:pic>
    <xdr:clientData/>
  </xdr:twoCellAnchor>
  <xdr:twoCellAnchor editAs="oneCell">
    <xdr:from>
      <xdr:col>6</xdr:col>
      <xdr:colOff>134938</xdr:colOff>
      <xdr:row>49</xdr:row>
      <xdr:rowOff>79375</xdr:rowOff>
    </xdr:from>
    <xdr:to>
      <xdr:col>8</xdr:col>
      <xdr:colOff>523876</xdr:colOff>
      <xdr:row>57</xdr:row>
      <xdr:rowOff>96738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41BE7AB9-67B0-E891-03CD-3D7360653A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262813" y="9024938"/>
          <a:ext cx="2484438" cy="1477863"/>
        </a:xfrm>
        <a:prstGeom prst="rect">
          <a:avLst/>
        </a:prstGeom>
      </xdr:spPr>
    </xdr:pic>
    <xdr:clientData/>
  </xdr:twoCellAnchor>
  <xdr:twoCellAnchor editAs="oneCell">
    <xdr:from>
      <xdr:col>3</xdr:col>
      <xdr:colOff>428625</xdr:colOff>
      <xdr:row>58</xdr:row>
      <xdr:rowOff>31751</xdr:rowOff>
    </xdr:from>
    <xdr:to>
      <xdr:col>5</xdr:col>
      <xdr:colOff>103188</xdr:colOff>
      <xdr:row>66</xdr:row>
      <xdr:rowOff>107157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10E599BF-C19C-FC56-379C-E469B6C4C4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2313" y="10620376"/>
          <a:ext cx="2047875" cy="1535906"/>
        </a:xfrm>
        <a:prstGeom prst="rect">
          <a:avLst/>
        </a:prstGeom>
      </xdr:spPr>
    </xdr:pic>
    <xdr:clientData/>
  </xdr:twoCellAnchor>
  <xdr:twoCellAnchor editAs="oneCell">
    <xdr:from>
      <xdr:col>6</xdr:col>
      <xdr:colOff>119063</xdr:colOff>
      <xdr:row>58</xdr:row>
      <xdr:rowOff>79375</xdr:rowOff>
    </xdr:from>
    <xdr:to>
      <xdr:col>8</xdr:col>
      <xdr:colOff>468313</xdr:colOff>
      <xdr:row>66</xdr:row>
      <xdr:rowOff>76543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5EC1FC29-1D7A-9B4B-998A-01331FFFDC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246938" y="10668000"/>
          <a:ext cx="2444750" cy="1457668"/>
        </a:xfrm>
        <a:prstGeom prst="rect">
          <a:avLst/>
        </a:prstGeom>
      </xdr:spPr>
    </xdr:pic>
    <xdr:clientData/>
  </xdr:twoCellAnchor>
  <xdr:twoCellAnchor editAs="oneCell">
    <xdr:from>
      <xdr:col>6</xdr:col>
      <xdr:colOff>166689</xdr:colOff>
      <xdr:row>67</xdr:row>
      <xdr:rowOff>134936</xdr:rowOff>
    </xdr:from>
    <xdr:to>
      <xdr:col>8</xdr:col>
      <xdr:colOff>460375</xdr:colOff>
      <xdr:row>75</xdr:row>
      <xdr:rowOff>91083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AA6415DF-A4D5-CBCA-FABB-D4D0886C61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7294564" y="12366624"/>
          <a:ext cx="2389186" cy="1416647"/>
        </a:xfrm>
        <a:prstGeom prst="rect">
          <a:avLst/>
        </a:prstGeom>
      </xdr:spPr>
    </xdr:pic>
    <xdr:clientData/>
  </xdr:twoCellAnchor>
  <xdr:twoCellAnchor editAs="oneCell">
    <xdr:from>
      <xdr:col>3</xdr:col>
      <xdr:colOff>500063</xdr:colOff>
      <xdr:row>67</xdr:row>
      <xdr:rowOff>15876</xdr:rowOff>
    </xdr:from>
    <xdr:to>
      <xdr:col>5</xdr:col>
      <xdr:colOff>254001</xdr:colOff>
      <xdr:row>75</xdr:row>
      <xdr:rowOff>150814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270ED547-32F2-A0CE-F3EC-AC71C214B3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3751" y="12247564"/>
          <a:ext cx="2127250" cy="1595438"/>
        </a:xfrm>
        <a:prstGeom prst="rect">
          <a:avLst/>
        </a:prstGeom>
      </xdr:spPr>
    </xdr:pic>
    <xdr:clientData/>
  </xdr:twoCellAnchor>
  <xdr:twoCellAnchor editAs="oneCell">
    <xdr:from>
      <xdr:col>6</xdr:col>
      <xdr:colOff>119063</xdr:colOff>
      <xdr:row>76</xdr:row>
      <xdr:rowOff>79376</xdr:rowOff>
    </xdr:from>
    <xdr:to>
      <xdr:col>8</xdr:col>
      <xdr:colOff>468313</xdr:colOff>
      <xdr:row>84</xdr:row>
      <xdr:rowOff>63764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7AA1C48F-44B9-3D82-F848-6F50BEAB00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246938" y="13954126"/>
          <a:ext cx="2444750" cy="1444888"/>
        </a:xfrm>
        <a:prstGeom prst="rect">
          <a:avLst/>
        </a:prstGeom>
      </xdr:spPr>
    </xdr:pic>
    <xdr:clientData/>
  </xdr:twoCellAnchor>
  <xdr:twoCellAnchor editAs="oneCell">
    <xdr:from>
      <xdr:col>3</xdr:col>
      <xdr:colOff>460375</xdr:colOff>
      <xdr:row>76</xdr:row>
      <xdr:rowOff>39687</xdr:rowOff>
    </xdr:from>
    <xdr:to>
      <xdr:col>5</xdr:col>
      <xdr:colOff>193147</xdr:colOff>
      <xdr:row>84</xdr:row>
      <xdr:rowOff>158750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FAC63506-AEEA-CCD3-A1D6-2D963FF4F4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4063" y="13914437"/>
          <a:ext cx="2106084" cy="1579563"/>
        </a:xfrm>
        <a:prstGeom prst="rect">
          <a:avLst/>
        </a:prstGeom>
      </xdr:spPr>
    </xdr:pic>
    <xdr:clientData/>
  </xdr:twoCellAnchor>
  <xdr:twoCellAnchor editAs="oneCell">
    <xdr:from>
      <xdr:col>3</xdr:col>
      <xdr:colOff>476247</xdr:colOff>
      <xdr:row>85</xdr:row>
      <xdr:rowOff>1</xdr:rowOff>
    </xdr:from>
    <xdr:to>
      <xdr:col>5</xdr:col>
      <xdr:colOff>230185</xdr:colOff>
      <xdr:row>93</xdr:row>
      <xdr:rowOff>134939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B7EB67CD-BF33-6B57-94C0-5E75F6E7A4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9935" y="15517814"/>
          <a:ext cx="2127250" cy="1595438"/>
        </a:xfrm>
        <a:prstGeom prst="rect">
          <a:avLst/>
        </a:prstGeom>
      </xdr:spPr>
    </xdr:pic>
    <xdr:clientData/>
  </xdr:twoCellAnchor>
  <xdr:twoCellAnchor editAs="oneCell">
    <xdr:from>
      <xdr:col>6</xdr:col>
      <xdr:colOff>254000</xdr:colOff>
      <xdr:row>85</xdr:row>
      <xdr:rowOff>158750</xdr:rowOff>
    </xdr:from>
    <xdr:to>
      <xdr:col>8</xdr:col>
      <xdr:colOff>351110</xdr:colOff>
      <xdr:row>93</xdr:row>
      <xdr:rowOff>15875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3ED29421-FDF7-82D3-D0FE-C95334BE61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7381875" y="15676563"/>
          <a:ext cx="2192610" cy="131762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244561</xdr:colOff>
      <xdr:row>4</xdr:row>
      <xdr:rowOff>135152</xdr:rowOff>
    </xdr:from>
    <xdr:to>
      <xdr:col>8</xdr:col>
      <xdr:colOff>456942</xdr:colOff>
      <xdr:row>12</xdr:row>
      <xdr:rowOff>60692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E8CA766-CC9E-3F85-7C9A-0BE2FA0FF9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75439" y="855963"/>
          <a:ext cx="2304021" cy="1367161"/>
        </a:xfrm>
        <a:prstGeom prst="rect">
          <a:avLst/>
        </a:prstGeom>
      </xdr:spPr>
    </xdr:pic>
    <xdr:clientData/>
  </xdr:twoCellAnchor>
  <xdr:twoCellAnchor editAs="oneCell">
    <xdr:from>
      <xdr:col>3</xdr:col>
      <xdr:colOff>489123</xdr:colOff>
      <xdr:row>4</xdr:row>
      <xdr:rowOff>32181</xdr:rowOff>
    </xdr:from>
    <xdr:to>
      <xdr:col>5</xdr:col>
      <xdr:colOff>102974</xdr:colOff>
      <xdr:row>12</xdr:row>
      <xdr:rowOff>82060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9AD6872-0F26-B6F1-AE6F-7C5A72A7C0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95170" y="752992"/>
          <a:ext cx="1988666" cy="1491500"/>
        </a:xfrm>
        <a:prstGeom prst="rect">
          <a:avLst/>
        </a:prstGeom>
      </xdr:spPr>
    </xdr:pic>
    <xdr:clientData/>
  </xdr:twoCellAnchor>
  <xdr:twoCellAnchor editAs="oneCell">
    <xdr:from>
      <xdr:col>3</xdr:col>
      <xdr:colOff>559915</xdr:colOff>
      <xdr:row>13</xdr:row>
      <xdr:rowOff>77231</xdr:rowOff>
    </xdr:from>
    <xdr:to>
      <xdr:col>5</xdr:col>
      <xdr:colOff>173766</xdr:colOff>
      <xdr:row>21</xdr:row>
      <xdr:rowOff>127109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4C0AC2E-F5D5-7629-2886-5B385FEEE9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5962" y="2419866"/>
          <a:ext cx="1988666" cy="1491500"/>
        </a:xfrm>
        <a:prstGeom prst="rect">
          <a:avLst/>
        </a:prstGeom>
      </xdr:spPr>
    </xdr:pic>
    <xdr:clientData/>
  </xdr:twoCellAnchor>
  <xdr:twoCellAnchor editAs="oneCell">
    <xdr:from>
      <xdr:col>6</xdr:col>
      <xdr:colOff>167332</xdr:colOff>
      <xdr:row>13</xdr:row>
      <xdr:rowOff>38615</xdr:rowOff>
    </xdr:from>
    <xdr:to>
      <xdr:col>8</xdr:col>
      <xdr:colOff>534172</xdr:colOff>
      <xdr:row>21</xdr:row>
      <xdr:rowOff>58165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66247F4-75C6-FBE4-7BE8-1752137485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298210" y="2381250"/>
          <a:ext cx="2458480" cy="1461172"/>
        </a:xfrm>
        <a:prstGeom prst="rect">
          <a:avLst/>
        </a:prstGeom>
      </xdr:spPr>
    </xdr:pic>
    <xdr:clientData/>
  </xdr:twoCellAnchor>
  <xdr:twoCellAnchor editAs="oneCell">
    <xdr:from>
      <xdr:col>3</xdr:col>
      <xdr:colOff>508429</xdr:colOff>
      <xdr:row>22</xdr:row>
      <xdr:rowOff>19307</xdr:rowOff>
    </xdr:from>
    <xdr:to>
      <xdr:col>5</xdr:col>
      <xdr:colOff>238124</xdr:colOff>
      <xdr:row>30</xdr:row>
      <xdr:rowOff>156068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A9D8D14-DEC1-358C-06C6-17659E0072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4476" y="3983766"/>
          <a:ext cx="2104510" cy="1578383"/>
        </a:xfrm>
        <a:prstGeom prst="rect">
          <a:avLst/>
        </a:prstGeom>
      </xdr:spPr>
    </xdr:pic>
    <xdr:clientData/>
  </xdr:twoCellAnchor>
  <xdr:twoCellAnchor editAs="oneCell">
    <xdr:from>
      <xdr:col>6</xdr:col>
      <xdr:colOff>160896</xdr:colOff>
      <xdr:row>22</xdr:row>
      <xdr:rowOff>57922</xdr:rowOff>
    </xdr:from>
    <xdr:to>
      <xdr:col>8</xdr:col>
      <xdr:colOff>495557</xdr:colOff>
      <xdr:row>30</xdr:row>
      <xdr:rowOff>52851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7960961C-E95B-2E8E-E2BA-CE8FD948A7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291774" y="4022381"/>
          <a:ext cx="2426301" cy="1436551"/>
        </a:xfrm>
        <a:prstGeom prst="rect">
          <a:avLst/>
        </a:prstGeom>
      </xdr:spPr>
    </xdr:pic>
    <xdr:clientData/>
  </xdr:twoCellAnchor>
  <xdr:twoCellAnchor editAs="oneCell">
    <xdr:from>
      <xdr:col>6</xdr:col>
      <xdr:colOff>57923</xdr:colOff>
      <xdr:row>31</xdr:row>
      <xdr:rowOff>25743</xdr:rowOff>
    </xdr:from>
    <xdr:to>
      <xdr:col>8</xdr:col>
      <xdr:colOff>547294</xdr:colOff>
      <xdr:row>39</xdr:row>
      <xdr:rowOff>135152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0368116-F2C5-7BC9-CF78-64538E785E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188801" y="5612027"/>
          <a:ext cx="2581011" cy="1551030"/>
        </a:xfrm>
        <a:prstGeom prst="rect">
          <a:avLst/>
        </a:prstGeom>
      </xdr:spPr>
    </xdr:pic>
    <xdr:clientData/>
  </xdr:twoCellAnchor>
  <xdr:twoCellAnchor editAs="oneCell">
    <xdr:from>
      <xdr:col>3</xdr:col>
      <xdr:colOff>534172</xdr:colOff>
      <xdr:row>31</xdr:row>
      <xdr:rowOff>6437</xdr:rowOff>
    </xdr:from>
    <xdr:to>
      <xdr:col>5</xdr:col>
      <xdr:colOff>141586</xdr:colOff>
      <xdr:row>39</xdr:row>
      <xdr:rowOff>51488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C9A08B49-5E97-8F08-208A-26C69AEFB7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0219" y="5592721"/>
          <a:ext cx="1982229" cy="1486672"/>
        </a:xfrm>
        <a:prstGeom prst="rect">
          <a:avLst/>
        </a:prstGeom>
      </xdr:spPr>
    </xdr:pic>
    <xdr:clientData/>
  </xdr:twoCellAnchor>
  <xdr:twoCellAnchor editAs="oneCell">
    <xdr:from>
      <xdr:col>6</xdr:col>
      <xdr:colOff>128716</xdr:colOff>
      <xdr:row>40</xdr:row>
      <xdr:rowOff>70794</xdr:rowOff>
    </xdr:from>
    <xdr:to>
      <xdr:col>8</xdr:col>
      <xdr:colOff>495556</xdr:colOff>
      <xdr:row>48</xdr:row>
      <xdr:rowOff>105409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A88FF22B-417E-6578-FF74-EE1E756FCF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259594" y="7278902"/>
          <a:ext cx="2458480" cy="1476237"/>
        </a:xfrm>
        <a:prstGeom prst="rect">
          <a:avLst/>
        </a:prstGeom>
      </xdr:spPr>
    </xdr:pic>
    <xdr:clientData/>
  </xdr:twoCellAnchor>
  <xdr:twoCellAnchor editAs="oneCell">
    <xdr:from>
      <xdr:col>3</xdr:col>
      <xdr:colOff>501993</xdr:colOff>
      <xdr:row>40</xdr:row>
      <xdr:rowOff>109409</xdr:rowOff>
    </xdr:from>
    <xdr:to>
      <xdr:col>5</xdr:col>
      <xdr:colOff>83665</xdr:colOff>
      <xdr:row>48</xdr:row>
      <xdr:rowOff>135152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E4065C1-DB4A-556F-BD32-2991B17851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8040" y="7317517"/>
          <a:ext cx="1956487" cy="1467365"/>
        </a:xfrm>
        <a:prstGeom prst="rect">
          <a:avLst/>
        </a:prstGeom>
      </xdr:spPr>
    </xdr:pic>
    <xdr:clientData/>
  </xdr:twoCellAnchor>
  <xdr:twoCellAnchor editAs="oneCell">
    <xdr:from>
      <xdr:col>3</xdr:col>
      <xdr:colOff>463380</xdr:colOff>
      <xdr:row>49</xdr:row>
      <xdr:rowOff>70795</xdr:rowOff>
    </xdr:from>
    <xdr:to>
      <xdr:col>5</xdr:col>
      <xdr:colOff>87957</xdr:colOff>
      <xdr:row>57</xdr:row>
      <xdr:rowOff>128717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F54F0461-EC5F-0887-B4F4-B93095A7EB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9427" y="8900727"/>
          <a:ext cx="1999392" cy="1499544"/>
        </a:xfrm>
        <a:prstGeom prst="rect">
          <a:avLst/>
        </a:prstGeom>
      </xdr:spPr>
    </xdr:pic>
    <xdr:clientData/>
  </xdr:twoCellAnchor>
  <xdr:twoCellAnchor editAs="oneCell">
    <xdr:from>
      <xdr:col>6</xdr:col>
      <xdr:colOff>205945</xdr:colOff>
      <xdr:row>49</xdr:row>
      <xdr:rowOff>83666</xdr:rowOff>
    </xdr:from>
    <xdr:to>
      <xdr:col>8</xdr:col>
      <xdr:colOff>532650</xdr:colOff>
      <xdr:row>57</xdr:row>
      <xdr:rowOff>77230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F35F9987-B86A-D1BF-866C-041B888DD0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336823" y="8913598"/>
          <a:ext cx="2418345" cy="1435186"/>
        </a:xfrm>
        <a:prstGeom prst="rect">
          <a:avLst/>
        </a:prstGeom>
      </xdr:spPr>
    </xdr:pic>
    <xdr:clientData/>
  </xdr:twoCellAnchor>
  <xdr:twoCellAnchor editAs="oneCell">
    <xdr:from>
      <xdr:col>6</xdr:col>
      <xdr:colOff>212382</xdr:colOff>
      <xdr:row>58</xdr:row>
      <xdr:rowOff>135152</xdr:rowOff>
    </xdr:from>
    <xdr:to>
      <xdr:col>8</xdr:col>
      <xdr:colOff>464790</xdr:colOff>
      <xdr:row>66</xdr:row>
      <xdr:rowOff>90102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F809597A-CB19-BB9F-73D4-906C2BDB00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7343260" y="10586909"/>
          <a:ext cx="2344048" cy="1396571"/>
        </a:xfrm>
        <a:prstGeom prst="rect">
          <a:avLst/>
        </a:prstGeom>
      </xdr:spPr>
    </xdr:pic>
    <xdr:clientData/>
  </xdr:twoCellAnchor>
  <xdr:twoCellAnchor editAs="oneCell">
    <xdr:from>
      <xdr:col>3</xdr:col>
      <xdr:colOff>540608</xdr:colOff>
      <xdr:row>58</xdr:row>
      <xdr:rowOff>102973</xdr:rowOff>
    </xdr:from>
    <xdr:to>
      <xdr:col>5</xdr:col>
      <xdr:colOff>96537</xdr:colOff>
      <xdr:row>66</xdr:row>
      <xdr:rowOff>109410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3DD774F-0227-9704-5FE3-C95D6084B5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6655" y="10554730"/>
          <a:ext cx="1930744" cy="1448058"/>
        </a:xfrm>
        <a:prstGeom prst="rect">
          <a:avLst/>
        </a:prstGeom>
      </xdr:spPr>
    </xdr:pic>
    <xdr:clientData/>
  </xdr:twoCellAnchor>
  <xdr:twoCellAnchor editAs="oneCell">
    <xdr:from>
      <xdr:col>6</xdr:col>
      <xdr:colOff>57923</xdr:colOff>
      <xdr:row>67</xdr:row>
      <xdr:rowOff>57923</xdr:rowOff>
    </xdr:from>
    <xdr:to>
      <xdr:col>8</xdr:col>
      <xdr:colOff>476250</xdr:colOff>
      <xdr:row>75</xdr:row>
      <xdr:rowOff>89286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2524693C-1CBF-838C-58AB-5F094DE0D0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7188801" y="12131504"/>
          <a:ext cx="2509967" cy="1472985"/>
        </a:xfrm>
        <a:prstGeom prst="rect">
          <a:avLst/>
        </a:prstGeom>
      </xdr:spPr>
    </xdr:pic>
    <xdr:clientData/>
  </xdr:twoCellAnchor>
  <xdr:twoCellAnchor editAs="oneCell">
    <xdr:from>
      <xdr:col>3</xdr:col>
      <xdr:colOff>418328</xdr:colOff>
      <xdr:row>67</xdr:row>
      <xdr:rowOff>38616</xdr:rowOff>
    </xdr:from>
    <xdr:to>
      <xdr:col>5</xdr:col>
      <xdr:colOff>154460</xdr:colOff>
      <xdr:row>76</xdr:row>
      <xdr:rowOff>2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80184F5F-E8C0-00FF-7EC4-040D0F5833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24375" y="12112197"/>
          <a:ext cx="2110947" cy="1583210"/>
        </a:xfrm>
        <a:prstGeom prst="rect">
          <a:avLst/>
        </a:prstGeom>
      </xdr:spPr>
    </xdr:pic>
    <xdr:clientData/>
  </xdr:twoCellAnchor>
  <xdr:twoCellAnchor editAs="oneCell">
    <xdr:from>
      <xdr:col>6</xdr:col>
      <xdr:colOff>115845</xdr:colOff>
      <xdr:row>76</xdr:row>
      <xdr:rowOff>83666</xdr:rowOff>
    </xdr:from>
    <xdr:to>
      <xdr:col>8</xdr:col>
      <xdr:colOff>480540</xdr:colOff>
      <xdr:row>84</xdr:row>
      <xdr:rowOff>115845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449DA9AC-C591-3166-76A7-66091815DD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246723" y="13779071"/>
          <a:ext cx="2456335" cy="1473801"/>
        </a:xfrm>
        <a:prstGeom prst="rect">
          <a:avLst/>
        </a:prstGeom>
      </xdr:spPr>
    </xdr:pic>
    <xdr:clientData/>
  </xdr:twoCellAnchor>
  <xdr:twoCellAnchor editAs="oneCell">
    <xdr:from>
      <xdr:col>3</xdr:col>
      <xdr:colOff>444071</xdr:colOff>
      <xdr:row>76</xdr:row>
      <xdr:rowOff>51487</xdr:rowOff>
    </xdr:from>
    <xdr:to>
      <xdr:col>5</xdr:col>
      <xdr:colOff>135152</xdr:colOff>
      <xdr:row>84</xdr:row>
      <xdr:rowOff>159287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A9959782-17E0-4D5E-62C8-158BF2767F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0118" y="13746892"/>
          <a:ext cx="2065896" cy="1549422"/>
        </a:xfrm>
        <a:prstGeom prst="rect">
          <a:avLst/>
        </a:prstGeom>
      </xdr:spPr>
    </xdr:pic>
    <xdr:clientData/>
  </xdr:twoCellAnchor>
  <xdr:twoCellAnchor editAs="oneCell">
    <xdr:from>
      <xdr:col>3</xdr:col>
      <xdr:colOff>482686</xdr:colOff>
      <xdr:row>85</xdr:row>
      <xdr:rowOff>51487</xdr:rowOff>
    </xdr:from>
    <xdr:to>
      <xdr:col>5</xdr:col>
      <xdr:colOff>141588</xdr:colOff>
      <xdr:row>93</xdr:row>
      <xdr:rowOff>135154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2189F99F-4CCF-6896-00A4-8130383607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88733" y="15368717"/>
          <a:ext cx="2033717" cy="1525288"/>
        </a:xfrm>
        <a:prstGeom prst="rect">
          <a:avLst/>
        </a:prstGeom>
      </xdr:spPr>
    </xdr:pic>
    <xdr:clientData/>
  </xdr:twoCellAnchor>
  <xdr:twoCellAnchor editAs="oneCell">
    <xdr:from>
      <xdr:col>6</xdr:col>
      <xdr:colOff>141589</xdr:colOff>
      <xdr:row>85</xdr:row>
      <xdr:rowOff>77230</xdr:rowOff>
    </xdr:from>
    <xdr:to>
      <xdr:col>8</xdr:col>
      <xdr:colOff>521301</xdr:colOff>
      <xdr:row>93</xdr:row>
      <xdr:rowOff>94112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E210E2DA-0FE8-0959-497E-90CB73F79E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7272467" y="15394460"/>
          <a:ext cx="2471352" cy="145850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457200</xdr:colOff>
      <xdr:row>4</xdr:row>
      <xdr:rowOff>71438</xdr:rowOff>
    </xdr:from>
    <xdr:to>
      <xdr:col>5</xdr:col>
      <xdr:colOff>119063</xdr:colOff>
      <xdr:row>12</xdr:row>
      <xdr:rowOff>148829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3BDDE2B-8F35-32BB-297F-7203A7281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2475" y="795338"/>
          <a:ext cx="2033588" cy="1525191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285751</xdr:colOff>
      <xdr:row>4</xdr:row>
      <xdr:rowOff>133350</xdr:rowOff>
    </xdr:from>
    <xdr:to>
      <xdr:col>8</xdr:col>
      <xdr:colOff>443921</xdr:colOff>
      <xdr:row>12</xdr:row>
      <xdr:rowOff>28575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2575974-34AA-89AD-3119-C61D45D847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10451" y="857250"/>
          <a:ext cx="2248908" cy="1343025"/>
        </a:xfrm>
        <a:prstGeom prst="rect">
          <a:avLst/>
        </a:prstGeom>
      </xdr:spPr>
    </xdr:pic>
    <xdr:clientData/>
  </xdr:twoCellAnchor>
  <xdr:twoCellAnchor editAs="oneCell">
    <xdr:from>
      <xdr:col>6</xdr:col>
      <xdr:colOff>176212</xdr:colOff>
      <xdr:row>13</xdr:row>
      <xdr:rowOff>128589</xdr:rowOff>
    </xdr:from>
    <xdr:to>
      <xdr:col>8</xdr:col>
      <xdr:colOff>452437</xdr:colOff>
      <xdr:row>21</xdr:row>
      <xdr:rowOff>102073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24DF96E-1C48-D298-6634-C8B29B88C2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300912" y="2481264"/>
          <a:ext cx="2366963" cy="1421284"/>
        </a:xfrm>
        <a:prstGeom prst="rect">
          <a:avLst/>
        </a:prstGeom>
      </xdr:spPr>
    </xdr:pic>
    <xdr:clientData/>
  </xdr:twoCellAnchor>
  <xdr:twoCellAnchor editAs="oneCell">
    <xdr:from>
      <xdr:col>3</xdr:col>
      <xdr:colOff>628650</xdr:colOff>
      <xdr:row>13</xdr:row>
      <xdr:rowOff>66676</xdr:rowOff>
    </xdr:from>
    <xdr:to>
      <xdr:col>5</xdr:col>
      <xdr:colOff>187324</xdr:colOff>
      <xdr:row>21</xdr:row>
      <xdr:rowOff>66676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B739F89-1F50-6C44-CAE8-B2FA233169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33925" y="2419351"/>
          <a:ext cx="1930399" cy="1447800"/>
        </a:xfrm>
        <a:prstGeom prst="rect">
          <a:avLst/>
        </a:prstGeom>
      </xdr:spPr>
    </xdr:pic>
    <xdr:clientData/>
  </xdr:twoCellAnchor>
  <xdr:twoCellAnchor editAs="oneCell">
    <xdr:from>
      <xdr:col>3</xdr:col>
      <xdr:colOff>604838</xdr:colOff>
      <xdr:row>22</xdr:row>
      <xdr:rowOff>66676</xdr:rowOff>
    </xdr:from>
    <xdr:to>
      <xdr:col>5</xdr:col>
      <xdr:colOff>257176</xdr:colOff>
      <xdr:row>30</xdr:row>
      <xdr:rowOff>136923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5C9DF7D-4734-52C6-C64F-6DF8AAD60B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0113" y="4048126"/>
          <a:ext cx="2024063" cy="1518047"/>
        </a:xfrm>
        <a:prstGeom prst="rect">
          <a:avLst/>
        </a:prstGeom>
      </xdr:spPr>
    </xdr:pic>
    <xdr:clientData/>
  </xdr:twoCellAnchor>
  <xdr:twoCellAnchor editAs="oneCell">
    <xdr:from>
      <xdr:col>6</xdr:col>
      <xdr:colOff>200025</xdr:colOff>
      <xdr:row>22</xdr:row>
      <xdr:rowOff>109538</xdr:rowOff>
    </xdr:from>
    <xdr:to>
      <xdr:col>8</xdr:col>
      <xdr:colOff>550850</xdr:colOff>
      <xdr:row>30</xdr:row>
      <xdr:rowOff>142876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15AF0901-4E44-10BE-1302-17832E3BFD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324725" y="4090988"/>
          <a:ext cx="2441563" cy="1481138"/>
        </a:xfrm>
        <a:prstGeom prst="rect">
          <a:avLst/>
        </a:prstGeom>
      </xdr:spPr>
    </xdr:pic>
    <xdr:clientData/>
  </xdr:twoCellAnchor>
  <xdr:twoCellAnchor editAs="oneCell">
    <xdr:from>
      <xdr:col>3</xdr:col>
      <xdr:colOff>557213</xdr:colOff>
      <xdr:row>31</xdr:row>
      <xdr:rowOff>157163</xdr:rowOff>
    </xdr:from>
    <xdr:to>
      <xdr:col>5</xdr:col>
      <xdr:colOff>104776</xdr:colOff>
      <xdr:row>39</xdr:row>
      <xdr:rowOff>148829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3D1BDAC2-69B5-9FE7-CDDE-E8E829086C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2488" y="5767388"/>
          <a:ext cx="1919288" cy="1439466"/>
        </a:xfrm>
        <a:prstGeom prst="rect">
          <a:avLst/>
        </a:prstGeom>
      </xdr:spPr>
    </xdr:pic>
    <xdr:clientData/>
  </xdr:twoCellAnchor>
  <xdr:twoCellAnchor editAs="oneCell">
    <xdr:from>
      <xdr:col>6</xdr:col>
      <xdr:colOff>223838</xdr:colOff>
      <xdr:row>31</xdr:row>
      <xdr:rowOff>109538</xdr:rowOff>
    </xdr:from>
    <xdr:to>
      <xdr:col>8</xdr:col>
      <xdr:colOff>584100</xdr:colOff>
      <xdr:row>39</xdr:row>
      <xdr:rowOff>109538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EF3CAD7B-20A1-6442-5976-5D8268281B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348538" y="5719763"/>
          <a:ext cx="2451000" cy="1447800"/>
        </a:xfrm>
        <a:prstGeom prst="rect">
          <a:avLst/>
        </a:prstGeom>
      </xdr:spPr>
    </xdr:pic>
    <xdr:clientData/>
  </xdr:twoCellAnchor>
  <xdr:twoCellAnchor editAs="oneCell">
    <xdr:from>
      <xdr:col>6</xdr:col>
      <xdr:colOff>85725</xdr:colOff>
      <xdr:row>40</xdr:row>
      <xdr:rowOff>52387</xdr:rowOff>
    </xdr:from>
    <xdr:to>
      <xdr:col>8</xdr:col>
      <xdr:colOff>538162</xdr:colOff>
      <xdr:row>48</xdr:row>
      <xdr:rowOff>100572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6F1EA10-88AA-86D3-5C57-B0E97EE50D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210425" y="7291387"/>
          <a:ext cx="2543175" cy="1495985"/>
        </a:xfrm>
        <a:prstGeom prst="rect">
          <a:avLst/>
        </a:prstGeom>
      </xdr:spPr>
    </xdr:pic>
    <xdr:clientData/>
  </xdr:twoCellAnchor>
  <xdr:twoCellAnchor editAs="oneCell">
    <xdr:from>
      <xdr:col>3</xdr:col>
      <xdr:colOff>452437</xdr:colOff>
      <xdr:row>40</xdr:row>
      <xdr:rowOff>57151</xdr:rowOff>
    </xdr:from>
    <xdr:to>
      <xdr:col>5</xdr:col>
      <xdr:colOff>147637</xdr:colOff>
      <xdr:row>48</xdr:row>
      <xdr:rowOff>159545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891710CF-18FA-483A-5AC4-192712D8EE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7712" y="7296151"/>
          <a:ext cx="2066925" cy="1550194"/>
        </a:xfrm>
        <a:prstGeom prst="rect">
          <a:avLst/>
        </a:prstGeom>
      </xdr:spPr>
    </xdr:pic>
    <xdr:clientData/>
  </xdr:twoCellAnchor>
  <xdr:twoCellAnchor editAs="oneCell">
    <xdr:from>
      <xdr:col>3</xdr:col>
      <xdr:colOff>461963</xdr:colOff>
      <xdr:row>49</xdr:row>
      <xdr:rowOff>61913</xdr:rowOff>
    </xdr:from>
    <xdr:to>
      <xdr:col>5</xdr:col>
      <xdr:colOff>179387</xdr:colOff>
      <xdr:row>58</xdr:row>
      <xdr:rowOff>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CB746726-8F6B-81E3-3A6C-1C2C3B20F6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7238" y="8929688"/>
          <a:ext cx="2089149" cy="1566862"/>
        </a:xfrm>
        <a:prstGeom prst="rect">
          <a:avLst/>
        </a:prstGeom>
      </xdr:spPr>
    </xdr:pic>
    <xdr:clientData/>
  </xdr:twoCellAnchor>
  <xdr:twoCellAnchor editAs="oneCell">
    <xdr:from>
      <xdr:col>6</xdr:col>
      <xdr:colOff>147636</xdr:colOff>
      <xdr:row>49</xdr:row>
      <xdr:rowOff>66675</xdr:rowOff>
    </xdr:from>
    <xdr:to>
      <xdr:col>8</xdr:col>
      <xdr:colOff>541137</xdr:colOff>
      <xdr:row>57</xdr:row>
      <xdr:rowOff>104775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43AB8A76-5DF7-B89F-7058-DF995E960F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272336" y="8934450"/>
          <a:ext cx="2484239" cy="1485900"/>
        </a:xfrm>
        <a:prstGeom prst="rect">
          <a:avLst/>
        </a:prstGeom>
      </xdr:spPr>
    </xdr:pic>
    <xdr:clientData/>
  </xdr:twoCellAnchor>
  <xdr:twoCellAnchor editAs="oneCell">
    <xdr:from>
      <xdr:col>3</xdr:col>
      <xdr:colOff>657225</xdr:colOff>
      <xdr:row>58</xdr:row>
      <xdr:rowOff>61913</xdr:rowOff>
    </xdr:from>
    <xdr:to>
      <xdr:col>5</xdr:col>
      <xdr:colOff>171449</xdr:colOff>
      <xdr:row>66</xdr:row>
      <xdr:rowOff>28575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4F46C4DE-F9FA-473A-D107-06CC6DEEDF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00" y="10558463"/>
          <a:ext cx="1885949" cy="1414462"/>
        </a:xfrm>
        <a:prstGeom prst="rect">
          <a:avLst/>
        </a:prstGeom>
      </xdr:spPr>
    </xdr:pic>
    <xdr:clientData/>
  </xdr:twoCellAnchor>
  <xdr:twoCellAnchor editAs="oneCell">
    <xdr:from>
      <xdr:col>6</xdr:col>
      <xdr:colOff>147638</xdr:colOff>
      <xdr:row>58</xdr:row>
      <xdr:rowOff>109539</xdr:rowOff>
    </xdr:from>
    <xdr:to>
      <xdr:col>8</xdr:col>
      <xdr:colOff>425523</xdr:colOff>
      <xdr:row>66</xdr:row>
      <xdr:rowOff>109539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374676F0-4A1E-01DC-3DC2-655ED5C028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272338" y="10606089"/>
          <a:ext cx="2368623" cy="1447800"/>
        </a:xfrm>
        <a:prstGeom prst="rect">
          <a:avLst/>
        </a:prstGeom>
      </xdr:spPr>
    </xdr:pic>
    <xdr:clientData/>
  </xdr:twoCellAnchor>
  <xdr:twoCellAnchor editAs="oneCell">
    <xdr:from>
      <xdr:col>6</xdr:col>
      <xdr:colOff>114301</xdr:colOff>
      <xdr:row>67</xdr:row>
      <xdr:rowOff>42863</xdr:rowOff>
    </xdr:from>
    <xdr:to>
      <xdr:col>8</xdr:col>
      <xdr:colOff>551617</xdr:colOff>
      <xdr:row>75</xdr:row>
      <xdr:rowOff>109538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4BC95189-DF71-A7E7-AE33-A2D40D245A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7239001" y="12168188"/>
          <a:ext cx="2528054" cy="1514475"/>
        </a:xfrm>
        <a:prstGeom prst="rect">
          <a:avLst/>
        </a:prstGeom>
      </xdr:spPr>
    </xdr:pic>
    <xdr:clientData/>
  </xdr:twoCellAnchor>
  <xdr:twoCellAnchor editAs="oneCell">
    <xdr:from>
      <xdr:col>3</xdr:col>
      <xdr:colOff>581025</xdr:colOff>
      <xdr:row>67</xdr:row>
      <xdr:rowOff>85726</xdr:rowOff>
    </xdr:from>
    <xdr:to>
      <xdr:col>5</xdr:col>
      <xdr:colOff>200025</xdr:colOff>
      <xdr:row>75</xdr:row>
      <xdr:rowOff>130970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14B6D5B3-8BE3-3A4D-DEE5-25351A9539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6300" y="12211051"/>
          <a:ext cx="1990725" cy="1493044"/>
        </a:xfrm>
        <a:prstGeom prst="rect">
          <a:avLst/>
        </a:prstGeom>
      </xdr:spPr>
    </xdr:pic>
    <xdr:clientData/>
  </xdr:twoCellAnchor>
  <xdr:twoCellAnchor editAs="oneCell">
    <xdr:from>
      <xdr:col>6</xdr:col>
      <xdr:colOff>152400</xdr:colOff>
      <xdr:row>76</xdr:row>
      <xdr:rowOff>90487</xdr:rowOff>
    </xdr:from>
    <xdr:to>
      <xdr:col>8</xdr:col>
      <xdr:colOff>542925</xdr:colOff>
      <xdr:row>84</xdr:row>
      <xdr:rowOff>123348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F00596AD-0C9F-40A2-91A2-C73C4EE815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277100" y="13844587"/>
          <a:ext cx="2481263" cy="1480661"/>
        </a:xfrm>
        <a:prstGeom prst="rect">
          <a:avLst/>
        </a:prstGeom>
      </xdr:spPr>
    </xdr:pic>
    <xdr:clientData/>
  </xdr:twoCellAnchor>
  <xdr:twoCellAnchor editAs="oneCell">
    <xdr:from>
      <xdr:col>3</xdr:col>
      <xdr:colOff>490537</xdr:colOff>
      <xdr:row>76</xdr:row>
      <xdr:rowOff>23813</xdr:rowOff>
    </xdr:from>
    <xdr:to>
      <xdr:col>5</xdr:col>
      <xdr:colOff>257175</xdr:colOff>
      <xdr:row>85</xdr:row>
      <xdr:rowOff>417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DF696F79-760E-4916-4186-498768AB23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95812" y="13777913"/>
          <a:ext cx="2138363" cy="1603772"/>
        </a:xfrm>
        <a:prstGeom prst="rect">
          <a:avLst/>
        </a:prstGeom>
      </xdr:spPr>
    </xdr:pic>
    <xdr:clientData/>
  </xdr:twoCellAnchor>
  <xdr:twoCellAnchor editAs="oneCell">
    <xdr:from>
      <xdr:col>3</xdr:col>
      <xdr:colOff>690563</xdr:colOff>
      <xdr:row>85</xdr:row>
      <xdr:rowOff>47625</xdr:rowOff>
    </xdr:from>
    <xdr:to>
      <xdr:col>5</xdr:col>
      <xdr:colOff>238126</xdr:colOff>
      <xdr:row>93</xdr:row>
      <xdr:rowOff>39291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DEC59EBC-7584-4EA3-922F-C2E3137897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95838" y="15430500"/>
          <a:ext cx="1919288" cy="1439466"/>
        </a:xfrm>
        <a:prstGeom prst="rect">
          <a:avLst/>
        </a:prstGeom>
      </xdr:spPr>
    </xdr:pic>
    <xdr:clientData/>
  </xdr:twoCellAnchor>
  <xdr:twoCellAnchor editAs="oneCell">
    <xdr:from>
      <xdr:col>6</xdr:col>
      <xdr:colOff>242887</xdr:colOff>
      <xdr:row>85</xdr:row>
      <xdr:rowOff>80963</xdr:rowOff>
    </xdr:from>
    <xdr:to>
      <xdr:col>8</xdr:col>
      <xdr:colOff>538162</xdr:colOff>
      <xdr:row>93</xdr:row>
      <xdr:rowOff>69241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DEAC7354-0ED1-49BD-A3C0-BB5DE3A662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7367587" y="15463838"/>
          <a:ext cx="2386013" cy="1436078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519112</xdr:colOff>
      <xdr:row>4</xdr:row>
      <xdr:rowOff>23813</xdr:rowOff>
    </xdr:from>
    <xdr:to>
      <xdr:col>5</xdr:col>
      <xdr:colOff>271462</xdr:colOff>
      <xdr:row>12</xdr:row>
      <xdr:rowOff>169069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A3B253C-7D66-3F04-A051-F9BD2042D1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24387" y="747713"/>
          <a:ext cx="2124075" cy="1593056"/>
        </a:xfrm>
        <a:prstGeom prst="rect">
          <a:avLst/>
        </a:prstGeom>
      </xdr:spPr>
    </xdr:pic>
    <xdr:clientData/>
  </xdr:twoCellAnchor>
  <xdr:twoCellAnchor editAs="oneCell">
    <xdr:from>
      <xdr:col>6</xdr:col>
      <xdr:colOff>352425</xdr:colOff>
      <xdr:row>4</xdr:row>
      <xdr:rowOff>152400</xdr:rowOff>
    </xdr:from>
    <xdr:to>
      <xdr:col>8</xdr:col>
      <xdr:colOff>495300</xdr:colOff>
      <xdr:row>12</xdr:row>
      <xdr:rowOff>47892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6E8EF80-2175-DA6A-31F9-02F9D9399F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77125" y="876300"/>
          <a:ext cx="2233613" cy="1343292"/>
        </a:xfrm>
        <a:prstGeom prst="rect">
          <a:avLst/>
        </a:prstGeom>
      </xdr:spPr>
    </xdr:pic>
    <xdr:clientData/>
  </xdr:twoCellAnchor>
  <xdr:twoCellAnchor editAs="oneCell">
    <xdr:from>
      <xdr:col>6</xdr:col>
      <xdr:colOff>223839</xdr:colOff>
      <xdr:row>13</xdr:row>
      <xdr:rowOff>95250</xdr:rowOff>
    </xdr:from>
    <xdr:to>
      <xdr:col>8</xdr:col>
      <xdr:colOff>490539</xdr:colOff>
      <xdr:row>21</xdr:row>
      <xdr:rowOff>69570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DF2255B-3A98-5189-4576-401F41DA6B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348539" y="2447925"/>
          <a:ext cx="2357438" cy="1422120"/>
        </a:xfrm>
        <a:prstGeom prst="rect">
          <a:avLst/>
        </a:prstGeom>
      </xdr:spPr>
    </xdr:pic>
    <xdr:clientData/>
  </xdr:twoCellAnchor>
  <xdr:twoCellAnchor editAs="oneCell">
    <xdr:from>
      <xdr:col>3</xdr:col>
      <xdr:colOff>428625</xdr:colOff>
      <xdr:row>13</xdr:row>
      <xdr:rowOff>23814</xdr:rowOff>
    </xdr:from>
    <xdr:to>
      <xdr:col>5</xdr:col>
      <xdr:colOff>165100</xdr:colOff>
      <xdr:row>21</xdr:row>
      <xdr:rowOff>157164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03B3C54-1F32-CC49-1667-5EF3E3038D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3900" y="2376489"/>
          <a:ext cx="2108200" cy="1581150"/>
        </a:xfrm>
        <a:prstGeom prst="rect">
          <a:avLst/>
        </a:prstGeom>
      </xdr:spPr>
    </xdr:pic>
    <xdr:clientData/>
  </xdr:twoCellAnchor>
  <xdr:twoCellAnchor editAs="oneCell">
    <xdr:from>
      <xdr:col>6</xdr:col>
      <xdr:colOff>104775</xdr:colOff>
      <xdr:row>22</xdr:row>
      <xdr:rowOff>33339</xdr:rowOff>
    </xdr:from>
    <xdr:to>
      <xdr:col>8</xdr:col>
      <xdr:colOff>614362</xdr:colOff>
      <xdr:row>30</xdr:row>
      <xdr:rowOff>139687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A602A4A-1AE6-AED4-175A-D2729B9798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229475" y="4014789"/>
          <a:ext cx="2600325" cy="1554148"/>
        </a:xfrm>
        <a:prstGeom prst="rect">
          <a:avLst/>
        </a:prstGeom>
      </xdr:spPr>
    </xdr:pic>
    <xdr:clientData/>
  </xdr:twoCellAnchor>
  <xdr:twoCellAnchor editAs="oneCell">
    <xdr:from>
      <xdr:col>3</xdr:col>
      <xdr:colOff>533400</xdr:colOff>
      <xdr:row>22</xdr:row>
      <xdr:rowOff>80964</xdr:rowOff>
    </xdr:from>
    <xdr:to>
      <xdr:col>5</xdr:col>
      <xdr:colOff>136526</xdr:colOff>
      <xdr:row>30</xdr:row>
      <xdr:rowOff>114302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82D2968-F03C-7223-D4A8-A27906D8DC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38675" y="4062414"/>
          <a:ext cx="1974851" cy="1481138"/>
        </a:xfrm>
        <a:prstGeom prst="rect">
          <a:avLst/>
        </a:prstGeom>
      </xdr:spPr>
    </xdr:pic>
    <xdr:clientData/>
  </xdr:twoCellAnchor>
  <xdr:twoCellAnchor editAs="oneCell">
    <xdr:from>
      <xdr:col>6</xdr:col>
      <xdr:colOff>152399</xdr:colOff>
      <xdr:row>31</xdr:row>
      <xdr:rowOff>71437</xdr:rowOff>
    </xdr:from>
    <xdr:to>
      <xdr:col>8</xdr:col>
      <xdr:colOff>542924</xdr:colOff>
      <xdr:row>39</xdr:row>
      <xdr:rowOff>103075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F773C22-56D7-91FF-1E8C-66BA795F6C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277099" y="5681662"/>
          <a:ext cx="2481263" cy="1479438"/>
        </a:xfrm>
        <a:prstGeom prst="rect">
          <a:avLst/>
        </a:prstGeom>
      </xdr:spPr>
    </xdr:pic>
    <xdr:clientData/>
  </xdr:twoCellAnchor>
  <xdr:twoCellAnchor editAs="oneCell">
    <xdr:from>
      <xdr:col>3</xdr:col>
      <xdr:colOff>485776</xdr:colOff>
      <xdr:row>31</xdr:row>
      <xdr:rowOff>76201</xdr:rowOff>
    </xdr:from>
    <xdr:to>
      <xdr:col>5</xdr:col>
      <xdr:colOff>63500</xdr:colOff>
      <xdr:row>39</xdr:row>
      <xdr:rowOff>90488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5F94D3AC-CCBA-51D4-9F22-DC3E03D855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91051" y="5686426"/>
          <a:ext cx="1949449" cy="1462087"/>
        </a:xfrm>
        <a:prstGeom prst="rect">
          <a:avLst/>
        </a:prstGeom>
      </xdr:spPr>
    </xdr:pic>
    <xdr:clientData/>
  </xdr:twoCellAnchor>
  <xdr:twoCellAnchor editAs="oneCell">
    <xdr:from>
      <xdr:col>6</xdr:col>
      <xdr:colOff>247651</xdr:colOff>
      <xdr:row>40</xdr:row>
      <xdr:rowOff>142874</xdr:rowOff>
    </xdr:from>
    <xdr:to>
      <xdr:col>8</xdr:col>
      <xdr:colOff>434847</xdr:colOff>
      <xdr:row>48</xdr:row>
      <xdr:rowOff>71437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D7C7D266-8DC5-6861-16BD-5890A3D060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372351" y="7381874"/>
          <a:ext cx="2277934" cy="1376363"/>
        </a:xfrm>
        <a:prstGeom prst="rect">
          <a:avLst/>
        </a:prstGeom>
      </xdr:spPr>
    </xdr:pic>
    <xdr:clientData/>
  </xdr:twoCellAnchor>
  <xdr:twoCellAnchor editAs="oneCell">
    <xdr:from>
      <xdr:col>3</xdr:col>
      <xdr:colOff>509587</xdr:colOff>
      <xdr:row>40</xdr:row>
      <xdr:rowOff>47625</xdr:rowOff>
    </xdr:from>
    <xdr:to>
      <xdr:col>5</xdr:col>
      <xdr:colOff>176213</xdr:colOff>
      <xdr:row>48</xdr:row>
      <xdr:rowOff>128588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B6E7657B-A4FE-7A45-784B-A9E4DE5637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4862" y="7286625"/>
          <a:ext cx="2038351" cy="1528763"/>
        </a:xfrm>
        <a:prstGeom prst="rect">
          <a:avLst/>
        </a:prstGeom>
      </xdr:spPr>
    </xdr:pic>
    <xdr:clientData/>
  </xdr:twoCellAnchor>
  <xdr:twoCellAnchor editAs="oneCell">
    <xdr:from>
      <xdr:col>3</xdr:col>
      <xdr:colOff>523875</xdr:colOff>
      <xdr:row>49</xdr:row>
      <xdr:rowOff>104776</xdr:rowOff>
    </xdr:from>
    <xdr:to>
      <xdr:col>5</xdr:col>
      <xdr:colOff>127001</xdr:colOff>
      <xdr:row>57</xdr:row>
      <xdr:rowOff>138114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5DB70532-3E7C-63FC-83E9-FFB387B8BB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29150" y="8972551"/>
          <a:ext cx="1974851" cy="1481138"/>
        </a:xfrm>
        <a:prstGeom prst="rect">
          <a:avLst/>
        </a:prstGeom>
      </xdr:spPr>
    </xdr:pic>
    <xdr:clientData/>
  </xdr:twoCellAnchor>
  <xdr:twoCellAnchor editAs="oneCell">
    <xdr:from>
      <xdr:col>6</xdr:col>
      <xdr:colOff>261937</xdr:colOff>
      <xdr:row>49</xdr:row>
      <xdr:rowOff>147637</xdr:rowOff>
    </xdr:from>
    <xdr:to>
      <xdr:col>8</xdr:col>
      <xdr:colOff>457199</xdr:colOff>
      <xdr:row>57</xdr:row>
      <xdr:rowOff>60805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D98C856E-CAB0-3B8F-D1BF-DCCE8D6DEE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386637" y="9015412"/>
          <a:ext cx="2286000" cy="1360968"/>
        </a:xfrm>
        <a:prstGeom prst="rect">
          <a:avLst/>
        </a:prstGeom>
      </xdr:spPr>
    </xdr:pic>
    <xdr:clientData/>
  </xdr:twoCellAnchor>
  <xdr:twoCellAnchor editAs="oneCell">
    <xdr:from>
      <xdr:col>3</xdr:col>
      <xdr:colOff>538162</xdr:colOff>
      <xdr:row>58</xdr:row>
      <xdr:rowOff>133350</xdr:rowOff>
    </xdr:from>
    <xdr:to>
      <xdr:col>5</xdr:col>
      <xdr:colOff>153988</xdr:colOff>
      <xdr:row>66</xdr:row>
      <xdr:rowOff>176213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54A1E92C-6BC8-6E9A-95EC-7C9E1EC34B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3437" y="10629900"/>
          <a:ext cx="1987551" cy="1490663"/>
        </a:xfrm>
        <a:prstGeom prst="rect">
          <a:avLst/>
        </a:prstGeom>
      </xdr:spPr>
    </xdr:pic>
    <xdr:clientData/>
  </xdr:twoCellAnchor>
  <xdr:twoCellAnchor editAs="oneCell">
    <xdr:from>
      <xdr:col>6</xdr:col>
      <xdr:colOff>95250</xdr:colOff>
      <xdr:row>58</xdr:row>
      <xdr:rowOff>71438</xdr:rowOff>
    </xdr:from>
    <xdr:to>
      <xdr:col>8</xdr:col>
      <xdr:colOff>514350</xdr:colOff>
      <xdr:row>66</xdr:row>
      <xdr:rowOff>129541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41EBFC0-873C-41D9-9075-B699360036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219950" y="10567988"/>
          <a:ext cx="2509838" cy="1505903"/>
        </a:xfrm>
        <a:prstGeom prst="rect">
          <a:avLst/>
        </a:prstGeom>
      </xdr:spPr>
    </xdr:pic>
    <xdr:clientData/>
  </xdr:twoCellAnchor>
  <xdr:twoCellAnchor editAs="oneCell">
    <xdr:from>
      <xdr:col>6</xdr:col>
      <xdr:colOff>157163</xdr:colOff>
      <xdr:row>67</xdr:row>
      <xdr:rowOff>52389</xdr:rowOff>
    </xdr:from>
    <xdr:to>
      <xdr:col>8</xdr:col>
      <xdr:colOff>542613</xdr:colOff>
      <xdr:row>75</xdr:row>
      <xdr:rowOff>85727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5F34CC70-0760-66CA-64DF-75E97C8BB2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7281863" y="12177714"/>
          <a:ext cx="2476188" cy="1481138"/>
        </a:xfrm>
        <a:prstGeom prst="rect">
          <a:avLst/>
        </a:prstGeom>
      </xdr:spPr>
    </xdr:pic>
    <xdr:clientData/>
  </xdr:twoCellAnchor>
  <xdr:twoCellAnchor editAs="oneCell">
    <xdr:from>
      <xdr:col>3</xdr:col>
      <xdr:colOff>538163</xdr:colOff>
      <xdr:row>67</xdr:row>
      <xdr:rowOff>28576</xdr:rowOff>
    </xdr:from>
    <xdr:to>
      <xdr:col>5</xdr:col>
      <xdr:colOff>230187</xdr:colOff>
      <xdr:row>75</xdr:row>
      <xdr:rowOff>128588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8BBEDA5E-B5CB-F86C-8830-93A0750568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3438" y="12153901"/>
          <a:ext cx="2063749" cy="1547812"/>
        </a:xfrm>
        <a:prstGeom prst="rect">
          <a:avLst/>
        </a:prstGeom>
      </xdr:spPr>
    </xdr:pic>
    <xdr:clientData/>
  </xdr:twoCellAnchor>
  <xdr:twoCellAnchor editAs="oneCell">
    <xdr:from>
      <xdr:col>3</xdr:col>
      <xdr:colOff>602052</xdr:colOff>
      <xdr:row>76</xdr:row>
      <xdr:rowOff>71886</xdr:rowOff>
    </xdr:from>
    <xdr:to>
      <xdr:col>5</xdr:col>
      <xdr:colOff>206674</xdr:colOff>
      <xdr:row>84</xdr:row>
      <xdr:rowOff>116816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D38AF688-7BE8-70F4-A6D7-72FC4E4A91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8586" y="13730377"/>
          <a:ext cx="1976886" cy="1482665"/>
        </a:xfrm>
        <a:prstGeom prst="rect">
          <a:avLst/>
        </a:prstGeom>
      </xdr:spPr>
    </xdr:pic>
    <xdr:clientData/>
  </xdr:twoCellAnchor>
  <xdr:twoCellAnchor editAs="oneCell">
    <xdr:from>
      <xdr:col>6</xdr:col>
      <xdr:colOff>179718</xdr:colOff>
      <xdr:row>76</xdr:row>
      <xdr:rowOff>107830</xdr:rowOff>
    </xdr:from>
    <xdr:to>
      <xdr:col>8</xdr:col>
      <xdr:colOff>431322</xdr:colOff>
      <xdr:row>84</xdr:row>
      <xdr:rowOff>69625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1489870-5BFB-B0E2-B864-77C384DEBB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7305497" y="13766321"/>
          <a:ext cx="2345306" cy="1399530"/>
        </a:xfrm>
        <a:prstGeom prst="rect">
          <a:avLst/>
        </a:prstGeom>
      </xdr:spPr>
    </xdr:pic>
    <xdr:clientData/>
  </xdr:twoCellAnchor>
  <xdr:twoCellAnchor editAs="oneCell">
    <xdr:from>
      <xdr:col>6</xdr:col>
      <xdr:colOff>152760</xdr:colOff>
      <xdr:row>85</xdr:row>
      <xdr:rowOff>53916</xdr:rowOff>
    </xdr:from>
    <xdr:to>
      <xdr:col>8</xdr:col>
      <xdr:colOff>455366</xdr:colOff>
      <xdr:row>93</xdr:row>
      <xdr:rowOff>62902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53E91B83-480E-A560-B9B4-E26E59CE24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7278539" y="15329859"/>
          <a:ext cx="2396308" cy="1446722"/>
        </a:xfrm>
        <a:prstGeom prst="rect">
          <a:avLst/>
        </a:prstGeom>
      </xdr:spPr>
    </xdr:pic>
    <xdr:clientData/>
  </xdr:twoCellAnchor>
  <xdr:twoCellAnchor editAs="oneCell">
    <xdr:from>
      <xdr:col>3</xdr:col>
      <xdr:colOff>584080</xdr:colOff>
      <xdr:row>85</xdr:row>
      <xdr:rowOff>44930</xdr:rowOff>
    </xdr:from>
    <xdr:to>
      <xdr:col>5</xdr:col>
      <xdr:colOff>287546</xdr:colOff>
      <xdr:row>93</xdr:row>
      <xdr:rowOff>163992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B60AA218-7EC1-1E37-0C0E-63DBD3E9B1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90614" y="15320873"/>
          <a:ext cx="2075730" cy="1556798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109539</xdr:colOff>
      <xdr:row>4</xdr:row>
      <xdr:rowOff>33337</xdr:rowOff>
    </xdr:from>
    <xdr:to>
      <xdr:col>8</xdr:col>
      <xdr:colOff>571501</xdr:colOff>
      <xdr:row>12</xdr:row>
      <xdr:rowOff>110642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B527653-68A4-AAE3-215F-BB65BE0828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34239" y="757237"/>
          <a:ext cx="2552700" cy="1525105"/>
        </a:xfrm>
        <a:prstGeom prst="rect">
          <a:avLst/>
        </a:prstGeom>
      </xdr:spPr>
    </xdr:pic>
    <xdr:clientData/>
  </xdr:twoCellAnchor>
  <xdr:twoCellAnchor editAs="oneCell">
    <xdr:from>
      <xdr:col>3</xdr:col>
      <xdr:colOff>471488</xdr:colOff>
      <xdr:row>4</xdr:row>
      <xdr:rowOff>52388</xdr:rowOff>
    </xdr:from>
    <xdr:to>
      <xdr:col>5</xdr:col>
      <xdr:colOff>171451</xdr:colOff>
      <xdr:row>12</xdr:row>
      <xdr:rowOff>158354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00D5C91-695E-4417-E4A3-3D3C69D80E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6763" y="776288"/>
          <a:ext cx="2071688" cy="1553766"/>
        </a:xfrm>
        <a:prstGeom prst="rect">
          <a:avLst/>
        </a:prstGeom>
      </xdr:spPr>
    </xdr:pic>
    <xdr:clientData/>
  </xdr:twoCellAnchor>
  <xdr:twoCellAnchor editAs="oneCell">
    <xdr:from>
      <xdr:col>6</xdr:col>
      <xdr:colOff>161925</xdr:colOff>
      <xdr:row>13</xdr:row>
      <xdr:rowOff>42863</xdr:rowOff>
    </xdr:from>
    <xdr:to>
      <xdr:col>8</xdr:col>
      <xdr:colOff>585787</xdr:colOff>
      <xdr:row>21</xdr:row>
      <xdr:rowOff>104998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23FF130-536A-53DA-B20E-734C4EDBB0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286625" y="2395538"/>
          <a:ext cx="2514600" cy="1509935"/>
        </a:xfrm>
        <a:prstGeom prst="rect">
          <a:avLst/>
        </a:prstGeom>
      </xdr:spPr>
    </xdr:pic>
    <xdr:clientData/>
  </xdr:twoCellAnchor>
  <xdr:twoCellAnchor editAs="oneCell">
    <xdr:from>
      <xdr:col>3</xdr:col>
      <xdr:colOff>457200</xdr:colOff>
      <xdr:row>13</xdr:row>
      <xdr:rowOff>14289</xdr:rowOff>
    </xdr:from>
    <xdr:to>
      <xdr:col>5</xdr:col>
      <xdr:colOff>223838</xdr:colOff>
      <xdr:row>21</xdr:row>
      <xdr:rowOff>170261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C52F3AC-3E29-5D14-1D63-B539E602B6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2475" y="2366964"/>
          <a:ext cx="2138363" cy="1603772"/>
        </a:xfrm>
        <a:prstGeom prst="rect">
          <a:avLst/>
        </a:prstGeom>
      </xdr:spPr>
    </xdr:pic>
    <xdr:clientData/>
  </xdr:twoCellAnchor>
  <xdr:twoCellAnchor editAs="oneCell">
    <xdr:from>
      <xdr:col>6</xdr:col>
      <xdr:colOff>100012</xdr:colOff>
      <xdr:row>22</xdr:row>
      <xdr:rowOff>57150</xdr:rowOff>
    </xdr:from>
    <xdr:to>
      <xdr:col>8</xdr:col>
      <xdr:colOff>547687</xdr:colOff>
      <xdr:row>30</xdr:row>
      <xdr:rowOff>127653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C09210A-0569-AE65-5019-E786A6B2D7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224712" y="4038600"/>
          <a:ext cx="2538413" cy="1518303"/>
        </a:xfrm>
        <a:prstGeom prst="rect">
          <a:avLst/>
        </a:prstGeom>
      </xdr:spPr>
    </xdr:pic>
    <xdr:clientData/>
  </xdr:twoCellAnchor>
  <xdr:twoCellAnchor editAs="oneCell">
    <xdr:from>
      <xdr:col>3</xdr:col>
      <xdr:colOff>566738</xdr:colOff>
      <xdr:row>22</xdr:row>
      <xdr:rowOff>100014</xdr:rowOff>
    </xdr:from>
    <xdr:to>
      <xdr:col>5</xdr:col>
      <xdr:colOff>171451</xdr:colOff>
      <xdr:row>30</xdr:row>
      <xdr:rowOff>134542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74F8B01D-C3D4-D047-430B-1321392686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72013" y="4081464"/>
          <a:ext cx="1976438" cy="1482328"/>
        </a:xfrm>
        <a:prstGeom prst="rect">
          <a:avLst/>
        </a:prstGeom>
      </xdr:spPr>
    </xdr:pic>
    <xdr:clientData/>
  </xdr:twoCellAnchor>
  <xdr:twoCellAnchor editAs="oneCell">
    <xdr:from>
      <xdr:col>6</xdr:col>
      <xdr:colOff>119063</xdr:colOff>
      <xdr:row>31</xdr:row>
      <xdr:rowOff>47625</xdr:rowOff>
    </xdr:from>
    <xdr:to>
      <xdr:col>8</xdr:col>
      <xdr:colOff>557213</xdr:colOff>
      <xdr:row>39</xdr:row>
      <xdr:rowOff>121896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7634256-09D1-59A5-BBA2-2FDADE18B3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243763" y="5657850"/>
          <a:ext cx="2528888" cy="1522071"/>
        </a:xfrm>
        <a:prstGeom prst="rect">
          <a:avLst/>
        </a:prstGeom>
      </xdr:spPr>
    </xdr:pic>
    <xdr:clientData/>
  </xdr:twoCellAnchor>
  <xdr:twoCellAnchor editAs="oneCell">
    <xdr:from>
      <xdr:col>3</xdr:col>
      <xdr:colOff>557212</xdr:colOff>
      <xdr:row>31</xdr:row>
      <xdr:rowOff>71438</xdr:rowOff>
    </xdr:from>
    <xdr:to>
      <xdr:col>5</xdr:col>
      <xdr:colOff>209550</xdr:colOff>
      <xdr:row>39</xdr:row>
      <xdr:rowOff>141685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8E71266-50B0-4FA4-51E8-F5D1012028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2487" y="5681663"/>
          <a:ext cx="2024063" cy="1518047"/>
        </a:xfrm>
        <a:prstGeom prst="rect">
          <a:avLst/>
        </a:prstGeom>
      </xdr:spPr>
    </xdr:pic>
    <xdr:clientData/>
  </xdr:twoCellAnchor>
  <xdr:twoCellAnchor editAs="oneCell">
    <xdr:from>
      <xdr:col>6</xdr:col>
      <xdr:colOff>157163</xdr:colOff>
      <xdr:row>40</xdr:row>
      <xdr:rowOff>95250</xdr:rowOff>
    </xdr:from>
    <xdr:to>
      <xdr:col>8</xdr:col>
      <xdr:colOff>574675</xdr:colOff>
      <xdr:row>48</xdr:row>
      <xdr:rowOff>152400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64BE52BD-8238-1529-364C-8834FA1645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281863" y="7334250"/>
          <a:ext cx="2508250" cy="1504950"/>
        </a:xfrm>
        <a:prstGeom prst="rect">
          <a:avLst/>
        </a:prstGeom>
      </xdr:spPr>
    </xdr:pic>
    <xdr:clientData/>
  </xdr:twoCellAnchor>
  <xdr:twoCellAnchor editAs="oneCell">
    <xdr:from>
      <xdr:col>3</xdr:col>
      <xdr:colOff>581025</xdr:colOff>
      <xdr:row>40</xdr:row>
      <xdr:rowOff>47626</xdr:rowOff>
    </xdr:from>
    <xdr:to>
      <xdr:col>5</xdr:col>
      <xdr:colOff>290513</xdr:colOff>
      <xdr:row>48</xdr:row>
      <xdr:rowOff>160736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E681178C-8B13-9163-A1AC-958B319757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6300" y="7286626"/>
          <a:ext cx="2081213" cy="1560910"/>
        </a:xfrm>
        <a:prstGeom prst="rect">
          <a:avLst/>
        </a:prstGeom>
      </xdr:spPr>
    </xdr:pic>
    <xdr:clientData/>
  </xdr:twoCellAnchor>
  <xdr:twoCellAnchor editAs="oneCell">
    <xdr:from>
      <xdr:col>6</xdr:col>
      <xdr:colOff>157164</xdr:colOff>
      <xdr:row>49</xdr:row>
      <xdr:rowOff>66675</xdr:rowOff>
    </xdr:from>
    <xdr:to>
      <xdr:col>8</xdr:col>
      <xdr:colOff>561976</xdr:colOff>
      <xdr:row>57</xdr:row>
      <xdr:rowOff>120880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E5B8CC2A-227C-CA91-3CA4-4CBAEFC4AE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281864" y="8934450"/>
          <a:ext cx="2495550" cy="1502005"/>
        </a:xfrm>
        <a:prstGeom prst="rect">
          <a:avLst/>
        </a:prstGeom>
      </xdr:spPr>
    </xdr:pic>
    <xdr:clientData/>
  </xdr:twoCellAnchor>
  <xdr:twoCellAnchor editAs="oneCell">
    <xdr:from>
      <xdr:col>3</xdr:col>
      <xdr:colOff>600075</xdr:colOff>
      <xdr:row>49</xdr:row>
      <xdr:rowOff>28576</xdr:rowOff>
    </xdr:from>
    <xdr:to>
      <xdr:col>5</xdr:col>
      <xdr:colOff>300038</xdr:colOff>
      <xdr:row>57</xdr:row>
      <xdr:rowOff>134542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7F980FAF-F068-E0A1-6B88-400B740463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5350" y="8896351"/>
          <a:ext cx="2071688" cy="1553766"/>
        </a:xfrm>
        <a:prstGeom prst="rect">
          <a:avLst/>
        </a:prstGeom>
      </xdr:spPr>
    </xdr:pic>
    <xdr:clientData/>
  </xdr:twoCellAnchor>
  <xdr:twoCellAnchor editAs="oneCell">
    <xdr:from>
      <xdr:col>6</xdr:col>
      <xdr:colOff>61913</xdr:colOff>
      <xdr:row>58</xdr:row>
      <xdr:rowOff>52388</xdr:rowOff>
    </xdr:from>
    <xdr:to>
      <xdr:col>8</xdr:col>
      <xdr:colOff>430771</xdr:colOff>
      <xdr:row>66</xdr:row>
      <xdr:rowOff>61913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2606642E-EC9A-AEF7-244D-907A9DAAC1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7186613" y="10548938"/>
          <a:ext cx="2459596" cy="1457325"/>
        </a:xfrm>
        <a:prstGeom prst="rect">
          <a:avLst/>
        </a:prstGeom>
      </xdr:spPr>
    </xdr:pic>
    <xdr:clientData/>
  </xdr:twoCellAnchor>
  <xdr:twoCellAnchor editAs="oneCell">
    <xdr:from>
      <xdr:col>3</xdr:col>
      <xdr:colOff>585787</xdr:colOff>
      <xdr:row>58</xdr:row>
      <xdr:rowOff>52387</xdr:rowOff>
    </xdr:from>
    <xdr:to>
      <xdr:col>5</xdr:col>
      <xdr:colOff>242887</xdr:colOff>
      <xdr:row>66</xdr:row>
      <xdr:rowOff>126206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2428470B-E3EC-8F55-16BF-B963774651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91062" y="10548937"/>
          <a:ext cx="2028825" cy="1521619"/>
        </a:xfrm>
        <a:prstGeom prst="rect">
          <a:avLst/>
        </a:prstGeom>
      </xdr:spPr>
    </xdr:pic>
    <xdr:clientData/>
  </xdr:twoCellAnchor>
  <xdr:twoCellAnchor editAs="oneCell">
    <xdr:from>
      <xdr:col>6</xdr:col>
      <xdr:colOff>76200</xdr:colOff>
      <xdr:row>76</xdr:row>
      <xdr:rowOff>38101</xdr:rowOff>
    </xdr:from>
    <xdr:to>
      <xdr:col>8</xdr:col>
      <xdr:colOff>471487</xdr:colOff>
      <xdr:row>84</xdr:row>
      <xdr:rowOff>87697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F60309CA-B97D-735D-11B2-B6840F505F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7200900" y="13792201"/>
          <a:ext cx="2486025" cy="1497396"/>
        </a:xfrm>
        <a:prstGeom prst="rect">
          <a:avLst/>
        </a:prstGeom>
      </xdr:spPr>
    </xdr:pic>
    <xdr:clientData/>
  </xdr:twoCellAnchor>
  <xdr:twoCellAnchor editAs="oneCell">
    <xdr:from>
      <xdr:col>3</xdr:col>
      <xdr:colOff>542925</xdr:colOff>
      <xdr:row>76</xdr:row>
      <xdr:rowOff>33337</xdr:rowOff>
    </xdr:from>
    <xdr:to>
      <xdr:col>5</xdr:col>
      <xdr:colOff>257175</xdr:colOff>
      <xdr:row>84</xdr:row>
      <xdr:rowOff>150018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EF8E55AB-D616-24F7-07F7-DE29728821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8200" y="13787437"/>
          <a:ext cx="2085975" cy="1564481"/>
        </a:xfrm>
        <a:prstGeom prst="rect">
          <a:avLst/>
        </a:prstGeom>
      </xdr:spPr>
    </xdr:pic>
    <xdr:clientData/>
  </xdr:twoCellAnchor>
  <xdr:twoCellAnchor editAs="oneCell">
    <xdr:from>
      <xdr:col>3</xdr:col>
      <xdr:colOff>555625</xdr:colOff>
      <xdr:row>85</xdr:row>
      <xdr:rowOff>26459</xdr:rowOff>
    </xdr:from>
    <xdr:to>
      <xdr:col>5</xdr:col>
      <xdr:colOff>308681</xdr:colOff>
      <xdr:row>93</xdr:row>
      <xdr:rowOff>132292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E0077B15-512B-D466-4F26-09A6230BB6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5486" y="15769168"/>
          <a:ext cx="2116667" cy="1587500"/>
        </a:xfrm>
        <a:prstGeom prst="rect">
          <a:avLst/>
        </a:prstGeom>
      </xdr:spPr>
    </xdr:pic>
    <xdr:clientData/>
  </xdr:twoCellAnchor>
  <xdr:twoCellAnchor editAs="oneCell">
    <xdr:from>
      <xdr:col>6</xdr:col>
      <xdr:colOff>61736</xdr:colOff>
      <xdr:row>85</xdr:row>
      <xdr:rowOff>114652</xdr:rowOff>
    </xdr:from>
    <xdr:to>
      <xdr:col>8</xdr:col>
      <xdr:colOff>486147</xdr:colOff>
      <xdr:row>93</xdr:row>
      <xdr:rowOff>137946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C5786F73-93CC-8777-BD42-3FF7A31D4B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7179029" y="15857361"/>
          <a:ext cx="2514618" cy="1504961"/>
        </a:xfrm>
        <a:prstGeom prst="rect">
          <a:avLst/>
        </a:prstGeom>
      </xdr:spPr>
    </xdr:pic>
    <xdr:clientData/>
  </xdr:twoCellAnchor>
  <xdr:twoCellAnchor editAs="oneCell">
    <xdr:from>
      <xdr:col>6</xdr:col>
      <xdr:colOff>61737</xdr:colOff>
      <xdr:row>67</xdr:row>
      <xdr:rowOff>61736</xdr:rowOff>
    </xdr:from>
    <xdr:to>
      <xdr:col>8</xdr:col>
      <xdr:colOff>495673</xdr:colOff>
      <xdr:row>75</xdr:row>
      <xdr:rowOff>104080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CAA8E61A-E428-5F4B-CB1E-B2F5B9130F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7179030" y="12470695"/>
          <a:ext cx="2524143" cy="1524011"/>
        </a:xfrm>
        <a:prstGeom prst="rect">
          <a:avLst/>
        </a:prstGeom>
      </xdr:spPr>
    </xdr:pic>
    <xdr:clientData/>
  </xdr:twoCellAnchor>
  <xdr:twoCellAnchor editAs="oneCell">
    <xdr:from>
      <xdr:col>3</xdr:col>
      <xdr:colOff>537986</xdr:colOff>
      <xdr:row>67</xdr:row>
      <xdr:rowOff>70556</xdr:rowOff>
    </xdr:from>
    <xdr:to>
      <xdr:col>5</xdr:col>
      <xdr:colOff>238125</xdr:colOff>
      <xdr:row>75</xdr:row>
      <xdr:rowOff>133384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AF26BC5D-C8E2-0A5D-9F92-93F9652FEC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7847" y="12479515"/>
          <a:ext cx="2063750" cy="1544495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102053</xdr:colOff>
      <xdr:row>4</xdr:row>
      <xdr:rowOff>42522</xdr:rowOff>
    </xdr:from>
    <xdr:to>
      <xdr:col>8</xdr:col>
      <xdr:colOff>562674</xdr:colOff>
      <xdr:row>12</xdr:row>
      <xdr:rowOff>128258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B7EBD39-B0EF-4F12-2B51-C59649093B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20291" y="756897"/>
          <a:ext cx="2552719" cy="1514486"/>
        </a:xfrm>
        <a:prstGeom prst="rect">
          <a:avLst/>
        </a:prstGeom>
      </xdr:spPr>
    </xdr:pic>
    <xdr:clientData/>
  </xdr:twoCellAnchor>
  <xdr:twoCellAnchor editAs="oneCell">
    <xdr:from>
      <xdr:col>3</xdr:col>
      <xdr:colOff>527277</xdr:colOff>
      <xdr:row>4</xdr:row>
      <xdr:rowOff>59531</xdr:rowOff>
    </xdr:from>
    <xdr:to>
      <xdr:col>5</xdr:col>
      <xdr:colOff>221116</xdr:colOff>
      <xdr:row>13</xdr:row>
      <xdr:rowOff>2125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11E087C-6385-0644-9621-E987E8FBAD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26429" y="773906"/>
          <a:ext cx="2066585" cy="1549939"/>
        </a:xfrm>
        <a:prstGeom prst="rect">
          <a:avLst/>
        </a:prstGeom>
      </xdr:spPr>
    </xdr:pic>
    <xdr:clientData/>
  </xdr:twoCellAnchor>
  <xdr:twoCellAnchor editAs="oneCell">
    <xdr:from>
      <xdr:col>3</xdr:col>
      <xdr:colOff>544286</xdr:colOff>
      <xdr:row>13</xdr:row>
      <xdr:rowOff>76540</xdr:rowOff>
    </xdr:from>
    <xdr:to>
      <xdr:col>5</xdr:col>
      <xdr:colOff>195602</xdr:colOff>
      <xdr:row>21</xdr:row>
      <xdr:rowOff>165837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2C05269-6CB2-D92A-58F6-7275B286C5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3438" y="2398260"/>
          <a:ext cx="2024062" cy="1518047"/>
        </a:xfrm>
        <a:prstGeom prst="rect">
          <a:avLst/>
        </a:prstGeom>
      </xdr:spPr>
    </xdr:pic>
    <xdr:clientData/>
  </xdr:twoCellAnchor>
  <xdr:twoCellAnchor editAs="oneCell">
    <xdr:from>
      <xdr:col>6</xdr:col>
      <xdr:colOff>76540</xdr:colOff>
      <xdr:row>13</xdr:row>
      <xdr:rowOff>76541</xdr:rowOff>
    </xdr:from>
    <xdr:to>
      <xdr:col>8</xdr:col>
      <xdr:colOff>480010</xdr:colOff>
      <xdr:row>21</xdr:row>
      <xdr:rowOff>162277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07529D6-EF7D-ABA9-5388-CE8BA53120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194778" y="2398261"/>
          <a:ext cx="2495568" cy="1514486"/>
        </a:xfrm>
        <a:prstGeom prst="rect">
          <a:avLst/>
        </a:prstGeom>
      </xdr:spPr>
    </xdr:pic>
    <xdr:clientData/>
  </xdr:twoCellAnchor>
  <xdr:twoCellAnchor editAs="oneCell">
    <xdr:from>
      <xdr:col>6</xdr:col>
      <xdr:colOff>136071</xdr:colOff>
      <xdr:row>22</xdr:row>
      <xdr:rowOff>85045</xdr:rowOff>
    </xdr:from>
    <xdr:to>
      <xdr:col>8</xdr:col>
      <xdr:colOff>539541</xdr:colOff>
      <xdr:row>30</xdr:row>
      <xdr:rowOff>151731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C851C04-300B-2130-6A02-2A51A271FF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254309" y="4014108"/>
          <a:ext cx="2495568" cy="1495436"/>
        </a:xfrm>
        <a:prstGeom prst="rect">
          <a:avLst/>
        </a:prstGeom>
      </xdr:spPr>
    </xdr:pic>
    <xdr:clientData/>
  </xdr:twoCellAnchor>
  <xdr:twoCellAnchor editAs="oneCell">
    <xdr:from>
      <xdr:col>3</xdr:col>
      <xdr:colOff>510269</xdr:colOff>
      <xdr:row>22</xdr:row>
      <xdr:rowOff>34018</xdr:rowOff>
    </xdr:from>
    <xdr:to>
      <xdr:col>5</xdr:col>
      <xdr:colOff>119062</xdr:colOff>
      <xdr:row>30</xdr:row>
      <xdr:rowOff>91423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5FA03FD8-F2FD-83DB-6589-B2D4165477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9421" y="3963081"/>
          <a:ext cx="1981539" cy="1486155"/>
        </a:xfrm>
        <a:prstGeom prst="rect">
          <a:avLst/>
        </a:prstGeom>
      </xdr:spPr>
    </xdr:pic>
    <xdr:clientData/>
  </xdr:twoCellAnchor>
  <xdr:twoCellAnchor editAs="oneCell">
    <xdr:from>
      <xdr:col>3</xdr:col>
      <xdr:colOff>561296</xdr:colOff>
      <xdr:row>31</xdr:row>
      <xdr:rowOff>51028</xdr:rowOff>
    </xdr:from>
    <xdr:to>
      <xdr:col>5</xdr:col>
      <xdr:colOff>240958</xdr:colOff>
      <xdr:row>39</xdr:row>
      <xdr:rowOff>161584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8F536FDD-BFBD-1745-2E36-359FC2AC5E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0448" y="5587435"/>
          <a:ext cx="2052408" cy="1539306"/>
        </a:xfrm>
        <a:prstGeom prst="rect">
          <a:avLst/>
        </a:prstGeom>
      </xdr:spPr>
    </xdr:pic>
    <xdr:clientData/>
  </xdr:twoCellAnchor>
  <xdr:twoCellAnchor editAs="oneCell">
    <xdr:from>
      <xdr:col>6</xdr:col>
      <xdr:colOff>93549</xdr:colOff>
      <xdr:row>31</xdr:row>
      <xdr:rowOff>42522</xdr:rowOff>
    </xdr:from>
    <xdr:to>
      <xdr:col>8</xdr:col>
      <xdr:colOff>544645</xdr:colOff>
      <xdr:row>39</xdr:row>
      <xdr:rowOff>137783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E96DA172-8D02-3373-583A-DDA57AA184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211787" y="5578929"/>
          <a:ext cx="2543194" cy="1524011"/>
        </a:xfrm>
        <a:prstGeom prst="rect">
          <a:avLst/>
        </a:prstGeom>
      </xdr:spPr>
    </xdr:pic>
    <xdr:clientData/>
  </xdr:twoCellAnchor>
  <xdr:twoCellAnchor editAs="oneCell">
    <xdr:from>
      <xdr:col>6</xdr:col>
      <xdr:colOff>161585</xdr:colOff>
      <xdr:row>40</xdr:row>
      <xdr:rowOff>51026</xdr:rowOff>
    </xdr:from>
    <xdr:to>
      <xdr:col>8</xdr:col>
      <xdr:colOff>546005</xdr:colOff>
      <xdr:row>48</xdr:row>
      <xdr:rowOff>108187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DD195B-35C4-B235-039E-87EE502E46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279823" y="7194776"/>
          <a:ext cx="2476518" cy="1485911"/>
        </a:xfrm>
        <a:prstGeom prst="rect">
          <a:avLst/>
        </a:prstGeom>
      </xdr:spPr>
    </xdr:pic>
    <xdr:clientData/>
  </xdr:twoCellAnchor>
  <xdr:twoCellAnchor editAs="oneCell">
    <xdr:from>
      <xdr:col>3</xdr:col>
      <xdr:colOff>552790</xdr:colOff>
      <xdr:row>40</xdr:row>
      <xdr:rowOff>76541</xdr:rowOff>
    </xdr:from>
    <xdr:to>
      <xdr:col>5</xdr:col>
      <xdr:colOff>187097</xdr:colOff>
      <xdr:row>48</xdr:row>
      <xdr:rowOff>153081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535B58D9-2377-35E0-73B5-72ACFD32F9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51942" y="7220291"/>
          <a:ext cx="2007053" cy="1505290"/>
        </a:xfrm>
        <a:prstGeom prst="rect">
          <a:avLst/>
        </a:prstGeom>
      </xdr:spPr>
    </xdr:pic>
    <xdr:clientData/>
  </xdr:twoCellAnchor>
  <xdr:twoCellAnchor editAs="oneCell">
    <xdr:from>
      <xdr:col>6</xdr:col>
      <xdr:colOff>119062</xdr:colOff>
      <xdr:row>49</xdr:row>
      <xdr:rowOff>76541</xdr:rowOff>
    </xdr:from>
    <xdr:to>
      <xdr:col>8</xdr:col>
      <xdr:colOff>532057</xdr:colOff>
      <xdr:row>57</xdr:row>
      <xdr:rowOff>143227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4525B37B-28D4-FAA1-5EE6-CD16945D40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237300" y="8827636"/>
          <a:ext cx="2505093" cy="1495436"/>
        </a:xfrm>
        <a:prstGeom prst="rect">
          <a:avLst/>
        </a:prstGeom>
      </xdr:spPr>
    </xdr:pic>
    <xdr:clientData/>
  </xdr:twoCellAnchor>
  <xdr:twoCellAnchor editAs="oneCell">
    <xdr:from>
      <xdr:col>3</xdr:col>
      <xdr:colOff>595312</xdr:colOff>
      <xdr:row>49</xdr:row>
      <xdr:rowOff>42522</xdr:rowOff>
    </xdr:from>
    <xdr:to>
      <xdr:col>5</xdr:col>
      <xdr:colOff>255133</xdr:colOff>
      <xdr:row>57</xdr:row>
      <xdr:rowOff>138197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333E3D36-5D97-001B-2CDE-1BAF3401C0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94464" y="8793617"/>
          <a:ext cx="2032567" cy="1524425"/>
        </a:xfrm>
        <a:prstGeom prst="rect">
          <a:avLst/>
        </a:prstGeom>
      </xdr:spPr>
    </xdr:pic>
    <xdr:clientData/>
  </xdr:twoCellAnchor>
  <xdr:twoCellAnchor editAs="oneCell">
    <xdr:from>
      <xdr:col>6</xdr:col>
      <xdr:colOff>136071</xdr:colOff>
      <xdr:row>58</xdr:row>
      <xdr:rowOff>59531</xdr:rowOff>
    </xdr:from>
    <xdr:to>
      <xdr:col>8</xdr:col>
      <xdr:colOff>558591</xdr:colOff>
      <xdr:row>66</xdr:row>
      <xdr:rowOff>135742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5F61D9B4-6310-093F-E534-9E7E3A2FBA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7254309" y="10417969"/>
          <a:ext cx="2514618" cy="1504961"/>
        </a:xfrm>
        <a:prstGeom prst="rect">
          <a:avLst/>
        </a:prstGeom>
      </xdr:spPr>
    </xdr:pic>
    <xdr:clientData/>
  </xdr:twoCellAnchor>
  <xdr:twoCellAnchor editAs="oneCell">
    <xdr:from>
      <xdr:col>3</xdr:col>
      <xdr:colOff>442233</xdr:colOff>
      <xdr:row>58</xdr:row>
      <xdr:rowOff>25514</xdr:rowOff>
    </xdr:from>
    <xdr:to>
      <xdr:col>5</xdr:col>
      <xdr:colOff>127567</xdr:colOff>
      <xdr:row>66</xdr:row>
      <xdr:rowOff>140324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F677583-DE02-D93F-78D1-CE2DECCB57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1385" y="10383952"/>
          <a:ext cx="2058080" cy="1543560"/>
        </a:xfrm>
        <a:prstGeom prst="rect">
          <a:avLst/>
        </a:prstGeom>
      </xdr:spPr>
    </xdr:pic>
    <xdr:clientData/>
  </xdr:twoCellAnchor>
  <xdr:twoCellAnchor editAs="oneCell">
    <xdr:from>
      <xdr:col>3</xdr:col>
      <xdr:colOff>510268</xdr:colOff>
      <xdr:row>67</xdr:row>
      <xdr:rowOff>59531</xdr:rowOff>
    </xdr:from>
    <xdr:to>
      <xdr:col>5</xdr:col>
      <xdr:colOff>161584</xdr:colOff>
      <xdr:row>75</xdr:row>
      <xdr:rowOff>148828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6FC6AC06-7D36-B05A-9A4E-DEAD884DAF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9420" y="12025313"/>
          <a:ext cx="2024062" cy="1518047"/>
        </a:xfrm>
        <a:prstGeom prst="rect">
          <a:avLst/>
        </a:prstGeom>
      </xdr:spPr>
    </xdr:pic>
    <xdr:clientData/>
  </xdr:twoCellAnchor>
  <xdr:twoCellAnchor editAs="oneCell">
    <xdr:from>
      <xdr:col>6</xdr:col>
      <xdr:colOff>102053</xdr:colOff>
      <xdr:row>67</xdr:row>
      <xdr:rowOff>68036</xdr:rowOff>
    </xdr:from>
    <xdr:to>
      <xdr:col>8</xdr:col>
      <xdr:colOff>515048</xdr:colOff>
      <xdr:row>75</xdr:row>
      <xdr:rowOff>144247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31F38C60-1A34-A10A-3805-609C7358D1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7220291" y="12033818"/>
          <a:ext cx="2505093" cy="1504961"/>
        </a:xfrm>
        <a:prstGeom prst="rect">
          <a:avLst/>
        </a:prstGeom>
      </xdr:spPr>
    </xdr:pic>
    <xdr:clientData/>
  </xdr:twoCellAnchor>
  <xdr:twoCellAnchor editAs="oneCell">
    <xdr:from>
      <xdr:col>6</xdr:col>
      <xdr:colOff>102054</xdr:colOff>
      <xdr:row>76</xdr:row>
      <xdr:rowOff>68036</xdr:rowOff>
    </xdr:from>
    <xdr:to>
      <xdr:col>8</xdr:col>
      <xdr:colOff>543625</xdr:colOff>
      <xdr:row>84</xdr:row>
      <xdr:rowOff>134722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6814658B-E979-42AD-96FB-744DE5DEAA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220292" y="13641161"/>
          <a:ext cx="2533669" cy="1495436"/>
        </a:xfrm>
        <a:prstGeom prst="rect">
          <a:avLst/>
        </a:prstGeom>
      </xdr:spPr>
    </xdr:pic>
    <xdr:clientData/>
  </xdr:twoCellAnchor>
  <xdr:twoCellAnchor editAs="oneCell">
    <xdr:from>
      <xdr:col>3</xdr:col>
      <xdr:colOff>654844</xdr:colOff>
      <xdr:row>76</xdr:row>
      <xdr:rowOff>110558</xdr:rowOff>
    </xdr:from>
    <xdr:to>
      <xdr:col>5</xdr:col>
      <xdr:colOff>212611</xdr:colOff>
      <xdr:row>84</xdr:row>
      <xdr:rowOff>129693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990BDA0E-A14F-2D1B-A5EF-78D1AF59A3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53996" y="13683683"/>
          <a:ext cx="1930513" cy="1447885"/>
        </a:xfrm>
        <a:prstGeom prst="rect">
          <a:avLst/>
        </a:prstGeom>
      </xdr:spPr>
    </xdr:pic>
    <xdr:clientData/>
  </xdr:twoCellAnchor>
  <xdr:twoCellAnchor editAs="oneCell">
    <xdr:from>
      <xdr:col>6</xdr:col>
      <xdr:colOff>187098</xdr:colOff>
      <xdr:row>85</xdr:row>
      <xdr:rowOff>76541</xdr:rowOff>
    </xdr:from>
    <xdr:to>
      <xdr:col>8</xdr:col>
      <xdr:colOff>609618</xdr:colOff>
      <xdr:row>93</xdr:row>
      <xdr:rowOff>133702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6C9E6A1D-B43C-CF2B-2B9E-E2BB168BC5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7305336" y="15257011"/>
          <a:ext cx="2514618" cy="1485911"/>
        </a:xfrm>
        <a:prstGeom prst="rect">
          <a:avLst/>
        </a:prstGeom>
      </xdr:spPr>
    </xdr:pic>
    <xdr:clientData/>
  </xdr:twoCellAnchor>
  <xdr:twoCellAnchor editAs="oneCell">
    <xdr:from>
      <xdr:col>3</xdr:col>
      <xdr:colOff>612321</xdr:colOff>
      <xdr:row>85</xdr:row>
      <xdr:rowOff>76541</xdr:rowOff>
    </xdr:from>
    <xdr:to>
      <xdr:col>5</xdr:col>
      <xdr:colOff>204106</xdr:colOff>
      <xdr:row>93</xdr:row>
      <xdr:rowOff>121189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C5F1025F-0B94-CB67-3182-8928B90B88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1473" y="15257011"/>
          <a:ext cx="1964531" cy="147339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52428-6FF2-4AC0-9F9B-B62B85A25342}">
  <dimension ref="A1:I86"/>
  <sheetViews>
    <sheetView zoomScale="74" zoomScaleNormal="40" workbookViewId="0">
      <selection activeCell="J34" sqref="J34"/>
    </sheetView>
  </sheetViews>
  <sheetFormatPr defaultRowHeight="14.25" x14ac:dyDescent="0.45"/>
  <cols>
    <col min="1" max="1" width="12.86328125" customWidth="1"/>
    <col min="2" max="2" width="20.6640625" customWidth="1"/>
    <col min="3" max="3" width="12.6640625" customWidth="1"/>
    <col min="4" max="4" width="13.9296875" customWidth="1"/>
    <col min="7" max="7" width="20.19921875" customWidth="1"/>
  </cols>
  <sheetData>
    <row r="1" spans="1:9" x14ac:dyDescent="0.45">
      <c r="A1" t="s">
        <v>26</v>
      </c>
      <c r="B1" t="s">
        <v>27</v>
      </c>
      <c r="C1" s="4" t="s">
        <v>28</v>
      </c>
      <c r="D1" s="4"/>
    </row>
    <row r="4" spans="1:9" x14ac:dyDescent="0.45">
      <c r="A4" s="1" t="s">
        <v>0</v>
      </c>
      <c r="B4" s="1" t="s">
        <v>5</v>
      </c>
      <c r="C4" s="1" t="s">
        <v>1</v>
      </c>
      <c r="D4" s="5" t="s">
        <v>6</v>
      </c>
      <c r="E4" s="5"/>
      <c r="F4" s="5"/>
      <c r="G4" s="5" t="s">
        <v>7</v>
      </c>
      <c r="H4" s="5"/>
      <c r="I4" s="5"/>
    </row>
    <row r="5" spans="1:9" x14ac:dyDescent="0.45">
      <c r="A5" s="6" t="s">
        <v>29</v>
      </c>
      <c r="B5" s="9" t="s">
        <v>9</v>
      </c>
      <c r="C5" s="9">
        <f>100-93</f>
        <v>7</v>
      </c>
      <c r="D5" s="9"/>
      <c r="E5" s="9"/>
      <c r="F5" s="9"/>
      <c r="G5" s="9"/>
      <c r="H5" s="9"/>
      <c r="I5" s="12"/>
    </row>
    <row r="6" spans="1:9" x14ac:dyDescent="0.45">
      <c r="A6" s="7"/>
      <c r="B6" s="10"/>
      <c r="C6" s="10"/>
      <c r="D6" s="10"/>
      <c r="E6" s="10"/>
      <c r="F6" s="10"/>
      <c r="G6" s="10"/>
      <c r="H6" s="10"/>
      <c r="I6" s="13"/>
    </row>
    <row r="7" spans="1:9" x14ac:dyDescent="0.45">
      <c r="A7" s="7"/>
      <c r="B7" s="10"/>
      <c r="C7" s="10"/>
      <c r="D7" s="10"/>
      <c r="E7" s="10"/>
      <c r="F7" s="10"/>
      <c r="G7" s="10"/>
      <c r="H7" s="10"/>
      <c r="I7" s="13"/>
    </row>
    <row r="8" spans="1:9" x14ac:dyDescent="0.45">
      <c r="A8" s="7"/>
      <c r="B8" s="10"/>
      <c r="C8" s="10"/>
      <c r="D8" s="10"/>
      <c r="E8" s="10"/>
      <c r="F8" s="10"/>
      <c r="G8" s="10"/>
      <c r="H8" s="10"/>
      <c r="I8" s="13"/>
    </row>
    <row r="9" spans="1:9" x14ac:dyDescent="0.45">
      <c r="A9" s="7"/>
      <c r="B9" s="10"/>
      <c r="C9" s="10"/>
      <c r="D9" s="10"/>
      <c r="E9" s="10"/>
      <c r="F9" s="10"/>
      <c r="G9" s="10"/>
      <c r="H9" s="10"/>
      <c r="I9" s="13"/>
    </row>
    <row r="10" spans="1:9" x14ac:dyDescent="0.45">
      <c r="A10" s="7"/>
      <c r="B10" s="10"/>
      <c r="C10" s="10"/>
      <c r="D10" s="10"/>
      <c r="E10" s="10"/>
      <c r="F10" s="10"/>
      <c r="G10" s="10"/>
      <c r="H10" s="10"/>
      <c r="I10" s="13"/>
    </row>
    <row r="11" spans="1:9" x14ac:dyDescent="0.45">
      <c r="A11" s="7"/>
      <c r="B11" s="10"/>
      <c r="C11" s="10"/>
      <c r="D11" s="10"/>
      <c r="E11" s="10"/>
      <c r="F11" s="10"/>
      <c r="G11" s="10"/>
      <c r="H11" s="10"/>
      <c r="I11" s="13"/>
    </row>
    <row r="12" spans="1:9" x14ac:dyDescent="0.45">
      <c r="A12" s="7"/>
      <c r="B12" s="10"/>
      <c r="C12" s="10"/>
      <c r="D12" s="10"/>
      <c r="E12" s="10"/>
      <c r="F12" s="10"/>
      <c r="G12" s="10"/>
      <c r="H12" s="10"/>
      <c r="I12" s="13"/>
    </row>
    <row r="13" spans="1:9" x14ac:dyDescent="0.45">
      <c r="A13" s="8"/>
      <c r="B13" s="11"/>
      <c r="C13" s="11"/>
      <c r="D13" s="11"/>
      <c r="E13" s="11"/>
      <c r="F13" s="11"/>
      <c r="G13" s="11"/>
      <c r="H13" s="11"/>
      <c r="I13" s="14"/>
    </row>
    <row r="14" spans="1:9" x14ac:dyDescent="0.45">
      <c r="A14" s="6" t="s">
        <v>30</v>
      </c>
      <c r="B14" s="9" t="s">
        <v>12</v>
      </c>
      <c r="C14" s="9">
        <v>5</v>
      </c>
      <c r="D14" s="9"/>
      <c r="E14" s="9"/>
      <c r="F14" s="9"/>
      <c r="G14" s="9"/>
      <c r="H14" s="9"/>
      <c r="I14" s="12"/>
    </row>
    <row r="15" spans="1:9" x14ac:dyDescent="0.45">
      <c r="A15" s="7"/>
      <c r="B15" s="10"/>
      <c r="C15" s="10"/>
      <c r="D15" s="10"/>
      <c r="E15" s="10"/>
      <c r="F15" s="10"/>
      <c r="G15" s="10"/>
      <c r="H15" s="10"/>
      <c r="I15" s="13"/>
    </row>
    <row r="16" spans="1:9" x14ac:dyDescent="0.45">
      <c r="A16" s="7"/>
      <c r="B16" s="10"/>
      <c r="C16" s="10"/>
      <c r="D16" s="10"/>
      <c r="E16" s="10"/>
      <c r="F16" s="10"/>
      <c r="G16" s="10"/>
      <c r="H16" s="10"/>
      <c r="I16" s="13"/>
    </row>
    <row r="17" spans="1:9" x14ac:dyDescent="0.45">
      <c r="A17" s="7"/>
      <c r="B17" s="10"/>
      <c r="C17" s="10"/>
      <c r="D17" s="10"/>
      <c r="E17" s="10"/>
      <c r="F17" s="10"/>
      <c r="G17" s="10"/>
      <c r="H17" s="10"/>
      <c r="I17" s="13"/>
    </row>
    <row r="18" spans="1:9" x14ac:dyDescent="0.45">
      <c r="A18" s="7"/>
      <c r="B18" s="10"/>
      <c r="C18" s="10"/>
      <c r="D18" s="10"/>
      <c r="E18" s="10"/>
      <c r="F18" s="10"/>
      <c r="G18" s="10"/>
      <c r="H18" s="10"/>
      <c r="I18" s="13"/>
    </row>
    <row r="19" spans="1:9" x14ac:dyDescent="0.45">
      <c r="A19" s="7"/>
      <c r="B19" s="10"/>
      <c r="C19" s="10"/>
      <c r="D19" s="10"/>
      <c r="E19" s="10"/>
      <c r="F19" s="10"/>
      <c r="G19" s="10"/>
      <c r="H19" s="10"/>
      <c r="I19" s="13"/>
    </row>
    <row r="20" spans="1:9" x14ac:dyDescent="0.45">
      <c r="A20" s="7"/>
      <c r="B20" s="10"/>
      <c r="C20" s="10"/>
      <c r="D20" s="10"/>
      <c r="E20" s="10"/>
      <c r="F20" s="10"/>
      <c r="G20" s="10"/>
      <c r="H20" s="10"/>
      <c r="I20" s="13"/>
    </row>
    <row r="21" spans="1:9" x14ac:dyDescent="0.45">
      <c r="A21" s="7"/>
      <c r="B21" s="10"/>
      <c r="C21" s="10"/>
      <c r="D21" s="10"/>
      <c r="E21" s="10"/>
      <c r="F21" s="10"/>
      <c r="G21" s="10"/>
      <c r="H21" s="10"/>
      <c r="I21" s="13"/>
    </row>
    <row r="22" spans="1:9" x14ac:dyDescent="0.45">
      <c r="A22" s="8"/>
      <c r="B22" s="11"/>
      <c r="C22" s="11"/>
      <c r="D22" s="11"/>
      <c r="E22" s="11"/>
      <c r="F22" s="11"/>
      <c r="G22" s="11"/>
      <c r="H22" s="11"/>
      <c r="I22" s="14"/>
    </row>
    <row r="23" spans="1:9" x14ac:dyDescent="0.45">
      <c r="A23" s="6" t="s">
        <v>31</v>
      </c>
      <c r="B23" s="9" t="s">
        <v>13</v>
      </c>
      <c r="C23" s="9">
        <v>7</v>
      </c>
      <c r="D23" s="9"/>
      <c r="E23" s="9"/>
      <c r="F23" s="9"/>
      <c r="G23" s="9"/>
      <c r="H23" s="9"/>
      <c r="I23" s="12"/>
    </row>
    <row r="24" spans="1:9" x14ac:dyDescent="0.45">
      <c r="A24" s="7"/>
      <c r="B24" s="10"/>
      <c r="C24" s="10"/>
      <c r="D24" s="10"/>
      <c r="E24" s="10"/>
      <c r="F24" s="10"/>
      <c r="G24" s="10"/>
      <c r="H24" s="10"/>
      <c r="I24" s="13"/>
    </row>
    <row r="25" spans="1:9" x14ac:dyDescent="0.45">
      <c r="A25" s="7"/>
      <c r="B25" s="10"/>
      <c r="C25" s="10"/>
      <c r="D25" s="10"/>
      <c r="E25" s="10"/>
      <c r="F25" s="10"/>
      <c r="G25" s="10"/>
      <c r="H25" s="10"/>
      <c r="I25" s="13"/>
    </row>
    <row r="26" spans="1:9" x14ac:dyDescent="0.45">
      <c r="A26" s="7"/>
      <c r="B26" s="10"/>
      <c r="C26" s="10"/>
      <c r="D26" s="10"/>
      <c r="E26" s="10"/>
      <c r="F26" s="10"/>
      <c r="G26" s="10"/>
      <c r="H26" s="10"/>
      <c r="I26" s="13"/>
    </row>
    <row r="27" spans="1:9" x14ac:dyDescent="0.45">
      <c r="A27" s="7"/>
      <c r="B27" s="10"/>
      <c r="C27" s="10"/>
      <c r="D27" s="10"/>
      <c r="E27" s="10"/>
      <c r="F27" s="10"/>
      <c r="G27" s="10"/>
      <c r="H27" s="10"/>
      <c r="I27" s="13"/>
    </row>
    <row r="28" spans="1:9" x14ac:dyDescent="0.45">
      <c r="A28" s="7"/>
      <c r="B28" s="10"/>
      <c r="C28" s="10"/>
      <c r="D28" s="10"/>
      <c r="E28" s="10"/>
      <c r="F28" s="10"/>
      <c r="G28" s="10"/>
      <c r="H28" s="10"/>
      <c r="I28" s="13"/>
    </row>
    <row r="29" spans="1:9" x14ac:dyDescent="0.45">
      <c r="A29" s="7"/>
      <c r="B29" s="10"/>
      <c r="C29" s="10"/>
      <c r="D29" s="10"/>
      <c r="E29" s="10"/>
      <c r="F29" s="10"/>
      <c r="G29" s="10"/>
      <c r="H29" s="10"/>
      <c r="I29" s="13"/>
    </row>
    <row r="30" spans="1:9" x14ac:dyDescent="0.45">
      <c r="A30" s="7"/>
      <c r="B30" s="10"/>
      <c r="C30" s="10"/>
      <c r="D30" s="10"/>
      <c r="E30" s="10"/>
      <c r="F30" s="10"/>
      <c r="G30" s="10"/>
      <c r="H30" s="10"/>
      <c r="I30" s="13"/>
    </row>
    <row r="31" spans="1:9" x14ac:dyDescent="0.45">
      <c r="A31" s="8"/>
      <c r="B31" s="11"/>
      <c r="C31" s="11"/>
      <c r="D31" s="11"/>
      <c r="E31" s="11"/>
      <c r="F31" s="11"/>
      <c r="G31" s="11"/>
      <c r="H31" s="11"/>
      <c r="I31" s="14"/>
    </row>
    <row r="32" spans="1:9" x14ac:dyDescent="0.45">
      <c r="A32" s="6" t="s">
        <v>32</v>
      </c>
      <c r="B32" s="9" t="s">
        <v>16</v>
      </c>
      <c r="C32" s="9">
        <v>6</v>
      </c>
      <c r="D32" s="9"/>
      <c r="E32" s="9"/>
      <c r="F32" s="9"/>
      <c r="G32" s="9"/>
      <c r="H32" s="9"/>
      <c r="I32" s="12"/>
    </row>
    <row r="33" spans="1:9" x14ac:dyDescent="0.45">
      <c r="A33" s="7"/>
      <c r="B33" s="10"/>
      <c r="C33" s="10"/>
      <c r="D33" s="10"/>
      <c r="E33" s="10"/>
      <c r="F33" s="10"/>
      <c r="G33" s="10"/>
      <c r="H33" s="10"/>
      <c r="I33" s="13"/>
    </row>
    <row r="34" spans="1:9" x14ac:dyDescent="0.45">
      <c r="A34" s="7"/>
      <c r="B34" s="10"/>
      <c r="C34" s="10"/>
      <c r="D34" s="10"/>
      <c r="E34" s="10"/>
      <c r="F34" s="10"/>
      <c r="G34" s="10"/>
      <c r="H34" s="10"/>
      <c r="I34" s="13"/>
    </row>
    <row r="35" spans="1:9" x14ac:dyDescent="0.45">
      <c r="A35" s="7"/>
      <c r="B35" s="10"/>
      <c r="C35" s="10"/>
      <c r="D35" s="10"/>
      <c r="E35" s="10"/>
      <c r="F35" s="10"/>
      <c r="G35" s="10"/>
      <c r="H35" s="10"/>
      <c r="I35" s="13"/>
    </row>
    <row r="36" spans="1:9" x14ac:dyDescent="0.45">
      <c r="A36" s="7"/>
      <c r="B36" s="10"/>
      <c r="C36" s="10"/>
      <c r="D36" s="10"/>
      <c r="E36" s="10"/>
      <c r="F36" s="10"/>
      <c r="G36" s="10"/>
      <c r="H36" s="10"/>
      <c r="I36" s="13"/>
    </row>
    <row r="37" spans="1:9" x14ac:dyDescent="0.45">
      <c r="A37" s="7"/>
      <c r="B37" s="10"/>
      <c r="C37" s="10"/>
      <c r="D37" s="10"/>
      <c r="E37" s="10"/>
      <c r="F37" s="10"/>
      <c r="G37" s="10"/>
      <c r="H37" s="10"/>
      <c r="I37" s="13"/>
    </row>
    <row r="38" spans="1:9" x14ac:dyDescent="0.45">
      <c r="A38" s="7"/>
      <c r="B38" s="10"/>
      <c r="C38" s="10"/>
      <c r="D38" s="10"/>
      <c r="E38" s="10"/>
      <c r="F38" s="10"/>
      <c r="G38" s="10"/>
      <c r="H38" s="10"/>
      <c r="I38" s="13"/>
    </row>
    <row r="39" spans="1:9" x14ac:dyDescent="0.45">
      <c r="A39" s="7"/>
      <c r="B39" s="10"/>
      <c r="C39" s="10"/>
      <c r="D39" s="10"/>
      <c r="E39" s="10"/>
      <c r="F39" s="10"/>
      <c r="G39" s="10"/>
      <c r="H39" s="10"/>
      <c r="I39" s="13"/>
    </row>
    <row r="40" spans="1:9" x14ac:dyDescent="0.45">
      <c r="A40" s="8"/>
      <c r="B40" s="11"/>
      <c r="C40" s="11"/>
      <c r="D40" s="11"/>
      <c r="E40" s="11"/>
      <c r="F40" s="11"/>
      <c r="G40" s="11"/>
      <c r="H40" s="11"/>
      <c r="I40" s="14"/>
    </row>
    <row r="41" spans="1:9" x14ac:dyDescent="0.45">
      <c r="A41" s="6" t="s">
        <v>33</v>
      </c>
      <c r="B41" s="9" t="s">
        <v>18</v>
      </c>
      <c r="C41" s="9">
        <v>6</v>
      </c>
      <c r="D41" s="9"/>
      <c r="E41" s="9"/>
      <c r="F41" s="9"/>
      <c r="G41" s="9"/>
      <c r="H41" s="9"/>
      <c r="I41" s="12"/>
    </row>
    <row r="42" spans="1:9" x14ac:dyDescent="0.45">
      <c r="A42" s="7"/>
      <c r="B42" s="10"/>
      <c r="C42" s="10"/>
      <c r="D42" s="10"/>
      <c r="E42" s="10"/>
      <c r="F42" s="10"/>
      <c r="G42" s="10"/>
      <c r="H42" s="10"/>
      <c r="I42" s="13"/>
    </row>
    <row r="43" spans="1:9" x14ac:dyDescent="0.45">
      <c r="A43" s="7"/>
      <c r="B43" s="10"/>
      <c r="C43" s="10"/>
      <c r="D43" s="10"/>
      <c r="E43" s="10"/>
      <c r="F43" s="10"/>
      <c r="G43" s="10"/>
      <c r="H43" s="10"/>
      <c r="I43" s="13"/>
    </row>
    <row r="44" spans="1:9" x14ac:dyDescent="0.45">
      <c r="A44" s="7"/>
      <c r="B44" s="10"/>
      <c r="C44" s="10"/>
      <c r="D44" s="10"/>
      <c r="E44" s="10"/>
      <c r="F44" s="10"/>
      <c r="G44" s="10"/>
      <c r="H44" s="10"/>
      <c r="I44" s="13"/>
    </row>
    <row r="45" spans="1:9" x14ac:dyDescent="0.45">
      <c r="A45" s="7"/>
      <c r="B45" s="10"/>
      <c r="C45" s="10"/>
      <c r="D45" s="10"/>
      <c r="E45" s="10"/>
      <c r="F45" s="10"/>
      <c r="G45" s="10"/>
      <c r="H45" s="10"/>
      <c r="I45" s="13"/>
    </row>
    <row r="46" spans="1:9" x14ac:dyDescent="0.45">
      <c r="A46" s="7"/>
      <c r="B46" s="10"/>
      <c r="C46" s="10"/>
      <c r="D46" s="10"/>
      <c r="E46" s="10"/>
      <c r="F46" s="10"/>
      <c r="G46" s="10"/>
      <c r="H46" s="10"/>
      <c r="I46" s="13"/>
    </row>
    <row r="47" spans="1:9" x14ac:dyDescent="0.45">
      <c r="A47" s="7"/>
      <c r="B47" s="10"/>
      <c r="C47" s="10"/>
      <c r="D47" s="10"/>
      <c r="E47" s="10"/>
      <c r="F47" s="10"/>
      <c r="G47" s="10"/>
      <c r="H47" s="10"/>
      <c r="I47" s="13"/>
    </row>
    <row r="48" spans="1:9" x14ac:dyDescent="0.45">
      <c r="A48" s="7"/>
      <c r="B48" s="10"/>
      <c r="C48" s="10"/>
      <c r="D48" s="10"/>
      <c r="E48" s="10"/>
      <c r="F48" s="10"/>
      <c r="G48" s="10"/>
      <c r="H48" s="10"/>
      <c r="I48" s="13"/>
    </row>
    <row r="49" spans="1:9" x14ac:dyDescent="0.45">
      <c r="A49" s="8"/>
      <c r="B49" s="11"/>
      <c r="C49" s="11"/>
      <c r="D49" s="11"/>
      <c r="E49" s="11"/>
      <c r="F49" s="11"/>
      <c r="G49" s="11"/>
      <c r="H49" s="11"/>
      <c r="I49" s="14"/>
    </row>
    <row r="50" spans="1:9" x14ac:dyDescent="0.45">
      <c r="A50" s="6" t="s">
        <v>34</v>
      </c>
      <c r="B50" s="15" t="s">
        <v>19</v>
      </c>
      <c r="C50" s="9">
        <v>7</v>
      </c>
      <c r="D50" s="9"/>
      <c r="E50" s="9"/>
      <c r="F50" s="9"/>
      <c r="G50" s="9"/>
      <c r="H50" s="9"/>
      <c r="I50" s="12"/>
    </row>
    <row r="51" spans="1:9" x14ac:dyDescent="0.45">
      <c r="A51" s="7"/>
      <c r="B51" s="16"/>
      <c r="C51" s="10"/>
      <c r="D51" s="10"/>
      <c r="E51" s="10"/>
      <c r="F51" s="10"/>
      <c r="G51" s="10"/>
      <c r="H51" s="10"/>
      <c r="I51" s="13"/>
    </row>
    <row r="52" spans="1:9" x14ac:dyDescent="0.45">
      <c r="A52" s="7"/>
      <c r="B52" s="16"/>
      <c r="C52" s="10"/>
      <c r="D52" s="10"/>
      <c r="E52" s="10"/>
      <c r="F52" s="10"/>
      <c r="G52" s="10"/>
      <c r="H52" s="10"/>
      <c r="I52" s="13"/>
    </row>
    <row r="53" spans="1:9" x14ac:dyDescent="0.45">
      <c r="A53" s="7"/>
      <c r="B53" s="16"/>
      <c r="C53" s="10"/>
      <c r="D53" s="10"/>
      <c r="E53" s="10"/>
      <c r="F53" s="10"/>
      <c r="G53" s="10"/>
      <c r="H53" s="10"/>
      <c r="I53" s="13"/>
    </row>
    <row r="54" spans="1:9" x14ac:dyDescent="0.45">
      <c r="A54" s="7"/>
      <c r="B54" s="16"/>
      <c r="C54" s="10"/>
      <c r="D54" s="10"/>
      <c r="E54" s="10"/>
      <c r="F54" s="10"/>
      <c r="G54" s="10"/>
      <c r="H54" s="10"/>
      <c r="I54" s="13"/>
    </row>
    <row r="55" spans="1:9" x14ac:dyDescent="0.45">
      <c r="A55" s="7"/>
      <c r="B55" s="16"/>
      <c r="C55" s="10"/>
      <c r="D55" s="10"/>
      <c r="E55" s="10"/>
      <c r="F55" s="10"/>
      <c r="G55" s="10"/>
      <c r="H55" s="10"/>
      <c r="I55" s="13"/>
    </row>
    <row r="56" spans="1:9" x14ac:dyDescent="0.45">
      <c r="A56" s="7"/>
      <c r="B56" s="16"/>
      <c r="C56" s="10"/>
      <c r="D56" s="10"/>
      <c r="E56" s="10"/>
      <c r="F56" s="10"/>
      <c r="G56" s="10"/>
      <c r="H56" s="10"/>
      <c r="I56" s="13"/>
    </row>
    <row r="57" spans="1:9" x14ac:dyDescent="0.45">
      <c r="A57" s="7"/>
      <c r="B57" s="16"/>
      <c r="C57" s="10"/>
      <c r="D57" s="10"/>
      <c r="E57" s="10"/>
      <c r="F57" s="10"/>
      <c r="G57" s="10"/>
      <c r="H57" s="10"/>
      <c r="I57" s="13"/>
    </row>
    <row r="58" spans="1:9" x14ac:dyDescent="0.45">
      <c r="A58" s="8"/>
      <c r="B58" s="17"/>
      <c r="C58" s="11"/>
      <c r="D58" s="11"/>
      <c r="E58" s="11"/>
      <c r="F58" s="11"/>
      <c r="G58" s="11"/>
      <c r="H58" s="11"/>
      <c r="I58" s="14"/>
    </row>
    <row r="59" spans="1:9" x14ac:dyDescent="0.45">
      <c r="A59" s="6" t="s">
        <v>35</v>
      </c>
      <c r="B59" s="15" t="s">
        <v>24</v>
      </c>
      <c r="C59" s="9">
        <v>6</v>
      </c>
      <c r="D59" s="9"/>
      <c r="E59" s="9"/>
      <c r="F59" s="9"/>
      <c r="G59" s="9"/>
      <c r="H59" s="9"/>
      <c r="I59" s="12"/>
    </row>
    <row r="60" spans="1:9" x14ac:dyDescent="0.45">
      <c r="A60" s="7"/>
      <c r="B60" s="16"/>
      <c r="C60" s="10"/>
      <c r="D60" s="10"/>
      <c r="E60" s="10"/>
      <c r="F60" s="10"/>
      <c r="G60" s="10"/>
      <c r="H60" s="10"/>
      <c r="I60" s="13"/>
    </row>
    <row r="61" spans="1:9" x14ac:dyDescent="0.45">
      <c r="A61" s="7"/>
      <c r="B61" s="16"/>
      <c r="C61" s="10"/>
      <c r="D61" s="10"/>
      <c r="E61" s="10"/>
      <c r="F61" s="10"/>
      <c r="G61" s="10"/>
      <c r="H61" s="10"/>
      <c r="I61" s="13"/>
    </row>
    <row r="62" spans="1:9" x14ac:dyDescent="0.45">
      <c r="A62" s="7"/>
      <c r="B62" s="16"/>
      <c r="C62" s="10"/>
      <c r="D62" s="10"/>
      <c r="E62" s="10"/>
      <c r="F62" s="10"/>
      <c r="G62" s="10"/>
      <c r="H62" s="10"/>
      <c r="I62" s="13"/>
    </row>
    <row r="63" spans="1:9" x14ac:dyDescent="0.45">
      <c r="A63" s="7"/>
      <c r="B63" s="16"/>
      <c r="C63" s="10"/>
      <c r="D63" s="10"/>
      <c r="E63" s="10"/>
      <c r="F63" s="10"/>
      <c r="G63" s="10"/>
      <c r="H63" s="10"/>
      <c r="I63" s="13"/>
    </row>
    <row r="64" spans="1:9" x14ac:dyDescent="0.45">
      <c r="A64" s="7"/>
      <c r="B64" s="16"/>
      <c r="C64" s="10"/>
      <c r="D64" s="10"/>
      <c r="E64" s="10"/>
      <c r="F64" s="10"/>
      <c r="G64" s="10"/>
      <c r="H64" s="10"/>
      <c r="I64" s="13"/>
    </row>
    <row r="65" spans="1:9" x14ac:dyDescent="0.45">
      <c r="A65" s="7"/>
      <c r="B65" s="16"/>
      <c r="C65" s="10"/>
      <c r="D65" s="10"/>
      <c r="E65" s="10"/>
      <c r="F65" s="10"/>
      <c r="G65" s="10"/>
      <c r="H65" s="10"/>
      <c r="I65" s="13"/>
    </row>
    <row r="66" spans="1:9" x14ac:dyDescent="0.45">
      <c r="A66" s="7"/>
      <c r="B66" s="16"/>
      <c r="C66" s="10"/>
      <c r="D66" s="10"/>
      <c r="E66" s="10"/>
      <c r="F66" s="10"/>
      <c r="G66" s="10"/>
      <c r="H66" s="10"/>
      <c r="I66" s="13"/>
    </row>
    <row r="67" spans="1:9" x14ac:dyDescent="0.45">
      <c r="A67" s="8"/>
      <c r="B67" s="17"/>
      <c r="C67" s="11"/>
      <c r="D67" s="11"/>
      <c r="E67" s="11"/>
      <c r="F67" s="11"/>
      <c r="G67" s="11"/>
      <c r="H67" s="11"/>
      <c r="I67" s="14"/>
    </row>
    <row r="68" spans="1:9" x14ac:dyDescent="0.45">
      <c r="A68" s="6" t="s">
        <v>36</v>
      </c>
      <c r="B68" s="15" t="s">
        <v>23</v>
      </c>
      <c r="C68" s="9">
        <v>6</v>
      </c>
      <c r="D68" s="9"/>
      <c r="E68" s="9"/>
      <c r="F68" s="9"/>
      <c r="G68" s="9"/>
      <c r="H68" s="9"/>
      <c r="I68" s="12"/>
    </row>
    <row r="69" spans="1:9" x14ac:dyDescent="0.45">
      <c r="A69" s="7"/>
      <c r="B69" s="10"/>
      <c r="C69" s="10"/>
      <c r="D69" s="10"/>
      <c r="E69" s="10"/>
      <c r="F69" s="10"/>
      <c r="G69" s="10"/>
      <c r="H69" s="10"/>
      <c r="I69" s="13"/>
    </row>
    <row r="70" spans="1:9" x14ac:dyDescent="0.45">
      <c r="A70" s="7"/>
      <c r="B70" s="10"/>
      <c r="C70" s="10"/>
      <c r="D70" s="10"/>
      <c r="E70" s="10"/>
      <c r="F70" s="10"/>
      <c r="G70" s="10"/>
      <c r="H70" s="10"/>
      <c r="I70" s="13"/>
    </row>
    <row r="71" spans="1:9" x14ac:dyDescent="0.45">
      <c r="A71" s="7"/>
      <c r="B71" s="10"/>
      <c r="C71" s="10"/>
      <c r="D71" s="10"/>
      <c r="E71" s="10"/>
      <c r="F71" s="10"/>
      <c r="G71" s="10"/>
      <c r="H71" s="10"/>
      <c r="I71" s="13"/>
    </row>
    <row r="72" spans="1:9" x14ac:dyDescent="0.45">
      <c r="A72" s="7"/>
      <c r="B72" s="10"/>
      <c r="C72" s="10"/>
      <c r="D72" s="10"/>
      <c r="E72" s="10"/>
      <c r="F72" s="10"/>
      <c r="G72" s="10"/>
      <c r="H72" s="10"/>
      <c r="I72" s="13"/>
    </row>
    <row r="73" spans="1:9" x14ac:dyDescent="0.45">
      <c r="A73" s="7"/>
      <c r="B73" s="10"/>
      <c r="C73" s="10"/>
      <c r="D73" s="10"/>
      <c r="E73" s="10"/>
      <c r="F73" s="10"/>
      <c r="G73" s="10"/>
      <c r="H73" s="10"/>
      <c r="I73" s="13"/>
    </row>
    <row r="74" spans="1:9" x14ac:dyDescent="0.45">
      <c r="A74" s="7"/>
      <c r="B74" s="10"/>
      <c r="C74" s="10"/>
      <c r="D74" s="10"/>
      <c r="E74" s="10"/>
      <c r="F74" s="10"/>
      <c r="G74" s="10"/>
      <c r="H74" s="10"/>
      <c r="I74" s="13"/>
    </row>
    <row r="75" spans="1:9" x14ac:dyDescent="0.45">
      <c r="A75" s="7"/>
      <c r="B75" s="10"/>
      <c r="C75" s="10"/>
      <c r="D75" s="10"/>
      <c r="E75" s="10"/>
      <c r="F75" s="10"/>
      <c r="G75" s="10"/>
      <c r="H75" s="10"/>
      <c r="I75" s="13"/>
    </row>
    <row r="76" spans="1:9" x14ac:dyDescent="0.45">
      <c r="A76" s="8"/>
      <c r="B76" s="11"/>
      <c r="C76" s="11"/>
      <c r="D76" s="11"/>
      <c r="E76" s="11"/>
      <c r="F76" s="11"/>
      <c r="G76" s="11"/>
      <c r="H76" s="11"/>
      <c r="I76" s="14"/>
    </row>
    <row r="77" spans="1:9" x14ac:dyDescent="0.45">
      <c r="A77" s="6" t="s">
        <v>37</v>
      </c>
      <c r="B77" s="15" t="s">
        <v>38</v>
      </c>
      <c r="C77" s="9">
        <v>5</v>
      </c>
      <c r="D77" s="9"/>
      <c r="E77" s="9"/>
      <c r="F77" s="9"/>
      <c r="G77" s="9"/>
      <c r="H77" s="9"/>
      <c r="I77" s="12"/>
    </row>
    <row r="78" spans="1:9" x14ac:dyDescent="0.45">
      <c r="A78" s="7"/>
      <c r="B78" s="10"/>
      <c r="C78" s="10"/>
      <c r="D78" s="10"/>
      <c r="E78" s="10"/>
      <c r="F78" s="10"/>
      <c r="G78" s="10"/>
      <c r="H78" s="10"/>
      <c r="I78" s="13"/>
    </row>
    <row r="79" spans="1:9" x14ac:dyDescent="0.45">
      <c r="A79" s="7"/>
      <c r="B79" s="10"/>
      <c r="C79" s="10"/>
      <c r="D79" s="10"/>
      <c r="E79" s="10"/>
      <c r="F79" s="10"/>
      <c r="G79" s="10"/>
      <c r="H79" s="10"/>
      <c r="I79" s="13"/>
    </row>
    <row r="80" spans="1:9" x14ac:dyDescent="0.45">
      <c r="A80" s="7"/>
      <c r="B80" s="10"/>
      <c r="C80" s="10"/>
      <c r="D80" s="10"/>
      <c r="E80" s="10"/>
      <c r="F80" s="10"/>
      <c r="G80" s="10"/>
      <c r="H80" s="10"/>
      <c r="I80" s="13"/>
    </row>
    <row r="81" spans="1:9" x14ac:dyDescent="0.45">
      <c r="A81" s="7"/>
      <c r="B81" s="10"/>
      <c r="C81" s="10"/>
      <c r="D81" s="10"/>
      <c r="E81" s="10"/>
      <c r="F81" s="10"/>
      <c r="G81" s="10"/>
      <c r="H81" s="10"/>
      <c r="I81" s="13"/>
    </row>
    <row r="82" spans="1:9" x14ac:dyDescent="0.45">
      <c r="A82" s="7"/>
      <c r="B82" s="10"/>
      <c r="C82" s="10"/>
      <c r="D82" s="10"/>
      <c r="E82" s="10"/>
      <c r="F82" s="10"/>
      <c r="G82" s="10"/>
      <c r="H82" s="10"/>
      <c r="I82" s="13"/>
    </row>
    <row r="83" spans="1:9" x14ac:dyDescent="0.45">
      <c r="A83" s="7"/>
      <c r="B83" s="10"/>
      <c r="C83" s="10"/>
      <c r="D83" s="10"/>
      <c r="E83" s="10"/>
      <c r="F83" s="10"/>
      <c r="G83" s="10"/>
      <c r="H83" s="10"/>
      <c r="I83" s="13"/>
    </row>
    <row r="84" spans="1:9" x14ac:dyDescent="0.45">
      <c r="A84" s="7"/>
      <c r="B84" s="10"/>
      <c r="C84" s="10"/>
      <c r="D84" s="10"/>
      <c r="E84" s="10"/>
      <c r="F84" s="10"/>
      <c r="G84" s="10"/>
      <c r="H84" s="10"/>
      <c r="I84" s="13"/>
    </row>
    <row r="85" spans="1:9" x14ac:dyDescent="0.45">
      <c r="A85" s="8"/>
      <c r="B85" s="11"/>
      <c r="C85" s="11"/>
      <c r="D85" s="11"/>
      <c r="E85" s="11"/>
      <c r="F85" s="11"/>
      <c r="G85" s="11"/>
      <c r="H85" s="11"/>
      <c r="I85" s="14"/>
    </row>
    <row r="86" spans="1:9" x14ac:dyDescent="0.45">
      <c r="B86" s="2"/>
    </row>
  </sheetData>
  <mergeCells count="48">
    <mergeCell ref="A68:A76"/>
    <mergeCell ref="B68:B76"/>
    <mergeCell ref="C68:C76"/>
    <mergeCell ref="D68:F76"/>
    <mergeCell ref="G68:I76"/>
    <mergeCell ref="A77:A85"/>
    <mergeCell ref="B77:B85"/>
    <mergeCell ref="C77:C85"/>
    <mergeCell ref="D77:F85"/>
    <mergeCell ref="G77:I85"/>
    <mergeCell ref="A50:A58"/>
    <mergeCell ref="B50:B58"/>
    <mergeCell ref="C50:C58"/>
    <mergeCell ref="D50:F58"/>
    <mergeCell ref="G50:I58"/>
    <mergeCell ref="A59:A67"/>
    <mergeCell ref="B59:B67"/>
    <mergeCell ref="C59:C67"/>
    <mergeCell ref="D59:F67"/>
    <mergeCell ref="G59:I67"/>
    <mergeCell ref="A32:A40"/>
    <mergeCell ref="B32:B40"/>
    <mergeCell ref="C32:C40"/>
    <mergeCell ref="D32:F40"/>
    <mergeCell ref="G32:I40"/>
    <mergeCell ref="A41:A49"/>
    <mergeCell ref="B41:B49"/>
    <mergeCell ref="C41:C49"/>
    <mergeCell ref="D41:F49"/>
    <mergeCell ref="G41:I49"/>
    <mergeCell ref="A14:A22"/>
    <mergeCell ref="B14:B22"/>
    <mergeCell ref="C14:C22"/>
    <mergeCell ref="D14:F22"/>
    <mergeCell ref="G14:I22"/>
    <mergeCell ref="A23:A31"/>
    <mergeCell ref="B23:B31"/>
    <mergeCell ref="C23:C31"/>
    <mergeCell ref="D23:F31"/>
    <mergeCell ref="G23:I31"/>
    <mergeCell ref="C1:D1"/>
    <mergeCell ref="D4:F4"/>
    <mergeCell ref="G4:I4"/>
    <mergeCell ref="A5:A13"/>
    <mergeCell ref="B5:B13"/>
    <mergeCell ref="C5:C13"/>
    <mergeCell ref="D5:F13"/>
    <mergeCell ref="G5:I13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02FC2-79D2-4E9E-8848-929168F20B1C}">
  <dimension ref="A1:I94"/>
  <sheetViews>
    <sheetView workbookViewId="0">
      <selection activeCell="C98" sqref="A1:XFD1048576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125</v>
      </c>
      <c r="B1" t="s">
        <v>101</v>
      </c>
      <c r="C1" s="4" t="s">
        <v>126</v>
      </c>
      <c r="D1" s="4"/>
    </row>
    <row r="4" spans="1:9" x14ac:dyDescent="0.45">
      <c r="A4" s="1" t="s">
        <v>0</v>
      </c>
      <c r="B4" s="1" t="s">
        <v>5</v>
      </c>
      <c r="C4" s="1" t="s">
        <v>1</v>
      </c>
      <c r="D4" s="5" t="s">
        <v>6</v>
      </c>
      <c r="E4" s="5"/>
      <c r="F4" s="5"/>
      <c r="G4" s="5" t="s">
        <v>7</v>
      </c>
      <c r="H4" s="5"/>
      <c r="I4" s="5"/>
    </row>
    <row r="5" spans="1:9" x14ac:dyDescent="0.45">
      <c r="A5" s="6" t="s">
        <v>127</v>
      </c>
      <c r="B5" s="9" t="s">
        <v>9</v>
      </c>
      <c r="C5" s="9">
        <f>100-45</f>
        <v>55</v>
      </c>
      <c r="D5" s="9"/>
      <c r="E5" s="9"/>
      <c r="F5" s="9"/>
      <c r="G5" s="9"/>
      <c r="H5" s="9"/>
      <c r="I5" s="12"/>
    </row>
    <row r="6" spans="1:9" x14ac:dyDescent="0.45">
      <c r="A6" s="7"/>
      <c r="B6" s="10"/>
      <c r="C6" s="10"/>
      <c r="D6" s="10"/>
      <c r="E6" s="10"/>
      <c r="F6" s="10"/>
      <c r="G6" s="10"/>
      <c r="H6" s="10"/>
      <c r="I6" s="13"/>
    </row>
    <row r="7" spans="1:9" x14ac:dyDescent="0.45">
      <c r="A7" s="7"/>
      <c r="B7" s="10"/>
      <c r="C7" s="10"/>
      <c r="D7" s="10"/>
      <c r="E7" s="10"/>
      <c r="F7" s="10"/>
      <c r="G7" s="10"/>
      <c r="H7" s="10"/>
      <c r="I7" s="13"/>
    </row>
    <row r="8" spans="1:9" x14ac:dyDescent="0.45">
      <c r="A8" s="7"/>
      <c r="B8" s="10"/>
      <c r="C8" s="10"/>
      <c r="D8" s="10"/>
      <c r="E8" s="10"/>
      <c r="F8" s="10"/>
      <c r="G8" s="10"/>
      <c r="H8" s="10"/>
      <c r="I8" s="13"/>
    </row>
    <row r="9" spans="1:9" x14ac:dyDescent="0.45">
      <c r="A9" s="7"/>
      <c r="B9" s="10"/>
      <c r="C9" s="10"/>
      <c r="D9" s="10"/>
      <c r="E9" s="10"/>
      <c r="F9" s="10"/>
      <c r="G9" s="10"/>
      <c r="H9" s="10"/>
      <c r="I9" s="13"/>
    </row>
    <row r="10" spans="1:9" x14ac:dyDescent="0.45">
      <c r="A10" s="7"/>
      <c r="B10" s="10"/>
      <c r="C10" s="10"/>
      <c r="D10" s="10"/>
      <c r="E10" s="10"/>
      <c r="F10" s="10"/>
      <c r="G10" s="10"/>
      <c r="H10" s="10"/>
      <c r="I10" s="13"/>
    </row>
    <row r="11" spans="1:9" x14ac:dyDescent="0.45">
      <c r="A11" s="7"/>
      <c r="B11" s="10"/>
      <c r="C11" s="10"/>
      <c r="D11" s="10"/>
      <c r="E11" s="10"/>
      <c r="F11" s="10"/>
      <c r="G11" s="10"/>
      <c r="H11" s="10"/>
      <c r="I11" s="13"/>
    </row>
    <row r="12" spans="1:9" x14ac:dyDescent="0.45">
      <c r="A12" s="7"/>
      <c r="B12" s="10"/>
      <c r="C12" s="10"/>
      <c r="D12" s="10"/>
      <c r="E12" s="10"/>
      <c r="F12" s="10"/>
      <c r="G12" s="10"/>
      <c r="H12" s="10"/>
      <c r="I12" s="13"/>
    </row>
    <row r="13" spans="1:9" x14ac:dyDescent="0.45">
      <c r="A13" s="8"/>
      <c r="B13" s="11"/>
      <c r="C13" s="11"/>
      <c r="D13" s="11"/>
      <c r="E13" s="11"/>
      <c r="F13" s="11"/>
      <c r="G13" s="11"/>
      <c r="H13" s="11"/>
      <c r="I13" s="14"/>
    </row>
    <row r="14" spans="1:9" x14ac:dyDescent="0.45">
      <c r="A14" s="6" t="s">
        <v>128</v>
      </c>
      <c r="B14" s="9" t="s">
        <v>12</v>
      </c>
      <c r="C14" s="9">
        <f>100-49</f>
        <v>51</v>
      </c>
      <c r="D14" s="9"/>
      <c r="E14" s="9"/>
      <c r="F14" s="9"/>
      <c r="G14" s="9"/>
      <c r="H14" s="9"/>
      <c r="I14" s="12"/>
    </row>
    <row r="15" spans="1:9" x14ac:dyDescent="0.45">
      <c r="A15" s="7"/>
      <c r="B15" s="10"/>
      <c r="C15" s="10"/>
      <c r="D15" s="10"/>
      <c r="E15" s="10"/>
      <c r="F15" s="10"/>
      <c r="G15" s="10"/>
      <c r="H15" s="10"/>
      <c r="I15" s="13"/>
    </row>
    <row r="16" spans="1:9" x14ac:dyDescent="0.45">
      <c r="A16" s="7"/>
      <c r="B16" s="10"/>
      <c r="C16" s="10"/>
      <c r="D16" s="10"/>
      <c r="E16" s="10"/>
      <c r="F16" s="10"/>
      <c r="G16" s="10"/>
      <c r="H16" s="10"/>
      <c r="I16" s="13"/>
    </row>
    <row r="17" spans="1:9" x14ac:dyDescent="0.45">
      <c r="A17" s="7"/>
      <c r="B17" s="10"/>
      <c r="C17" s="10"/>
      <c r="D17" s="10"/>
      <c r="E17" s="10"/>
      <c r="F17" s="10"/>
      <c r="G17" s="10"/>
      <c r="H17" s="10"/>
      <c r="I17" s="13"/>
    </row>
    <row r="18" spans="1:9" x14ac:dyDescent="0.45">
      <c r="A18" s="7"/>
      <c r="B18" s="10"/>
      <c r="C18" s="10"/>
      <c r="D18" s="10"/>
      <c r="E18" s="10"/>
      <c r="F18" s="10"/>
      <c r="G18" s="10"/>
      <c r="H18" s="10"/>
      <c r="I18" s="13"/>
    </row>
    <row r="19" spans="1:9" x14ac:dyDescent="0.45">
      <c r="A19" s="7"/>
      <c r="B19" s="10"/>
      <c r="C19" s="10"/>
      <c r="D19" s="10"/>
      <c r="E19" s="10"/>
      <c r="F19" s="10"/>
      <c r="G19" s="10"/>
      <c r="H19" s="10"/>
      <c r="I19" s="13"/>
    </row>
    <row r="20" spans="1:9" x14ac:dyDescent="0.45">
      <c r="A20" s="7"/>
      <c r="B20" s="10"/>
      <c r="C20" s="10"/>
      <c r="D20" s="10"/>
      <c r="E20" s="10"/>
      <c r="F20" s="10"/>
      <c r="G20" s="10"/>
      <c r="H20" s="10"/>
      <c r="I20" s="13"/>
    </row>
    <row r="21" spans="1:9" x14ac:dyDescent="0.45">
      <c r="A21" s="7"/>
      <c r="B21" s="10"/>
      <c r="C21" s="10"/>
      <c r="D21" s="10"/>
      <c r="E21" s="10"/>
      <c r="F21" s="10"/>
      <c r="G21" s="10"/>
      <c r="H21" s="10"/>
      <c r="I21" s="13"/>
    </row>
    <row r="22" spans="1:9" x14ac:dyDescent="0.45">
      <c r="A22" s="8"/>
      <c r="B22" s="11"/>
      <c r="C22" s="11"/>
      <c r="D22" s="11"/>
      <c r="E22" s="11"/>
      <c r="F22" s="11"/>
      <c r="G22" s="11"/>
      <c r="H22" s="11"/>
      <c r="I22" s="14"/>
    </row>
    <row r="23" spans="1:9" x14ac:dyDescent="0.45">
      <c r="A23" s="6" t="s">
        <v>129</v>
      </c>
      <c r="B23" s="9" t="s">
        <v>13</v>
      </c>
      <c r="C23" s="9">
        <f>100-41</f>
        <v>59</v>
      </c>
      <c r="D23" s="9"/>
      <c r="E23" s="9"/>
      <c r="F23" s="9"/>
      <c r="G23" s="9"/>
      <c r="H23" s="9"/>
      <c r="I23" s="12"/>
    </row>
    <row r="24" spans="1:9" x14ac:dyDescent="0.45">
      <c r="A24" s="7"/>
      <c r="B24" s="10"/>
      <c r="C24" s="10"/>
      <c r="D24" s="10"/>
      <c r="E24" s="10"/>
      <c r="F24" s="10"/>
      <c r="G24" s="10"/>
      <c r="H24" s="10"/>
      <c r="I24" s="13"/>
    </row>
    <row r="25" spans="1:9" x14ac:dyDescent="0.45">
      <c r="A25" s="7"/>
      <c r="B25" s="10"/>
      <c r="C25" s="10"/>
      <c r="D25" s="10"/>
      <c r="E25" s="10"/>
      <c r="F25" s="10"/>
      <c r="G25" s="10"/>
      <c r="H25" s="10"/>
      <c r="I25" s="13"/>
    </row>
    <row r="26" spans="1:9" x14ac:dyDescent="0.45">
      <c r="A26" s="7"/>
      <c r="B26" s="10"/>
      <c r="C26" s="10"/>
      <c r="D26" s="10"/>
      <c r="E26" s="10"/>
      <c r="F26" s="10"/>
      <c r="G26" s="10"/>
      <c r="H26" s="10"/>
      <c r="I26" s="13"/>
    </row>
    <row r="27" spans="1:9" x14ac:dyDescent="0.45">
      <c r="A27" s="7"/>
      <c r="B27" s="10"/>
      <c r="C27" s="10"/>
      <c r="D27" s="10"/>
      <c r="E27" s="10"/>
      <c r="F27" s="10"/>
      <c r="G27" s="10"/>
      <c r="H27" s="10"/>
      <c r="I27" s="13"/>
    </row>
    <row r="28" spans="1:9" x14ac:dyDescent="0.45">
      <c r="A28" s="7"/>
      <c r="B28" s="10"/>
      <c r="C28" s="10"/>
      <c r="D28" s="10"/>
      <c r="E28" s="10"/>
      <c r="F28" s="10"/>
      <c r="G28" s="10"/>
      <c r="H28" s="10"/>
      <c r="I28" s="13"/>
    </row>
    <row r="29" spans="1:9" x14ac:dyDescent="0.45">
      <c r="A29" s="7"/>
      <c r="B29" s="10"/>
      <c r="C29" s="10"/>
      <c r="D29" s="10"/>
      <c r="E29" s="10"/>
      <c r="F29" s="10"/>
      <c r="G29" s="10"/>
      <c r="H29" s="10"/>
      <c r="I29" s="13"/>
    </row>
    <row r="30" spans="1:9" x14ac:dyDescent="0.45">
      <c r="A30" s="7"/>
      <c r="B30" s="10"/>
      <c r="C30" s="10"/>
      <c r="D30" s="10"/>
      <c r="E30" s="10"/>
      <c r="F30" s="10"/>
      <c r="G30" s="10"/>
      <c r="H30" s="10"/>
      <c r="I30" s="13"/>
    </row>
    <row r="31" spans="1:9" x14ac:dyDescent="0.45">
      <c r="A31" s="8"/>
      <c r="B31" s="11"/>
      <c r="C31" s="11"/>
      <c r="D31" s="11"/>
      <c r="E31" s="11"/>
      <c r="F31" s="11"/>
      <c r="G31" s="11"/>
      <c r="H31" s="11"/>
      <c r="I31" s="14"/>
    </row>
    <row r="32" spans="1:9" x14ac:dyDescent="0.45">
      <c r="A32" s="6" t="s">
        <v>130</v>
      </c>
      <c r="B32" s="9" t="s">
        <v>16</v>
      </c>
      <c r="C32" s="9">
        <f>100-42</f>
        <v>58</v>
      </c>
      <c r="D32" s="9"/>
      <c r="E32" s="9"/>
      <c r="F32" s="9"/>
      <c r="G32" s="9"/>
      <c r="H32" s="9"/>
      <c r="I32" s="12"/>
    </row>
    <row r="33" spans="1:9" x14ac:dyDescent="0.45">
      <c r="A33" s="7"/>
      <c r="B33" s="10"/>
      <c r="C33" s="10"/>
      <c r="D33" s="10"/>
      <c r="E33" s="10"/>
      <c r="F33" s="10"/>
      <c r="G33" s="10"/>
      <c r="H33" s="10"/>
      <c r="I33" s="13"/>
    </row>
    <row r="34" spans="1:9" x14ac:dyDescent="0.45">
      <c r="A34" s="7"/>
      <c r="B34" s="10"/>
      <c r="C34" s="10"/>
      <c r="D34" s="10"/>
      <c r="E34" s="10"/>
      <c r="F34" s="10"/>
      <c r="G34" s="10"/>
      <c r="H34" s="10"/>
      <c r="I34" s="13"/>
    </row>
    <row r="35" spans="1:9" x14ac:dyDescent="0.45">
      <c r="A35" s="7"/>
      <c r="B35" s="10"/>
      <c r="C35" s="10"/>
      <c r="D35" s="10"/>
      <c r="E35" s="10"/>
      <c r="F35" s="10"/>
      <c r="G35" s="10"/>
      <c r="H35" s="10"/>
      <c r="I35" s="13"/>
    </row>
    <row r="36" spans="1:9" x14ac:dyDescent="0.45">
      <c r="A36" s="7"/>
      <c r="B36" s="10"/>
      <c r="C36" s="10"/>
      <c r="D36" s="10"/>
      <c r="E36" s="10"/>
      <c r="F36" s="10"/>
      <c r="G36" s="10"/>
      <c r="H36" s="10"/>
      <c r="I36" s="13"/>
    </row>
    <row r="37" spans="1:9" x14ac:dyDescent="0.45">
      <c r="A37" s="7"/>
      <c r="B37" s="10"/>
      <c r="C37" s="10"/>
      <c r="D37" s="10"/>
      <c r="E37" s="10"/>
      <c r="F37" s="10"/>
      <c r="G37" s="10"/>
      <c r="H37" s="10"/>
      <c r="I37" s="13"/>
    </row>
    <row r="38" spans="1:9" x14ac:dyDescent="0.45">
      <c r="A38" s="7"/>
      <c r="B38" s="10"/>
      <c r="C38" s="10"/>
      <c r="D38" s="10"/>
      <c r="E38" s="10"/>
      <c r="F38" s="10"/>
      <c r="G38" s="10"/>
      <c r="H38" s="10"/>
      <c r="I38" s="13"/>
    </row>
    <row r="39" spans="1:9" x14ac:dyDescent="0.45">
      <c r="A39" s="7"/>
      <c r="B39" s="10"/>
      <c r="C39" s="10"/>
      <c r="D39" s="10"/>
      <c r="E39" s="10"/>
      <c r="F39" s="10"/>
      <c r="G39" s="10"/>
      <c r="H39" s="10"/>
      <c r="I39" s="13"/>
    </row>
    <row r="40" spans="1:9" x14ac:dyDescent="0.45">
      <c r="A40" s="8"/>
      <c r="B40" s="11"/>
      <c r="C40" s="11"/>
      <c r="D40" s="11"/>
      <c r="E40" s="11"/>
      <c r="F40" s="11"/>
      <c r="G40" s="11"/>
      <c r="H40" s="11"/>
      <c r="I40" s="14"/>
    </row>
    <row r="41" spans="1:9" x14ac:dyDescent="0.45">
      <c r="A41" s="6" t="s">
        <v>131</v>
      </c>
      <c r="B41" s="9" t="s">
        <v>18</v>
      </c>
      <c r="C41" s="9">
        <f>100-46</f>
        <v>54</v>
      </c>
      <c r="D41" s="9"/>
      <c r="E41" s="9"/>
      <c r="F41" s="9"/>
      <c r="G41" s="9"/>
      <c r="H41" s="9"/>
      <c r="I41" s="12"/>
    </row>
    <row r="42" spans="1:9" x14ac:dyDescent="0.45">
      <c r="A42" s="7"/>
      <c r="B42" s="10"/>
      <c r="C42" s="10"/>
      <c r="D42" s="10"/>
      <c r="E42" s="10"/>
      <c r="F42" s="10"/>
      <c r="G42" s="10"/>
      <c r="H42" s="10"/>
      <c r="I42" s="13"/>
    </row>
    <row r="43" spans="1:9" x14ac:dyDescent="0.45">
      <c r="A43" s="7"/>
      <c r="B43" s="10"/>
      <c r="C43" s="10"/>
      <c r="D43" s="10"/>
      <c r="E43" s="10"/>
      <c r="F43" s="10"/>
      <c r="G43" s="10"/>
      <c r="H43" s="10"/>
      <c r="I43" s="13"/>
    </row>
    <row r="44" spans="1:9" x14ac:dyDescent="0.45">
      <c r="A44" s="7"/>
      <c r="B44" s="10"/>
      <c r="C44" s="10"/>
      <c r="D44" s="10"/>
      <c r="E44" s="10"/>
      <c r="F44" s="10"/>
      <c r="G44" s="10"/>
      <c r="H44" s="10"/>
      <c r="I44" s="13"/>
    </row>
    <row r="45" spans="1:9" x14ac:dyDescent="0.45">
      <c r="A45" s="7"/>
      <c r="B45" s="10"/>
      <c r="C45" s="10"/>
      <c r="D45" s="10"/>
      <c r="E45" s="10"/>
      <c r="F45" s="10"/>
      <c r="G45" s="10"/>
      <c r="H45" s="10"/>
      <c r="I45" s="13"/>
    </row>
    <row r="46" spans="1:9" x14ac:dyDescent="0.45">
      <c r="A46" s="7"/>
      <c r="B46" s="10"/>
      <c r="C46" s="10"/>
      <c r="D46" s="10"/>
      <c r="E46" s="10"/>
      <c r="F46" s="10"/>
      <c r="G46" s="10"/>
      <c r="H46" s="10"/>
      <c r="I46" s="13"/>
    </row>
    <row r="47" spans="1:9" x14ac:dyDescent="0.45">
      <c r="A47" s="7"/>
      <c r="B47" s="10"/>
      <c r="C47" s="10"/>
      <c r="D47" s="10"/>
      <c r="E47" s="10"/>
      <c r="F47" s="10"/>
      <c r="G47" s="10"/>
      <c r="H47" s="10"/>
      <c r="I47" s="13"/>
    </row>
    <row r="48" spans="1:9" x14ac:dyDescent="0.45">
      <c r="A48" s="7"/>
      <c r="B48" s="10"/>
      <c r="C48" s="10"/>
      <c r="D48" s="10"/>
      <c r="E48" s="10"/>
      <c r="F48" s="10"/>
      <c r="G48" s="10"/>
      <c r="H48" s="10"/>
      <c r="I48" s="13"/>
    </row>
    <row r="49" spans="1:9" x14ac:dyDescent="0.45">
      <c r="A49" s="8"/>
      <c r="B49" s="11"/>
      <c r="C49" s="11"/>
      <c r="D49" s="11"/>
      <c r="E49" s="11"/>
      <c r="F49" s="11"/>
      <c r="G49" s="11"/>
      <c r="H49" s="11"/>
      <c r="I49" s="14"/>
    </row>
    <row r="50" spans="1:9" x14ac:dyDescent="0.45">
      <c r="A50" s="6" t="s">
        <v>132</v>
      </c>
      <c r="B50" s="15" t="s">
        <v>19</v>
      </c>
      <c r="C50" s="9">
        <f>100-36</f>
        <v>64</v>
      </c>
      <c r="D50" s="9"/>
      <c r="E50" s="9"/>
      <c r="F50" s="9"/>
      <c r="G50" s="9"/>
      <c r="H50" s="9"/>
      <c r="I50" s="12"/>
    </row>
    <row r="51" spans="1:9" x14ac:dyDescent="0.45">
      <c r="A51" s="7"/>
      <c r="B51" s="16"/>
      <c r="C51" s="10"/>
      <c r="D51" s="10"/>
      <c r="E51" s="10"/>
      <c r="F51" s="10"/>
      <c r="G51" s="10"/>
      <c r="H51" s="10"/>
      <c r="I51" s="13"/>
    </row>
    <row r="52" spans="1:9" x14ac:dyDescent="0.45">
      <c r="A52" s="7"/>
      <c r="B52" s="16"/>
      <c r="C52" s="10"/>
      <c r="D52" s="10"/>
      <c r="E52" s="10"/>
      <c r="F52" s="10"/>
      <c r="G52" s="10"/>
      <c r="H52" s="10"/>
      <c r="I52" s="13"/>
    </row>
    <row r="53" spans="1:9" x14ac:dyDescent="0.45">
      <c r="A53" s="7"/>
      <c r="B53" s="16"/>
      <c r="C53" s="10"/>
      <c r="D53" s="10"/>
      <c r="E53" s="10"/>
      <c r="F53" s="10"/>
      <c r="G53" s="10"/>
      <c r="H53" s="10"/>
      <c r="I53" s="13"/>
    </row>
    <row r="54" spans="1:9" x14ac:dyDescent="0.45">
      <c r="A54" s="7"/>
      <c r="B54" s="16"/>
      <c r="C54" s="10"/>
      <c r="D54" s="10"/>
      <c r="E54" s="10"/>
      <c r="F54" s="10"/>
      <c r="G54" s="10"/>
      <c r="H54" s="10"/>
      <c r="I54" s="13"/>
    </row>
    <row r="55" spans="1:9" x14ac:dyDescent="0.45">
      <c r="A55" s="7"/>
      <c r="B55" s="16"/>
      <c r="C55" s="10"/>
      <c r="D55" s="10"/>
      <c r="E55" s="10"/>
      <c r="F55" s="10"/>
      <c r="G55" s="10"/>
      <c r="H55" s="10"/>
      <c r="I55" s="13"/>
    </row>
    <row r="56" spans="1:9" x14ac:dyDescent="0.45">
      <c r="A56" s="7"/>
      <c r="B56" s="16"/>
      <c r="C56" s="10"/>
      <c r="D56" s="10"/>
      <c r="E56" s="10"/>
      <c r="F56" s="10"/>
      <c r="G56" s="10"/>
      <c r="H56" s="10"/>
      <c r="I56" s="13"/>
    </row>
    <row r="57" spans="1:9" x14ac:dyDescent="0.45">
      <c r="A57" s="7"/>
      <c r="B57" s="16"/>
      <c r="C57" s="10"/>
      <c r="D57" s="10"/>
      <c r="E57" s="10"/>
      <c r="F57" s="10"/>
      <c r="G57" s="10"/>
      <c r="H57" s="10"/>
      <c r="I57" s="13"/>
    </row>
    <row r="58" spans="1:9" x14ac:dyDescent="0.45">
      <c r="A58" s="8"/>
      <c r="B58" s="17"/>
      <c r="C58" s="11"/>
      <c r="D58" s="11"/>
      <c r="E58" s="11"/>
      <c r="F58" s="11"/>
      <c r="G58" s="11"/>
      <c r="H58" s="11"/>
      <c r="I58" s="14"/>
    </row>
    <row r="59" spans="1:9" x14ac:dyDescent="0.45">
      <c r="A59" s="6" t="s">
        <v>133</v>
      </c>
      <c r="B59" s="15" t="s">
        <v>24</v>
      </c>
      <c r="C59" s="9">
        <f>100-39</f>
        <v>61</v>
      </c>
      <c r="D59" s="9"/>
      <c r="E59" s="9"/>
      <c r="F59" s="9"/>
      <c r="G59" s="9"/>
      <c r="H59" s="9"/>
      <c r="I59" s="12"/>
    </row>
    <row r="60" spans="1:9" x14ac:dyDescent="0.45">
      <c r="A60" s="7"/>
      <c r="B60" s="16"/>
      <c r="C60" s="10"/>
      <c r="D60" s="10"/>
      <c r="E60" s="10"/>
      <c r="F60" s="10"/>
      <c r="G60" s="10"/>
      <c r="H60" s="10"/>
      <c r="I60" s="13"/>
    </row>
    <row r="61" spans="1:9" x14ac:dyDescent="0.45">
      <c r="A61" s="7"/>
      <c r="B61" s="16"/>
      <c r="C61" s="10"/>
      <c r="D61" s="10"/>
      <c r="E61" s="10"/>
      <c r="F61" s="10"/>
      <c r="G61" s="10"/>
      <c r="H61" s="10"/>
      <c r="I61" s="13"/>
    </row>
    <row r="62" spans="1:9" x14ac:dyDescent="0.45">
      <c r="A62" s="7"/>
      <c r="B62" s="16"/>
      <c r="C62" s="10"/>
      <c r="D62" s="10"/>
      <c r="E62" s="10"/>
      <c r="F62" s="10"/>
      <c r="G62" s="10"/>
      <c r="H62" s="10"/>
      <c r="I62" s="13"/>
    </row>
    <row r="63" spans="1:9" x14ac:dyDescent="0.45">
      <c r="A63" s="7"/>
      <c r="B63" s="16"/>
      <c r="C63" s="10"/>
      <c r="D63" s="10"/>
      <c r="E63" s="10"/>
      <c r="F63" s="10"/>
      <c r="G63" s="10"/>
      <c r="H63" s="10"/>
      <c r="I63" s="13"/>
    </row>
    <row r="64" spans="1:9" x14ac:dyDescent="0.45">
      <c r="A64" s="7"/>
      <c r="B64" s="16"/>
      <c r="C64" s="10"/>
      <c r="D64" s="10"/>
      <c r="E64" s="10"/>
      <c r="F64" s="10"/>
      <c r="G64" s="10"/>
      <c r="H64" s="10"/>
      <c r="I64" s="13"/>
    </row>
    <row r="65" spans="1:9" x14ac:dyDescent="0.45">
      <c r="A65" s="7"/>
      <c r="B65" s="16"/>
      <c r="C65" s="10"/>
      <c r="D65" s="10"/>
      <c r="E65" s="10"/>
      <c r="F65" s="10"/>
      <c r="G65" s="10"/>
      <c r="H65" s="10"/>
      <c r="I65" s="13"/>
    </row>
    <row r="66" spans="1:9" x14ac:dyDescent="0.45">
      <c r="A66" s="7"/>
      <c r="B66" s="16"/>
      <c r="C66" s="10"/>
      <c r="D66" s="10"/>
      <c r="E66" s="10"/>
      <c r="F66" s="10"/>
      <c r="G66" s="10"/>
      <c r="H66" s="10"/>
      <c r="I66" s="13"/>
    </row>
    <row r="67" spans="1:9" x14ac:dyDescent="0.45">
      <c r="A67" s="8"/>
      <c r="B67" s="17"/>
      <c r="C67" s="11"/>
      <c r="D67" s="11"/>
      <c r="E67" s="11"/>
      <c r="F67" s="11"/>
      <c r="G67" s="11"/>
      <c r="H67" s="11"/>
      <c r="I67" s="14"/>
    </row>
    <row r="68" spans="1:9" x14ac:dyDescent="0.45">
      <c r="A68" s="6" t="s">
        <v>134</v>
      </c>
      <c r="B68" s="15" t="s">
        <v>23</v>
      </c>
      <c r="C68" s="9">
        <f>100-46</f>
        <v>54</v>
      </c>
      <c r="D68" s="9"/>
      <c r="E68" s="9"/>
      <c r="F68" s="9"/>
      <c r="G68" s="9"/>
      <c r="H68" s="9"/>
      <c r="I68" s="12"/>
    </row>
    <row r="69" spans="1:9" x14ac:dyDescent="0.45">
      <c r="A69" s="7"/>
      <c r="B69" s="10"/>
      <c r="C69" s="10"/>
      <c r="D69" s="10"/>
      <c r="E69" s="10"/>
      <c r="F69" s="10"/>
      <c r="G69" s="10"/>
      <c r="H69" s="10"/>
      <c r="I69" s="13"/>
    </row>
    <row r="70" spans="1:9" x14ac:dyDescent="0.45">
      <c r="A70" s="7"/>
      <c r="B70" s="10"/>
      <c r="C70" s="10"/>
      <c r="D70" s="10"/>
      <c r="E70" s="10"/>
      <c r="F70" s="10"/>
      <c r="G70" s="10"/>
      <c r="H70" s="10"/>
      <c r="I70" s="13"/>
    </row>
    <row r="71" spans="1:9" x14ac:dyDescent="0.45">
      <c r="A71" s="7"/>
      <c r="B71" s="10"/>
      <c r="C71" s="10"/>
      <c r="D71" s="10"/>
      <c r="E71" s="10"/>
      <c r="F71" s="10"/>
      <c r="G71" s="10"/>
      <c r="H71" s="10"/>
      <c r="I71" s="13"/>
    </row>
    <row r="72" spans="1:9" x14ac:dyDescent="0.45">
      <c r="A72" s="7"/>
      <c r="B72" s="10"/>
      <c r="C72" s="10"/>
      <c r="D72" s="10"/>
      <c r="E72" s="10"/>
      <c r="F72" s="10"/>
      <c r="G72" s="10"/>
      <c r="H72" s="10"/>
      <c r="I72" s="13"/>
    </row>
    <row r="73" spans="1:9" x14ac:dyDescent="0.45">
      <c r="A73" s="7"/>
      <c r="B73" s="10"/>
      <c r="C73" s="10"/>
      <c r="D73" s="10"/>
      <c r="E73" s="10"/>
      <c r="F73" s="10"/>
      <c r="G73" s="10"/>
      <c r="H73" s="10"/>
      <c r="I73" s="13"/>
    </row>
    <row r="74" spans="1:9" x14ac:dyDescent="0.45">
      <c r="A74" s="7"/>
      <c r="B74" s="10"/>
      <c r="C74" s="10"/>
      <c r="D74" s="10"/>
      <c r="E74" s="10"/>
      <c r="F74" s="10"/>
      <c r="G74" s="10"/>
      <c r="H74" s="10"/>
      <c r="I74" s="13"/>
    </row>
    <row r="75" spans="1:9" x14ac:dyDescent="0.45">
      <c r="A75" s="7"/>
      <c r="B75" s="10"/>
      <c r="C75" s="10"/>
      <c r="D75" s="10"/>
      <c r="E75" s="10"/>
      <c r="F75" s="10"/>
      <c r="G75" s="10"/>
      <c r="H75" s="10"/>
      <c r="I75" s="13"/>
    </row>
    <row r="76" spans="1:9" x14ac:dyDescent="0.45">
      <c r="A76" s="8"/>
      <c r="B76" s="11"/>
      <c r="C76" s="11"/>
      <c r="D76" s="11"/>
      <c r="E76" s="11"/>
      <c r="F76" s="11"/>
      <c r="G76" s="11"/>
      <c r="H76" s="11"/>
      <c r="I76" s="14"/>
    </row>
    <row r="77" spans="1:9" x14ac:dyDescent="0.45">
      <c r="A77" s="6" t="s">
        <v>135</v>
      </c>
      <c r="B77" s="15" t="s">
        <v>38</v>
      </c>
      <c r="C77" s="9">
        <f>100-43</f>
        <v>57</v>
      </c>
      <c r="D77" s="9"/>
      <c r="E77" s="9"/>
      <c r="F77" s="9"/>
      <c r="G77" s="9"/>
      <c r="H77" s="9"/>
      <c r="I77" s="12"/>
    </row>
    <row r="78" spans="1:9" x14ac:dyDescent="0.45">
      <c r="A78" s="7"/>
      <c r="B78" s="10"/>
      <c r="C78" s="10"/>
      <c r="D78" s="10"/>
      <c r="E78" s="10"/>
      <c r="F78" s="10"/>
      <c r="G78" s="10"/>
      <c r="H78" s="10"/>
      <c r="I78" s="13"/>
    </row>
    <row r="79" spans="1:9" x14ac:dyDescent="0.45">
      <c r="A79" s="7"/>
      <c r="B79" s="10"/>
      <c r="C79" s="10"/>
      <c r="D79" s="10"/>
      <c r="E79" s="10"/>
      <c r="F79" s="10"/>
      <c r="G79" s="10"/>
      <c r="H79" s="10"/>
      <c r="I79" s="13"/>
    </row>
    <row r="80" spans="1:9" x14ac:dyDescent="0.45">
      <c r="A80" s="7"/>
      <c r="B80" s="10"/>
      <c r="C80" s="10"/>
      <c r="D80" s="10"/>
      <c r="E80" s="10"/>
      <c r="F80" s="10"/>
      <c r="G80" s="10"/>
      <c r="H80" s="10"/>
      <c r="I80" s="13"/>
    </row>
    <row r="81" spans="1:9" x14ac:dyDescent="0.45">
      <c r="A81" s="7"/>
      <c r="B81" s="10"/>
      <c r="C81" s="10"/>
      <c r="D81" s="10"/>
      <c r="E81" s="10"/>
      <c r="F81" s="10"/>
      <c r="G81" s="10"/>
      <c r="H81" s="10"/>
      <c r="I81" s="13"/>
    </row>
    <row r="82" spans="1:9" x14ac:dyDescent="0.45">
      <c r="A82" s="7"/>
      <c r="B82" s="10"/>
      <c r="C82" s="10"/>
      <c r="D82" s="10"/>
      <c r="E82" s="10"/>
      <c r="F82" s="10"/>
      <c r="G82" s="10"/>
      <c r="H82" s="10"/>
      <c r="I82" s="13"/>
    </row>
    <row r="83" spans="1:9" x14ac:dyDescent="0.45">
      <c r="A83" s="7"/>
      <c r="B83" s="10"/>
      <c r="C83" s="10"/>
      <c r="D83" s="10"/>
      <c r="E83" s="10"/>
      <c r="F83" s="10"/>
      <c r="G83" s="10"/>
      <c r="H83" s="10"/>
      <c r="I83" s="13"/>
    </row>
    <row r="84" spans="1:9" x14ac:dyDescent="0.45">
      <c r="A84" s="7"/>
      <c r="B84" s="10"/>
      <c r="C84" s="10"/>
      <c r="D84" s="10"/>
      <c r="E84" s="10"/>
      <c r="F84" s="10"/>
      <c r="G84" s="10"/>
      <c r="H84" s="10"/>
      <c r="I84" s="13"/>
    </row>
    <row r="85" spans="1:9" x14ac:dyDescent="0.45">
      <c r="A85" s="8"/>
      <c r="B85" s="11"/>
      <c r="C85" s="11"/>
      <c r="D85" s="11"/>
      <c r="E85" s="11"/>
      <c r="F85" s="11"/>
      <c r="G85" s="11"/>
      <c r="H85" s="11"/>
      <c r="I85" s="14"/>
    </row>
    <row r="86" spans="1:9" x14ac:dyDescent="0.45">
      <c r="A86" s="6" t="s">
        <v>136</v>
      </c>
      <c r="B86" s="15" t="s">
        <v>44</v>
      </c>
      <c r="C86" s="9"/>
      <c r="D86" s="9"/>
      <c r="E86" s="9"/>
      <c r="F86" s="9"/>
      <c r="G86" s="9"/>
      <c r="H86" s="9"/>
      <c r="I86" s="12"/>
    </row>
    <row r="87" spans="1:9" x14ac:dyDescent="0.45">
      <c r="A87" s="7"/>
      <c r="B87" s="10"/>
      <c r="C87" s="10"/>
      <c r="D87" s="10"/>
      <c r="E87" s="10"/>
      <c r="F87" s="10"/>
      <c r="G87" s="10"/>
      <c r="H87" s="10"/>
      <c r="I87" s="13"/>
    </row>
    <row r="88" spans="1:9" x14ac:dyDescent="0.45">
      <c r="A88" s="7"/>
      <c r="B88" s="10"/>
      <c r="C88" s="10"/>
      <c r="D88" s="10"/>
      <c r="E88" s="10"/>
      <c r="F88" s="10"/>
      <c r="G88" s="10"/>
      <c r="H88" s="10"/>
      <c r="I88" s="13"/>
    </row>
    <row r="89" spans="1:9" x14ac:dyDescent="0.45">
      <c r="A89" s="7"/>
      <c r="B89" s="10"/>
      <c r="C89" s="10"/>
      <c r="D89" s="10"/>
      <c r="E89" s="10"/>
      <c r="F89" s="10"/>
      <c r="G89" s="10"/>
      <c r="H89" s="10"/>
      <c r="I89" s="13"/>
    </row>
    <row r="90" spans="1:9" x14ac:dyDescent="0.45">
      <c r="A90" s="7"/>
      <c r="B90" s="10"/>
      <c r="C90" s="10"/>
      <c r="D90" s="10"/>
      <c r="E90" s="10"/>
      <c r="F90" s="10"/>
      <c r="G90" s="10"/>
      <c r="H90" s="10"/>
      <c r="I90" s="13"/>
    </row>
    <row r="91" spans="1:9" x14ac:dyDescent="0.45">
      <c r="A91" s="7"/>
      <c r="B91" s="10"/>
      <c r="C91" s="10"/>
      <c r="D91" s="10"/>
      <c r="E91" s="10"/>
      <c r="F91" s="10"/>
      <c r="G91" s="10"/>
      <c r="H91" s="10"/>
      <c r="I91" s="13"/>
    </row>
    <row r="92" spans="1:9" x14ac:dyDescent="0.45">
      <c r="A92" s="7"/>
      <c r="B92" s="10"/>
      <c r="C92" s="10"/>
      <c r="D92" s="10"/>
      <c r="E92" s="10"/>
      <c r="F92" s="10"/>
      <c r="G92" s="10"/>
      <c r="H92" s="10"/>
      <c r="I92" s="13"/>
    </row>
    <row r="93" spans="1:9" x14ac:dyDescent="0.45">
      <c r="A93" s="7"/>
      <c r="B93" s="10"/>
      <c r="C93" s="10"/>
      <c r="D93" s="10"/>
      <c r="E93" s="10"/>
      <c r="F93" s="10"/>
      <c r="G93" s="10"/>
      <c r="H93" s="10"/>
      <c r="I93" s="13"/>
    </row>
    <row r="94" spans="1:9" x14ac:dyDescent="0.45">
      <c r="A94" s="8"/>
      <c r="B94" s="11"/>
      <c r="C94" s="11"/>
      <c r="D94" s="11"/>
      <c r="E94" s="11"/>
      <c r="F94" s="11"/>
      <c r="G94" s="11"/>
      <c r="H94" s="11"/>
      <c r="I94" s="14"/>
    </row>
  </sheetData>
  <mergeCells count="53">
    <mergeCell ref="C1:D1"/>
    <mergeCell ref="D4:F4"/>
    <mergeCell ref="G4:I4"/>
    <mergeCell ref="A5:A13"/>
    <mergeCell ref="B5:B13"/>
    <mergeCell ref="C5:C13"/>
    <mergeCell ref="D5:F13"/>
    <mergeCell ref="G5:I13"/>
    <mergeCell ref="A23:A31"/>
    <mergeCell ref="B23:B31"/>
    <mergeCell ref="C23:C31"/>
    <mergeCell ref="D23:F31"/>
    <mergeCell ref="G23:I31"/>
    <mergeCell ref="A14:A22"/>
    <mergeCell ref="B14:B22"/>
    <mergeCell ref="C14:C22"/>
    <mergeCell ref="D14:F22"/>
    <mergeCell ref="G14:I22"/>
    <mergeCell ref="A41:A49"/>
    <mergeCell ref="B41:B49"/>
    <mergeCell ref="C41:C49"/>
    <mergeCell ref="D41:F49"/>
    <mergeCell ref="G41:I49"/>
    <mergeCell ref="A32:A40"/>
    <mergeCell ref="B32:B40"/>
    <mergeCell ref="C32:C40"/>
    <mergeCell ref="D32:F40"/>
    <mergeCell ref="G32:I40"/>
    <mergeCell ref="A59:A67"/>
    <mergeCell ref="B59:B67"/>
    <mergeCell ref="C59:C67"/>
    <mergeCell ref="D59:F67"/>
    <mergeCell ref="G59:I67"/>
    <mergeCell ref="A50:A58"/>
    <mergeCell ref="B50:B58"/>
    <mergeCell ref="C50:C58"/>
    <mergeCell ref="D50:F58"/>
    <mergeCell ref="G50:I58"/>
    <mergeCell ref="A77:A85"/>
    <mergeCell ref="B77:B85"/>
    <mergeCell ref="C77:C85"/>
    <mergeCell ref="D77:F85"/>
    <mergeCell ref="G77:I85"/>
    <mergeCell ref="A68:A76"/>
    <mergeCell ref="B68:B76"/>
    <mergeCell ref="C68:C76"/>
    <mergeCell ref="D68:F76"/>
    <mergeCell ref="G68:I76"/>
    <mergeCell ref="A86:A94"/>
    <mergeCell ref="B86:B94"/>
    <mergeCell ref="C86:C94"/>
    <mergeCell ref="D86:F94"/>
    <mergeCell ref="G86:I94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FC577-8978-4E9C-8EB5-5FD73DBF3DFD}">
  <dimension ref="A1:I94"/>
  <sheetViews>
    <sheetView tabSelected="1" topLeftCell="A43" zoomScale="85" zoomScaleNormal="85" workbookViewId="0">
      <selection activeCell="L57" sqref="L57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139</v>
      </c>
      <c r="B1" t="s">
        <v>137</v>
      </c>
      <c r="C1" s="4" t="s">
        <v>138</v>
      </c>
      <c r="D1" s="4"/>
    </row>
    <row r="4" spans="1:9" x14ac:dyDescent="0.45">
      <c r="A4" s="1" t="s">
        <v>0</v>
      </c>
      <c r="B4" s="1" t="s">
        <v>5</v>
      </c>
      <c r="C4" s="1" t="s">
        <v>1</v>
      </c>
      <c r="D4" s="5" t="s">
        <v>6</v>
      </c>
      <c r="E4" s="5"/>
      <c r="F4" s="5"/>
      <c r="G4" s="5" t="s">
        <v>7</v>
      </c>
      <c r="H4" s="5"/>
      <c r="I4" s="5"/>
    </row>
    <row r="5" spans="1:9" x14ac:dyDescent="0.45">
      <c r="A5" s="6" t="s">
        <v>140</v>
      </c>
      <c r="B5" s="9" t="s">
        <v>9</v>
      </c>
      <c r="C5" s="9">
        <f>100-23</f>
        <v>77</v>
      </c>
      <c r="D5" s="9"/>
      <c r="E5" s="9"/>
      <c r="F5" s="9"/>
      <c r="G5" s="9"/>
      <c r="H5" s="9"/>
      <c r="I5" s="12"/>
    </row>
    <row r="6" spans="1:9" x14ac:dyDescent="0.45">
      <c r="A6" s="7"/>
      <c r="B6" s="10"/>
      <c r="C6" s="10"/>
      <c r="D6" s="10"/>
      <c r="E6" s="10"/>
      <c r="F6" s="10"/>
      <c r="G6" s="10"/>
      <c r="H6" s="10"/>
      <c r="I6" s="13"/>
    </row>
    <row r="7" spans="1:9" x14ac:dyDescent="0.45">
      <c r="A7" s="7"/>
      <c r="B7" s="10"/>
      <c r="C7" s="10"/>
      <c r="D7" s="10"/>
      <c r="E7" s="10"/>
      <c r="F7" s="10"/>
      <c r="G7" s="10"/>
      <c r="H7" s="10"/>
      <c r="I7" s="13"/>
    </row>
    <row r="8" spans="1:9" x14ac:dyDescent="0.45">
      <c r="A8" s="7"/>
      <c r="B8" s="10"/>
      <c r="C8" s="10"/>
      <c r="D8" s="10"/>
      <c r="E8" s="10"/>
      <c r="F8" s="10"/>
      <c r="G8" s="10"/>
      <c r="H8" s="10"/>
      <c r="I8" s="13"/>
    </row>
    <row r="9" spans="1:9" x14ac:dyDescent="0.45">
      <c r="A9" s="7"/>
      <c r="B9" s="10"/>
      <c r="C9" s="10"/>
      <c r="D9" s="10"/>
      <c r="E9" s="10"/>
      <c r="F9" s="10"/>
      <c r="G9" s="10"/>
      <c r="H9" s="10"/>
      <c r="I9" s="13"/>
    </row>
    <row r="10" spans="1:9" x14ac:dyDescent="0.45">
      <c r="A10" s="7"/>
      <c r="B10" s="10"/>
      <c r="C10" s="10"/>
      <c r="D10" s="10"/>
      <c r="E10" s="10"/>
      <c r="F10" s="10"/>
      <c r="G10" s="10"/>
      <c r="H10" s="10"/>
      <c r="I10" s="13"/>
    </row>
    <row r="11" spans="1:9" x14ac:dyDescent="0.45">
      <c r="A11" s="7"/>
      <c r="B11" s="10"/>
      <c r="C11" s="10"/>
      <c r="D11" s="10"/>
      <c r="E11" s="10"/>
      <c r="F11" s="10"/>
      <c r="G11" s="10"/>
      <c r="H11" s="10"/>
      <c r="I11" s="13"/>
    </row>
    <row r="12" spans="1:9" x14ac:dyDescent="0.45">
      <c r="A12" s="7"/>
      <c r="B12" s="10"/>
      <c r="C12" s="10"/>
      <c r="D12" s="10"/>
      <c r="E12" s="10"/>
      <c r="F12" s="10"/>
      <c r="G12" s="10"/>
      <c r="H12" s="10"/>
      <c r="I12" s="13"/>
    </row>
    <row r="13" spans="1:9" x14ac:dyDescent="0.45">
      <c r="A13" s="8"/>
      <c r="B13" s="11"/>
      <c r="C13" s="11"/>
      <c r="D13" s="11"/>
      <c r="E13" s="11"/>
      <c r="F13" s="11"/>
      <c r="G13" s="11"/>
      <c r="H13" s="11"/>
      <c r="I13" s="14"/>
    </row>
    <row r="14" spans="1:9" x14ac:dyDescent="0.45">
      <c r="A14" s="6" t="s">
        <v>141</v>
      </c>
      <c r="B14" s="9" t="s">
        <v>12</v>
      </c>
      <c r="C14" s="9">
        <f>100-22</f>
        <v>78</v>
      </c>
      <c r="D14" s="9"/>
      <c r="E14" s="9"/>
      <c r="F14" s="9"/>
      <c r="G14" s="9"/>
      <c r="H14" s="9"/>
      <c r="I14" s="12"/>
    </row>
    <row r="15" spans="1:9" x14ac:dyDescent="0.45">
      <c r="A15" s="7"/>
      <c r="B15" s="10"/>
      <c r="C15" s="10"/>
      <c r="D15" s="10"/>
      <c r="E15" s="10"/>
      <c r="F15" s="10"/>
      <c r="G15" s="10"/>
      <c r="H15" s="10"/>
      <c r="I15" s="13"/>
    </row>
    <row r="16" spans="1:9" x14ac:dyDescent="0.45">
      <c r="A16" s="7"/>
      <c r="B16" s="10"/>
      <c r="C16" s="10"/>
      <c r="D16" s="10"/>
      <c r="E16" s="10"/>
      <c r="F16" s="10"/>
      <c r="G16" s="10"/>
      <c r="H16" s="10"/>
      <c r="I16" s="13"/>
    </row>
    <row r="17" spans="1:9" x14ac:dyDescent="0.45">
      <c r="A17" s="7"/>
      <c r="B17" s="10"/>
      <c r="C17" s="10"/>
      <c r="D17" s="10"/>
      <c r="E17" s="10"/>
      <c r="F17" s="10"/>
      <c r="G17" s="10"/>
      <c r="H17" s="10"/>
      <c r="I17" s="13"/>
    </row>
    <row r="18" spans="1:9" x14ac:dyDescent="0.45">
      <c r="A18" s="7"/>
      <c r="B18" s="10"/>
      <c r="C18" s="10"/>
      <c r="D18" s="10"/>
      <c r="E18" s="10"/>
      <c r="F18" s="10"/>
      <c r="G18" s="10"/>
      <c r="H18" s="10"/>
      <c r="I18" s="13"/>
    </row>
    <row r="19" spans="1:9" x14ac:dyDescent="0.45">
      <c r="A19" s="7"/>
      <c r="B19" s="10"/>
      <c r="C19" s="10"/>
      <c r="D19" s="10"/>
      <c r="E19" s="10"/>
      <c r="F19" s="10"/>
      <c r="G19" s="10"/>
      <c r="H19" s="10"/>
      <c r="I19" s="13"/>
    </row>
    <row r="20" spans="1:9" x14ac:dyDescent="0.45">
      <c r="A20" s="7"/>
      <c r="B20" s="10"/>
      <c r="C20" s="10"/>
      <c r="D20" s="10"/>
      <c r="E20" s="10"/>
      <c r="F20" s="10"/>
      <c r="G20" s="10"/>
      <c r="H20" s="10"/>
      <c r="I20" s="13"/>
    </row>
    <row r="21" spans="1:9" x14ac:dyDescent="0.45">
      <c r="A21" s="7"/>
      <c r="B21" s="10"/>
      <c r="C21" s="10"/>
      <c r="D21" s="10"/>
      <c r="E21" s="10"/>
      <c r="F21" s="10"/>
      <c r="G21" s="10"/>
      <c r="H21" s="10"/>
      <c r="I21" s="13"/>
    </row>
    <row r="22" spans="1:9" x14ac:dyDescent="0.45">
      <c r="A22" s="8"/>
      <c r="B22" s="11"/>
      <c r="C22" s="11"/>
      <c r="D22" s="11"/>
      <c r="E22" s="11"/>
      <c r="F22" s="11"/>
      <c r="G22" s="11"/>
      <c r="H22" s="11"/>
      <c r="I22" s="14"/>
    </row>
    <row r="23" spans="1:9" x14ac:dyDescent="0.45">
      <c r="A23" s="6" t="s">
        <v>142</v>
      </c>
      <c r="B23" s="9" t="s">
        <v>13</v>
      </c>
      <c r="C23" s="9">
        <f>100-22</f>
        <v>78</v>
      </c>
      <c r="D23" s="9"/>
      <c r="E23" s="9"/>
      <c r="F23" s="9"/>
      <c r="G23" s="9"/>
      <c r="H23" s="9"/>
      <c r="I23" s="12"/>
    </row>
    <row r="24" spans="1:9" x14ac:dyDescent="0.45">
      <c r="A24" s="7"/>
      <c r="B24" s="10"/>
      <c r="C24" s="10"/>
      <c r="D24" s="10"/>
      <c r="E24" s="10"/>
      <c r="F24" s="10"/>
      <c r="G24" s="10"/>
      <c r="H24" s="10"/>
      <c r="I24" s="13"/>
    </row>
    <row r="25" spans="1:9" x14ac:dyDescent="0.45">
      <c r="A25" s="7"/>
      <c r="B25" s="10"/>
      <c r="C25" s="10"/>
      <c r="D25" s="10"/>
      <c r="E25" s="10"/>
      <c r="F25" s="10"/>
      <c r="G25" s="10"/>
      <c r="H25" s="10"/>
      <c r="I25" s="13"/>
    </row>
    <row r="26" spans="1:9" x14ac:dyDescent="0.45">
      <c r="A26" s="7"/>
      <c r="B26" s="10"/>
      <c r="C26" s="10"/>
      <c r="D26" s="10"/>
      <c r="E26" s="10"/>
      <c r="F26" s="10"/>
      <c r="G26" s="10"/>
      <c r="H26" s="10"/>
      <c r="I26" s="13"/>
    </row>
    <row r="27" spans="1:9" x14ac:dyDescent="0.45">
      <c r="A27" s="7"/>
      <c r="B27" s="10"/>
      <c r="C27" s="10"/>
      <c r="D27" s="10"/>
      <c r="E27" s="10"/>
      <c r="F27" s="10"/>
      <c r="G27" s="10"/>
      <c r="H27" s="10"/>
      <c r="I27" s="13"/>
    </row>
    <row r="28" spans="1:9" x14ac:dyDescent="0.45">
      <c r="A28" s="7"/>
      <c r="B28" s="10"/>
      <c r="C28" s="10"/>
      <c r="D28" s="10"/>
      <c r="E28" s="10"/>
      <c r="F28" s="10"/>
      <c r="G28" s="10"/>
      <c r="H28" s="10"/>
      <c r="I28" s="13"/>
    </row>
    <row r="29" spans="1:9" x14ac:dyDescent="0.45">
      <c r="A29" s="7"/>
      <c r="B29" s="10"/>
      <c r="C29" s="10"/>
      <c r="D29" s="10"/>
      <c r="E29" s="10"/>
      <c r="F29" s="10"/>
      <c r="G29" s="10"/>
      <c r="H29" s="10"/>
      <c r="I29" s="13"/>
    </row>
    <row r="30" spans="1:9" x14ac:dyDescent="0.45">
      <c r="A30" s="7"/>
      <c r="B30" s="10"/>
      <c r="C30" s="10"/>
      <c r="D30" s="10"/>
      <c r="E30" s="10"/>
      <c r="F30" s="10"/>
      <c r="G30" s="10"/>
      <c r="H30" s="10"/>
      <c r="I30" s="13"/>
    </row>
    <row r="31" spans="1:9" x14ac:dyDescent="0.45">
      <c r="A31" s="8"/>
      <c r="B31" s="11"/>
      <c r="C31" s="11"/>
      <c r="D31" s="11"/>
      <c r="E31" s="11"/>
      <c r="F31" s="11"/>
      <c r="G31" s="11"/>
      <c r="H31" s="11"/>
      <c r="I31" s="14"/>
    </row>
    <row r="32" spans="1:9" x14ac:dyDescent="0.45">
      <c r="A32" s="6" t="s">
        <v>143</v>
      </c>
      <c r="B32" s="9" t="s">
        <v>16</v>
      </c>
      <c r="C32" s="9">
        <f>100-22</f>
        <v>78</v>
      </c>
      <c r="D32" s="9"/>
      <c r="E32" s="9"/>
      <c r="F32" s="9"/>
      <c r="G32" s="9"/>
      <c r="H32" s="9"/>
      <c r="I32" s="12"/>
    </row>
    <row r="33" spans="1:9" x14ac:dyDescent="0.45">
      <c r="A33" s="7"/>
      <c r="B33" s="10"/>
      <c r="C33" s="10"/>
      <c r="D33" s="10"/>
      <c r="E33" s="10"/>
      <c r="F33" s="10"/>
      <c r="G33" s="10"/>
      <c r="H33" s="10"/>
      <c r="I33" s="13"/>
    </row>
    <row r="34" spans="1:9" x14ac:dyDescent="0.45">
      <c r="A34" s="7"/>
      <c r="B34" s="10"/>
      <c r="C34" s="10"/>
      <c r="D34" s="10"/>
      <c r="E34" s="10"/>
      <c r="F34" s="10"/>
      <c r="G34" s="10"/>
      <c r="H34" s="10"/>
      <c r="I34" s="13"/>
    </row>
    <row r="35" spans="1:9" x14ac:dyDescent="0.45">
      <c r="A35" s="7"/>
      <c r="B35" s="10"/>
      <c r="C35" s="10"/>
      <c r="D35" s="10"/>
      <c r="E35" s="10"/>
      <c r="F35" s="10"/>
      <c r="G35" s="10"/>
      <c r="H35" s="10"/>
      <c r="I35" s="13"/>
    </row>
    <row r="36" spans="1:9" x14ac:dyDescent="0.45">
      <c r="A36" s="7"/>
      <c r="B36" s="10"/>
      <c r="C36" s="10"/>
      <c r="D36" s="10"/>
      <c r="E36" s="10"/>
      <c r="F36" s="10"/>
      <c r="G36" s="10"/>
      <c r="H36" s="10"/>
      <c r="I36" s="13"/>
    </row>
    <row r="37" spans="1:9" x14ac:dyDescent="0.45">
      <c r="A37" s="7"/>
      <c r="B37" s="10"/>
      <c r="C37" s="10"/>
      <c r="D37" s="10"/>
      <c r="E37" s="10"/>
      <c r="F37" s="10"/>
      <c r="G37" s="10"/>
      <c r="H37" s="10"/>
      <c r="I37" s="13"/>
    </row>
    <row r="38" spans="1:9" x14ac:dyDescent="0.45">
      <c r="A38" s="7"/>
      <c r="B38" s="10"/>
      <c r="C38" s="10"/>
      <c r="D38" s="10"/>
      <c r="E38" s="10"/>
      <c r="F38" s="10"/>
      <c r="G38" s="10"/>
      <c r="H38" s="10"/>
      <c r="I38" s="13"/>
    </row>
    <row r="39" spans="1:9" x14ac:dyDescent="0.45">
      <c r="A39" s="7"/>
      <c r="B39" s="10"/>
      <c r="C39" s="10"/>
      <c r="D39" s="10"/>
      <c r="E39" s="10"/>
      <c r="F39" s="10"/>
      <c r="G39" s="10"/>
      <c r="H39" s="10"/>
      <c r="I39" s="13"/>
    </row>
    <row r="40" spans="1:9" x14ac:dyDescent="0.45">
      <c r="A40" s="8"/>
      <c r="B40" s="11"/>
      <c r="C40" s="11"/>
      <c r="D40" s="11"/>
      <c r="E40" s="11"/>
      <c r="F40" s="11"/>
      <c r="G40" s="11"/>
      <c r="H40" s="11"/>
      <c r="I40" s="14"/>
    </row>
    <row r="41" spans="1:9" x14ac:dyDescent="0.45">
      <c r="A41" s="6" t="s">
        <v>144</v>
      </c>
      <c r="B41" s="9" t="s">
        <v>18</v>
      </c>
      <c r="C41" s="9">
        <f>100-21</f>
        <v>79</v>
      </c>
      <c r="D41" s="9"/>
      <c r="E41" s="9"/>
      <c r="F41" s="9"/>
      <c r="G41" s="9"/>
      <c r="H41" s="9"/>
      <c r="I41" s="12"/>
    </row>
    <row r="42" spans="1:9" x14ac:dyDescent="0.45">
      <c r="A42" s="7"/>
      <c r="B42" s="10"/>
      <c r="C42" s="10"/>
      <c r="D42" s="10"/>
      <c r="E42" s="10"/>
      <c r="F42" s="10"/>
      <c r="G42" s="10"/>
      <c r="H42" s="10"/>
      <c r="I42" s="13"/>
    </row>
    <row r="43" spans="1:9" x14ac:dyDescent="0.45">
      <c r="A43" s="7"/>
      <c r="B43" s="10"/>
      <c r="C43" s="10"/>
      <c r="D43" s="10"/>
      <c r="E43" s="10"/>
      <c r="F43" s="10"/>
      <c r="G43" s="10"/>
      <c r="H43" s="10"/>
      <c r="I43" s="13"/>
    </row>
    <row r="44" spans="1:9" x14ac:dyDescent="0.45">
      <c r="A44" s="7"/>
      <c r="B44" s="10"/>
      <c r="C44" s="10"/>
      <c r="D44" s="10"/>
      <c r="E44" s="10"/>
      <c r="F44" s="10"/>
      <c r="G44" s="10"/>
      <c r="H44" s="10"/>
      <c r="I44" s="13"/>
    </row>
    <row r="45" spans="1:9" x14ac:dyDescent="0.45">
      <c r="A45" s="7"/>
      <c r="B45" s="10"/>
      <c r="C45" s="10"/>
      <c r="D45" s="10"/>
      <c r="E45" s="10"/>
      <c r="F45" s="10"/>
      <c r="G45" s="10"/>
      <c r="H45" s="10"/>
      <c r="I45" s="13"/>
    </row>
    <row r="46" spans="1:9" x14ac:dyDescent="0.45">
      <c r="A46" s="7"/>
      <c r="B46" s="10"/>
      <c r="C46" s="10"/>
      <c r="D46" s="10"/>
      <c r="E46" s="10"/>
      <c r="F46" s="10"/>
      <c r="G46" s="10"/>
      <c r="H46" s="10"/>
      <c r="I46" s="13"/>
    </row>
    <row r="47" spans="1:9" x14ac:dyDescent="0.45">
      <c r="A47" s="7"/>
      <c r="B47" s="10"/>
      <c r="C47" s="10"/>
      <c r="D47" s="10"/>
      <c r="E47" s="10"/>
      <c r="F47" s="10"/>
      <c r="G47" s="10"/>
      <c r="H47" s="10"/>
      <c r="I47" s="13"/>
    </row>
    <row r="48" spans="1:9" x14ac:dyDescent="0.45">
      <c r="A48" s="7"/>
      <c r="B48" s="10"/>
      <c r="C48" s="10"/>
      <c r="D48" s="10"/>
      <c r="E48" s="10"/>
      <c r="F48" s="10"/>
      <c r="G48" s="10"/>
      <c r="H48" s="10"/>
      <c r="I48" s="13"/>
    </row>
    <row r="49" spans="1:9" x14ac:dyDescent="0.45">
      <c r="A49" s="8"/>
      <c r="B49" s="11"/>
      <c r="C49" s="11"/>
      <c r="D49" s="11"/>
      <c r="E49" s="11"/>
      <c r="F49" s="11"/>
      <c r="G49" s="11"/>
      <c r="H49" s="11"/>
      <c r="I49" s="14"/>
    </row>
    <row r="50" spans="1:9" x14ac:dyDescent="0.45">
      <c r="A50" s="6" t="s">
        <v>145</v>
      </c>
      <c r="B50" s="15" t="s">
        <v>19</v>
      </c>
      <c r="C50" s="9">
        <f>100-20</f>
        <v>80</v>
      </c>
      <c r="D50" s="9"/>
      <c r="E50" s="9"/>
      <c r="F50" s="9"/>
      <c r="G50" s="9"/>
      <c r="H50" s="9"/>
      <c r="I50" s="12"/>
    </row>
    <row r="51" spans="1:9" x14ac:dyDescent="0.45">
      <c r="A51" s="7"/>
      <c r="B51" s="16"/>
      <c r="C51" s="10"/>
      <c r="D51" s="10"/>
      <c r="E51" s="10"/>
      <c r="F51" s="10"/>
      <c r="G51" s="10"/>
      <c r="H51" s="10"/>
      <c r="I51" s="13"/>
    </row>
    <row r="52" spans="1:9" x14ac:dyDescent="0.45">
      <c r="A52" s="7"/>
      <c r="B52" s="16"/>
      <c r="C52" s="10"/>
      <c r="D52" s="10"/>
      <c r="E52" s="10"/>
      <c r="F52" s="10"/>
      <c r="G52" s="10"/>
      <c r="H52" s="10"/>
      <c r="I52" s="13"/>
    </row>
    <row r="53" spans="1:9" x14ac:dyDescent="0.45">
      <c r="A53" s="7"/>
      <c r="B53" s="16"/>
      <c r="C53" s="10"/>
      <c r="D53" s="10"/>
      <c r="E53" s="10"/>
      <c r="F53" s="10"/>
      <c r="G53" s="10"/>
      <c r="H53" s="10"/>
      <c r="I53" s="13"/>
    </row>
    <row r="54" spans="1:9" x14ac:dyDescent="0.45">
      <c r="A54" s="7"/>
      <c r="B54" s="16"/>
      <c r="C54" s="10"/>
      <c r="D54" s="10"/>
      <c r="E54" s="10"/>
      <c r="F54" s="10"/>
      <c r="G54" s="10"/>
      <c r="H54" s="10"/>
      <c r="I54" s="13"/>
    </row>
    <row r="55" spans="1:9" x14ac:dyDescent="0.45">
      <c r="A55" s="7"/>
      <c r="B55" s="16"/>
      <c r="C55" s="10"/>
      <c r="D55" s="10"/>
      <c r="E55" s="10"/>
      <c r="F55" s="10"/>
      <c r="G55" s="10"/>
      <c r="H55" s="10"/>
      <c r="I55" s="13"/>
    </row>
    <row r="56" spans="1:9" x14ac:dyDescent="0.45">
      <c r="A56" s="7"/>
      <c r="B56" s="16"/>
      <c r="C56" s="10"/>
      <c r="D56" s="10"/>
      <c r="E56" s="10"/>
      <c r="F56" s="10"/>
      <c r="G56" s="10"/>
      <c r="H56" s="10"/>
      <c r="I56" s="13"/>
    </row>
    <row r="57" spans="1:9" x14ac:dyDescent="0.45">
      <c r="A57" s="7"/>
      <c r="B57" s="16"/>
      <c r="C57" s="10"/>
      <c r="D57" s="10"/>
      <c r="E57" s="10"/>
      <c r="F57" s="10"/>
      <c r="G57" s="10"/>
      <c r="H57" s="10"/>
      <c r="I57" s="13"/>
    </row>
    <row r="58" spans="1:9" x14ac:dyDescent="0.45">
      <c r="A58" s="8"/>
      <c r="B58" s="17"/>
      <c r="C58" s="11"/>
      <c r="D58" s="11"/>
      <c r="E58" s="11"/>
      <c r="F58" s="11"/>
      <c r="G58" s="11"/>
      <c r="H58" s="11"/>
      <c r="I58" s="14"/>
    </row>
    <row r="59" spans="1:9" x14ac:dyDescent="0.45">
      <c r="A59" s="6" t="s">
        <v>146</v>
      </c>
      <c r="B59" s="15" t="s">
        <v>24</v>
      </c>
      <c r="C59" s="9"/>
      <c r="D59" s="9"/>
      <c r="E59" s="9"/>
      <c r="F59" s="9"/>
      <c r="G59" s="9"/>
      <c r="H59" s="9"/>
      <c r="I59" s="12"/>
    </row>
    <row r="60" spans="1:9" x14ac:dyDescent="0.45">
      <c r="A60" s="7"/>
      <c r="B60" s="16"/>
      <c r="C60" s="10"/>
      <c r="D60" s="10"/>
      <c r="E60" s="10"/>
      <c r="F60" s="10"/>
      <c r="G60" s="10"/>
      <c r="H60" s="10"/>
      <c r="I60" s="13"/>
    </row>
    <row r="61" spans="1:9" x14ac:dyDescent="0.45">
      <c r="A61" s="7"/>
      <c r="B61" s="16"/>
      <c r="C61" s="10"/>
      <c r="D61" s="10"/>
      <c r="E61" s="10"/>
      <c r="F61" s="10"/>
      <c r="G61" s="10"/>
      <c r="H61" s="10"/>
      <c r="I61" s="13"/>
    </row>
    <row r="62" spans="1:9" x14ac:dyDescent="0.45">
      <c r="A62" s="7"/>
      <c r="B62" s="16"/>
      <c r="C62" s="10"/>
      <c r="D62" s="10"/>
      <c r="E62" s="10"/>
      <c r="F62" s="10"/>
      <c r="G62" s="10"/>
      <c r="H62" s="10"/>
      <c r="I62" s="13"/>
    </row>
    <row r="63" spans="1:9" x14ac:dyDescent="0.45">
      <c r="A63" s="7"/>
      <c r="B63" s="16"/>
      <c r="C63" s="10"/>
      <c r="D63" s="10"/>
      <c r="E63" s="10"/>
      <c r="F63" s="10"/>
      <c r="G63" s="10"/>
      <c r="H63" s="10"/>
      <c r="I63" s="13"/>
    </row>
    <row r="64" spans="1:9" x14ac:dyDescent="0.45">
      <c r="A64" s="7"/>
      <c r="B64" s="16"/>
      <c r="C64" s="10"/>
      <c r="D64" s="10"/>
      <c r="E64" s="10"/>
      <c r="F64" s="10"/>
      <c r="G64" s="10"/>
      <c r="H64" s="10"/>
      <c r="I64" s="13"/>
    </row>
    <row r="65" spans="1:9" x14ac:dyDescent="0.45">
      <c r="A65" s="7"/>
      <c r="B65" s="16"/>
      <c r="C65" s="10"/>
      <c r="D65" s="10"/>
      <c r="E65" s="10"/>
      <c r="F65" s="10"/>
      <c r="G65" s="10"/>
      <c r="H65" s="10"/>
      <c r="I65" s="13"/>
    </row>
    <row r="66" spans="1:9" x14ac:dyDescent="0.45">
      <c r="A66" s="7"/>
      <c r="B66" s="16"/>
      <c r="C66" s="10"/>
      <c r="D66" s="10"/>
      <c r="E66" s="10"/>
      <c r="F66" s="10"/>
      <c r="G66" s="10"/>
      <c r="H66" s="10"/>
      <c r="I66" s="13"/>
    </row>
    <row r="67" spans="1:9" x14ac:dyDescent="0.45">
      <c r="A67" s="8"/>
      <c r="B67" s="17"/>
      <c r="C67" s="11"/>
      <c r="D67" s="11"/>
      <c r="E67" s="11"/>
      <c r="F67" s="11"/>
      <c r="G67" s="11"/>
      <c r="H67" s="11"/>
      <c r="I67" s="14"/>
    </row>
    <row r="68" spans="1:9" x14ac:dyDescent="0.45">
      <c r="A68" s="6" t="s">
        <v>147</v>
      </c>
      <c r="B68" s="15" t="s">
        <v>23</v>
      </c>
      <c r="C68" s="9"/>
      <c r="D68" s="9"/>
      <c r="E68" s="9"/>
      <c r="F68" s="9"/>
      <c r="G68" s="9"/>
      <c r="H68" s="9"/>
      <c r="I68" s="12"/>
    </row>
    <row r="69" spans="1:9" x14ac:dyDescent="0.45">
      <c r="A69" s="7"/>
      <c r="B69" s="10"/>
      <c r="C69" s="10"/>
      <c r="D69" s="10"/>
      <c r="E69" s="10"/>
      <c r="F69" s="10"/>
      <c r="G69" s="10"/>
      <c r="H69" s="10"/>
      <c r="I69" s="13"/>
    </row>
    <row r="70" spans="1:9" x14ac:dyDescent="0.45">
      <c r="A70" s="7"/>
      <c r="B70" s="10"/>
      <c r="C70" s="10"/>
      <c r="D70" s="10"/>
      <c r="E70" s="10"/>
      <c r="F70" s="10"/>
      <c r="G70" s="10"/>
      <c r="H70" s="10"/>
      <c r="I70" s="13"/>
    </row>
    <row r="71" spans="1:9" x14ac:dyDescent="0.45">
      <c r="A71" s="7"/>
      <c r="B71" s="10"/>
      <c r="C71" s="10"/>
      <c r="D71" s="10"/>
      <c r="E71" s="10"/>
      <c r="F71" s="10"/>
      <c r="G71" s="10"/>
      <c r="H71" s="10"/>
      <c r="I71" s="13"/>
    </row>
    <row r="72" spans="1:9" x14ac:dyDescent="0.45">
      <c r="A72" s="7"/>
      <c r="B72" s="10"/>
      <c r="C72" s="10"/>
      <c r="D72" s="10"/>
      <c r="E72" s="10"/>
      <c r="F72" s="10"/>
      <c r="G72" s="10"/>
      <c r="H72" s="10"/>
      <c r="I72" s="13"/>
    </row>
    <row r="73" spans="1:9" x14ac:dyDescent="0.45">
      <c r="A73" s="7"/>
      <c r="B73" s="10"/>
      <c r="C73" s="10"/>
      <c r="D73" s="10"/>
      <c r="E73" s="10"/>
      <c r="F73" s="10"/>
      <c r="G73" s="10"/>
      <c r="H73" s="10"/>
      <c r="I73" s="13"/>
    </row>
    <row r="74" spans="1:9" x14ac:dyDescent="0.45">
      <c r="A74" s="7"/>
      <c r="B74" s="10"/>
      <c r="C74" s="10"/>
      <c r="D74" s="10"/>
      <c r="E74" s="10"/>
      <c r="F74" s="10"/>
      <c r="G74" s="10"/>
      <c r="H74" s="10"/>
      <c r="I74" s="13"/>
    </row>
    <row r="75" spans="1:9" x14ac:dyDescent="0.45">
      <c r="A75" s="7"/>
      <c r="B75" s="10"/>
      <c r="C75" s="10"/>
      <c r="D75" s="10"/>
      <c r="E75" s="10"/>
      <c r="F75" s="10"/>
      <c r="G75" s="10"/>
      <c r="H75" s="10"/>
      <c r="I75" s="13"/>
    </row>
    <row r="76" spans="1:9" x14ac:dyDescent="0.45">
      <c r="A76" s="8"/>
      <c r="B76" s="11"/>
      <c r="C76" s="11"/>
      <c r="D76" s="11"/>
      <c r="E76" s="11"/>
      <c r="F76" s="11"/>
      <c r="G76" s="11"/>
      <c r="H76" s="11"/>
      <c r="I76" s="14"/>
    </row>
    <row r="77" spans="1:9" x14ac:dyDescent="0.45">
      <c r="A77" s="6" t="s">
        <v>148</v>
      </c>
      <c r="B77" s="15" t="s">
        <v>38</v>
      </c>
      <c r="C77" s="9"/>
      <c r="D77" s="9"/>
      <c r="E77" s="9"/>
      <c r="F77" s="9"/>
      <c r="G77" s="9"/>
      <c r="H77" s="9"/>
      <c r="I77" s="12"/>
    </row>
    <row r="78" spans="1:9" x14ac:dyDescent="0.45">
      <c r="A78" s="7"/>
      <c r="B78" s="10"/>
      <c r="C78" s="10"/>
      <c r="D78" s="10"/>
      <c r="E78" s="10"/>
      <c r="F78" s="10"/>
      <c r="G78" s="10"/>
      <c r="H78" s="10"/>
      <c r="I78" s="13"/>
    </row>
    <row r="79" spans="1:9" x14ac:dyDescent="0.45">
      <c r="A79" s="7"/>
      <c r="B79" s="10"/>
      <c r="C79" s="10"/>
      <c r="D79" s="10"/>
      <c r="E79" s="10"/>
      <c r="F79" s="10"/>
      <c r="G79" s="10"/>
      <c r="H79" s="10"/>
      <c r="I79" s="13"/>
    </row>
    <row r="80" spans="1:9" x14ac:dyDescent="0.45">
      <c r="A80" s="7"/>
      <c r="B80" s="10"/>
      <c r="C80" s="10"/>
      <c r="D80" s="10"/>
      <c r="E80" s="10"/>
      <c r="F80" s="10"/>
      <c r="G80" s="10"/>
      <c r="H80" s="10"/>
      <c r="I80" s="13"/>
    </row>
    <row r="81" spans="1:9" x14ac:dyDescent="0.45">
      <c r="A81" s="7"/>
      <c r="B81" s="10"/>
      <c r="C81" s="10"/>
      <c r="D81" s="10"/>
      <c r="E81" s="10"/>
      <c r="F81" s="10"/>
      <c r="G81" s="10"/>
      <c r="H81" s="10"/>
      <c r="I81" s="13"/>
    </row>
    <row r="82" spans="1:9" x14ac:dyDescent="0.45">
      <c r="A82" s="7"/>
      <c r="B82" s="10"/>
      <c r="C82" s="10"/>
      <c r="D82" s="10"/>
      <c r="E82" s="10"/>
      <c r="F82" s="10"/>
      <c r="G82" s="10"/>
      <c r="H82" s="10"/>
      <c r="I82" s="13"/>
    </row>
    <row r="83" spans="1:9" x14ac:dyDescent="0.45">
      <c r="A83" s="7"/>
      <c r="B83" s="10"/>
      <c r="C83" s="10"/>
      <c r="D83" s="10"/>
      <c r="E83" s="10"/>
      <c r="F83" s="10"/>
      <c r="G83" s="10"/>
      <c r="H83" s="10"/>
      <c r="I83" s="13"/>
    </row>
    <row r="84" spans="1:9" x14ac:dyDescent="0.45">
      <c r="A84" s="7"/>
      <c r="B84" s="10"/>
      <c r="C84" s="10"/>
      <c r="D84" s="10"/>
      <c r="E84" s="10"/>
      <c r="F84" s="10"/>
      <c r="G84" s="10"/>
      <c r="H84" s="10"/>
      <c r="I84" s="13"/>
    </row>
    <row r="85" spans="1:9" x14ac:dyDescent="0.45">
      <c r="A85" s="8"/>
      <c r="B85" s="11"/>
      <c r="C85" s="11"/>
      <c r="D85" s="11"/>
      <c r="E85" s="11"/>
      <c r="F85" s="11"/>
      <c r="G85" s="11"/>
      <c r="H85" s="11"/>
      <c r="I85" s="14"/>
    </row>
    <row r="86" spans="1:9" x14ac:dyDescent="0.45">
      <c r="A86" s="6" t="s">
        <v>149</v>
      </c>
      <c r="B86" s="15" t="s">
        <v>44</v>
      </c>
      <c r="C86" s="9"/>
      <c r="D86" s="9"/>
      <c r="E86" s="9"/>
      <c r="F86" s="9"/>
      <c r="G86" s="9"/>
      <c r="H86" s="9"/>
      <c r="I86" s="12"/>
    </row>
    <row r="87" spans="1:9" x14ac:dyDescent="0.45">
      <c r="A87" s="7"/>
      <c r="B87" s="10"/>
      <c r="C87" s="10"/>
      <c r="D87" s="10"/>
      <c r="E87" s="10"/>
      <c r="F87" s="10"/>
      <c r="G87" s="10"/>
      <c r="H87" s="10"/>
      <c r="I87" s="13"/>
    </row>
    <row r="88" spans="1:9" x14ac:dyDescent="0.45">
      <c r="A88" s="7"/>
      <c r="B88" s="10"/>
      <c r="C88" s="10"/>
      <c r="D88" s="10"/>
      <c r="E88" s="10"/>
      <c r="F88" s="10"/>
      <c r="G88" s="10"/>
      <c r="H88" s="10"/>
      <c r="I88" s="13"/>
    </row>
    <row r="89" spans="1:9" x14ac:dyDescent="0.45">
      <c r="A89" s="7"/>
      <c r="B89" s="10"/>
      <c r="C89" s="10"/>
      <c r="D89" s="10"/>
      <c r="E89" s="10"/>
      <c r="F89" s="10"/>
      <c r="G89" s="10"/>
      <c r="H89" s="10"/>
      <c r="I89" s="13"/>
    </row>
    <row r="90" spans="1:9" x14ac:dyDescent="0.45">
      <c r="A90" s="7"/>
      <c r="B90" s="10"/>
      <c r="C90" s="10"/>
      <c r="D90" s="10"/>
      <c r="E90" s="10"/>
      <c r="F90" s="10"/>
      <c r="G90" s="10"/>
      <c r="H90" s="10"/>
      <c r="I90" s="13"/>
    </row>
    <row r="91" spans="1:9" x14ac:dyDescent="0.45">
      <c r="A91" s="7"/>
      <c r="B91" s="10"/>
      <c r="C91" s="10"/>
      <c r="D91" s="10"/>
      <c r="E91" s="10"/>
      <c r="F91" s="10"/>
      <c r="G91" s="10"/>
      <c r="H91" s="10"/>
      <c r="I91" s="13"/>
    </row>
    <row r="92" spans="1:9" x14ac:dyDescent="0.45">
      <c r="A92" s="7"/>
      <c r="B92" s="10"/>
      <c r="C92" s="10"/>
      <c r="D92" s="10"/>
      <c r="E92" s="10"/>
      <c r="F92" s="10"/>
      <c r="G92" s="10"/>
      <c r="H92" s="10"/>
      <c r="I92" s="13"/>
    </row>
    <row r="93" spans="1:9" x14ac:dyDescent="0.45">
      <c r="A93" s="7"/>
      <c r="B93" s="10"/>
      <c r="C93" s="10"/>
      <c r="D93" s="10"/>
      <c r="E93" s="10"/>
      <c r="F93" s="10"/>
      <c r="G93" s="10"/>
      <c r="H93" s="10"/>
      <c r="I93" s="13"/>
    </row>
    <row r="94" spans="1:9" x14ac:dyDescent="0.45">
      <c r="A94" s="8"/>
      <c r="B94" s="11"/>
      <c r="C94" s="11"/>
      <c r="D94" s="11"/>
      <c r="E94" s="11"/>
      <c r="F94" s="11"/>
      <c r="G94" s="11"/>
      <c r="H94" s="11"/>
      <c r="I94" s="14"/>
    </row>
  </sheetData>
  <mergeCells count="53">
    <mergeCell ref="A86:A94"/>
    <mergeCell ref="B86:B94"/>
    <mergeCell ref="C86:C94"/>
    <mergeCell ref="D86:F94"/>
    <mergeCell ref="G86:I94"/>
    <mergeCell ref="A68:A76"/>
    <mergeCell ref="B68:B76"/>
    <mergeCell ref="C68:C76"/>
    <mergeCell ref="D68:F76"/>
    <mergeCell ref="G68:I76"/>
    <mergeCell ref="A77:A85"/>
    <mergeCell ref="B77:B85"/>
    <mergeCell ref="C77:C85"/>
    <mergeCell ref="D77:F85"/>
    <mergeCell ref="G77:I85"/>
    <mergeCell ref="A50:A58"/>
    <mergeCell ref="B50:B58"/>
    <mergeCell ref="C50:C58"/>
    <mergeCell ref="D50:F58"/>
    <mergeCell ref="G50:I58"/>
    <mergeCell ref="A59:A67"/>
    <mergeCell ref="B59:B67"/>
    <mergeCell ref="C59:C67"/>
    <mergeCell ref="D59:F67"/>
    <mergeCell ref="G59:I67"/>
    <mergeCell ref="A32:A40"/>
    <mergeCell ref="B32:B40"/>
    <mergeCell ref="C32:C40"/>
    <mergeCell ref="D32:F40"/>
    <mergeCell ref="G32:I40"/>
    <mergeCell ref="A41:A49"/>
    <mergeCell ref="B41:B49"/>
    <mergeCell ref="C41:C49"/>
    <mergeCell ref="D41:F49"/>
    <mergeCell ref="G41:I49"/>
    <mergeCell ref="A14:A22"/>
    <mergeCell ref="B14:B22"/>
    <mergeCell ref="C14:C22"/>
    <mergeCell ref="D14:F22"/>
    <mergeCell ref="G14:I22"/>
    <mergeCell ref="A23:A31"/>
    <mergeCell ref="B23:B31"/>
    <mergeCell ref="C23:C31"/>
    <mergeCell ref="D23:F31"/>
    <mergeCell ref="G23:I31"/>
    <mergeCell ref="C1:D1"/>
    <mergeCell ref="D4:F4"/>
    <mergeCell ref="G4:I4"/>
    <mergeCell ref="A5:A13"/>
    <mergeCell ref="B5:B13"/>
    <mergeCell ref="C5:C13"/>
    <mergeCell ref="D5:F13"/>
    <mergeCell ref="G5:I13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24CAE-E098-47FA-9D18-51E847D08958}">
  <dimension ref="L1:O120"/>
  <sheetViews>
    <sheetView zoomScale="70" zoomScaleNormal="70" workbookViewId="0">
      <selection activeCell="L2" sqref="L2:M118"/>
    </sheetView>
  </sheetViews>
  <sheetFormatPr defaultRowHeight="14.25" x14ac:dyDescent="0.45"/>
  <sheetData>
    <row r="1" spans="12:15" x14ac:dyDescent="0.45">
      <c r="O1" t="s">
        <v>14</v>
      </c>
    </row>
    <row r="2" spans="12:15" x14ac:dyDescent="0.45">
      <c r="L2" s="3">
        <v>0</v>
      </c>
      <c r="M2" s="3">
        <v>0.71875</v>
      </c>
      <c r="N2">
        <f>1+L2</f>
        <v>1</v>
      </c>
      <c r="O2">
        <f>100*(1-M2)</f>
        <v>28.125</v>
      </c>
    </row>
    <row r="3" spans="12:15" x14ac:dyDescent="0.45">
      <c r="L3" s="3">
        <v>1</v>
      </c>
      <c r="M3" s="3">
        <v>0.5625</v>
      </c>
      <c r="N3">
        <f t="shared" ref="N3:N66" si="0">1+L3</f>
        <v>2</v>
      </c>
      <c r="O3">
        <f t="shared" ref="O3:O66" si="1">100*(1-M3)</f>
        <v>43.75</v>
      </c>
    </row>
    <row r="4" spans="12:15" x14ac:dyDescent="0.45">
      <c r="L4" s="3">
        <v>2</v>
      </c>
      <c r="M4" s="3">
        <v>0.40625</v>
      </c>
      <c r="N4">
        <f t="shared" si="0"/>
        <v>3</v>
      </c>
      <c r="O4">
        <f t="shared" si="1"/>
        <v>59.375</v>
      </c>
    </row>
    <row r="5" spans="12:15" x14ac:dyDescent="0.45">
      <c r="L5" s="3">
        <v>3</v>
      </c>
      <c r="M5" s="3">
        <v>0.34375</v>
      </c>
      <c r="N5">
        <f t="shared" si="0"/>
        <v>4</v>
      </c>
      <c r="O5">
        <f t="shared" si="1"/>
        <v>65.625</v>
      </c>
    </row>
    <row r="6" spans="12:15" x14ac:dyDescent="0.45">
      <c r="L6" s="3">
        <v>4</v>
      </c>
      <c r="M6" s="3">
        <v>0.390625</v>
      </c>
      <c r="N6">
        <f t="shared" si="0"/>
        <v>5</v>
      </c>
      <c r="O6">
        <f t="shared" si="1"/>
        <v>60.9375</v>
      </c>
    </row>
    <row r="7" spans="12:15" x14ac:dyDescent="0.45">
      <c r="L7" s="3">
        <v>5</v>
      </c>
      <c r="M7" s="3">
        <v>0.328125</v>
      </c>
      <c r="N7">
        <f t="shared" si="0"/>
        <v>6</v>
      </c>
      <c r="O7">
        <f t="shared" si="1"/>
        <v>67.1875</v>
      </c>
    </row>
    <row r="8" spans="12:15" x14ac:dyDescent="0.45">
      <c r="L8" s="3">
        <v>6</v>
      </c>
      <c r="M8" s="3">
        <v>0.3125</v>
      </c>
      <c r="N8">
        <f t="shared" si="0"/>
        <v>7</v>
      </c>
      <c r="O8">
        <f t="shared" si="1"/>
        <v>68.75</v>
      </c>
    </row>
    <row r="9" spans="12:15" x14ac:dyDescent="0.45">
      <c r="L9" s="3">
        <v>7</v>
      </c>
      <c r="M9" s="3">
        <v>0.328125</v>
      </c>
      <c r="N9">
        <f t="shared" si="0"/>
        <v>8</v>
      </c>
      <c r="O9">
        <f t="shared" si="1"/>
        <v>67.1875</v>
      </c>
    </row>
    <row r="10" spans="12:15" x14ac:dyDescent="0.45">
      <c r="L10" s="3">
        <v>8</v>
      </c>
      <c r="M10" s="3">
        <v>0.34375</v>
      </c>
      <c r="N10">
        <f t="shared" si="0"/>
        <v>9</v>
      </c>
      <c r="O10">
        <f t="shared" si="1"/>
        <v>65.625</v>
      </c>
    </row>
    <row r="11" spans="12:15" x14ac:dyDescent="0.45">
      <c r="L11" s="3">
        <v>9</v>
      </c>
      <c r="M11" s="3">
        <v>0.359375</v>
      </c>
      <c r="N11">
        <f t="shared" si="0"/>
        <v>10</v>
      </c>
      <c r="O11">
        <f t="shared" si="1"/>
        <v>64.0625</v>
      </c>
    </row>
    <row r="12" spans="12:15" x14ac:dyDescent="0.45">
      <c r="L12" s="3">
        <v>10</v>
      </c>
      <c r="M12" s="3">
        <v>0.296875</v>
      </c>
      <c r="N12">
        <f t="shared" si="0"/>
        <v>11</v>
      </c>
      <c r="O12">
        <f t="shared" si="1"/>
        <v>70.3125</v>
      </c>
    </row>
    <row r="13" spans="12:15" x14ac:dyDescent="0.45">
      <c r="L13" s="3">
        <v>11</v>
      </c>
      <c r="M13" s="3">
        <v>0.359375</v>
      </c>
      <c r="N13">
        <f t="shared" si="0"/>
        <v>12</v>
      </c>
      <c r="O13">
        <f t="shared" si="1"/>
        <v>64.0625</v>
      </c>
    </row>
    <row r="14" spans="12:15" x14ac:dyDescent="0.45">
      <c r="L14" s="3">
        <v>12</v>
      </c>
      <c r="M14" s="3">
        <v>0.484375</v>
      </c>
      <c r="N14">
        <f t="shared" si="0"/>
        <v>13</v>
      </c>
      <c r="O14">
        <f t="shared" si="1"/>
        <v>51.5625</v>
      </c>
    </row>
    <row r="15" spans="12:15" x14ac:dyDescent="0.45">
      <c r="L15" s="3">
        <v>13</v>
      </c>
      <c r="M15" s="3">
        <v>0.265625</v>
      </c>
      <c r="N15">
        <f t="shared" si="0"/>
        <v>14</v>
      </c>
      <c r="O15">
        <f t="shared" si="1"/>
        <v>73.4375</v>
      </c>
    </row>
    <row r="16" spans="12:15" x14ac:dyDescent="0.45">
      <c r="L16" s="3">
        <v>14</v>
      </c>
      <c r="M16" s="3">
        <v>0.25</v>
      </c>
      <c r="N16">
        <f t="shared" si="0"/>
        <v>15</v>
      </c>
      <c r="O16">
        <f t="shared" si="1"/>
        <v>75</v>
      </c>
    </row>
    <row r="17" spans="12:15" x14ac:dyDescent="0.45">
      <c r="L17" s="3">
        <v>15</v>
      </c>
      <c r="M17" s="3">
        <v>0.28125</v>
      </c>
      <c r="N17">
        <f t="shared" si="0"/>
        <v>16</v>
      </c>
      <c r="O17">
        <f t="shared" si="1"/>
        <v>71.875</v>
      </c>
    </row>
    <row r="18" spans="12:15" x14ac:dyDescent="0.45">
      <c r="L18" s="3">
        <v>16</v>
      </c>
      <c r="M18" s="3">
        <v>0.296875</v>
      </c>
      <c r="N18">
        <f t="shared" si="0"/>
        <v>17</v>
      </c>
      <c r="O18">
        <f t="shared" si="1"/>
        <v>70.3125</v>
      </c>
    </row>
    <row r="19" spans="12:15" x14ac:dyDescent="0.45">
      <c r="L19" s="3">
        <v>17</v>
      </c>
      <c r="M19" s="3">
        <v>0.25</v>
      </c>
      <c r="N19">
        <f t="shared" si="0"/>
        <v>18</v>
      </c>
      <c r="O19">
        <f t="shared" si="1"/>
        <v>75</v>
      </c>
    </row>
    <row r="20" spans="12:15" x14ac:dyDescent="0.45">
      <c r="L20" s="3">
        <v>18</v>
      </c>
      <c r="M20" s="3">
        <v>0.296875</v>
      </c>
      <c r="N20">
        <f t="shared" si="0"/>
        <v>19</v>
      </c>
      <c r="O20">
        <f t="shared" si="1"/>
        <v>70.3125</v>
      </c>
    </row>
    <row r="21" spans="12:15" x14ac:dyDescent="0.45">
      <c r="L21" s="3">
        <v>19</v>
      </c>
      <c r="M21" s="3">
        <v>0.203125</v>
      </c>
      <c r="N21">
        <f t="shared" si="0"/>
        <v>20</v>
      </c>
      <c r="O21">
        <f t="shared" si="1"/>
        <v>79.6875</v>
      </c>
    </row>
    <row r="22" spans="12:15" x14ac:dyDescent="0.45">
      <c r="L22" s="3">
        <v>20</v>
      </c>
      <c r="M22" s="3">
        <v>0.21875</v>
      </c>
      <c r="N22">
        <f t="shared" si="0"/>
        <v>21</v>
      </c>
      <c r="O22">
        <f t="shared" si="1"/>
        <v>78.125</v>
      </c>
    </row>
    <row r="23" spans="12:15" x14ac:dyDescent="0.45">
      <c r="L23" s="3">
        <v>21</v>
      </c>
      <c r="M23" s="3">
        <v>0.203125</v>
      </c>
      <c r="N23">
        <f t="shared" si="0"/>
        <v>22</v>
      </c>
      <c r="O23">
        <f t="shared" si="1"/>
        <v>79.6875</v>
      </c>
    </row>
    <row r="24" spans="12:15" x14ac:dyDescent="0.45">
      <c r="L24" s="3">
        <v>22</v>
      </c>
      <c r="M24" s="3">
        <v>0.234375</v>
      </c>
      <c r="N24">
        <f t="shared" si="0"/>
        <v>23</v>
      </c>
      <c r="O24">
        <f t="shared" si="1"/>
        <v>76.5625</v>
      </c>
    </row>
    <row r="25" spans="12:15" x14ac:dyDescent="0.45">
      <c r="L25" s="3">
        <v>23</v>
      </c>
      <c r="M25" s="3">
        <v>0.234375</v>
      </c>
      <c r="N25">
        <f t="shared" si="0"/>
        <v>24</v>
      </c>
      <c r="O25">
        <f t="shared" si="1"/>
        <v>76.5625</v>
      </c>
    </row>
    <row r="26" spans="12:15" x14ac:dyDescent="0.45">
      <c r="L26" s="3">
        <v>24</v>
      </c>
      <c r="M26" s="3">
        <v>0.234375</v>
      </c>
      <c r="N26">
        <f t="shared" si="0"/>
        <v>25</v>
      </c>
      <c r="O26">
        <f t="shared" si="1"/>
        <v>76.5625</v>
      </c>
    </row>
    <row r="27" spans="12:15" x14ac:dyDescent="0.45">
      <c r="L27" s="3">
        <v>25</v>
      </c>
      <c r="M27" s="3">
        <v>0.234375</v>
      </c>
      <c r="N27">
        <f t="shared" si="0"/>
        <v>26</v>
      </c>
      <c r="O27">
        <f t="shared" si="1"/>
        <v>76.5625</v>
      </c>
    </row>
    <row r="28" spans="12:15" x14ac:dyDescent="0.45">
      <c r="L28" s="3">
        <v>26</v>
      </c>
      <c r="M28" s="3">
        <v>0.234375</v>
      </c>
      <c r="N28">
        <f t="shared" si="0"/>
        <v>27</v>
      </c>
      <c r="O28">
        <f t="shared" si="1"/>
        <v>76.5625</v>
      </c>
    </row>
    <row r="29" spans="12:15" x14ac:dyDescent="0.45">
      <c r="L29" s="3">
        <v>27</v>
      </c>
      <c r="M29" s="3">
        <v>0.234375</v>
      </c>
      <c r="N29">
        <f t="shared" si="0"/>
        <v>28</v>
      </c>
      <c r="O29">
        <f t="shared" si="1"/>
        <v>76.5625</v>
      </c>
    </row>
    <row r="30" spans="12:15" x14ac:dyDescent="0.45">
      <c r="L30" s="3">
        <v>28</v>
      </c>
      <c r="M30" s="3">
        <v>0.234375</v>
      </c>
      <c r="N30">
        <f t="shared" si="0"/>
        <v>29</v>
      </c>
      <c r="O30">
        <f t="shared" si="1"/>
        <v>76.5625</v>
      </c>
    </row>
    <row r="31" spans="12:15" x14ac:dyDescent="0.45">
      <c r="L31" s="3">
        <v>29</v>
      </c>
      <c r="M31" s="3">
        <v>0.234375</v>
      </c>
      <c r="N31">
        <f t="shared" si="0"/>
        <v>30</v>
      </c>
      <c r="O31">
        <f t="shared" si="1"/>
        <v>76.5625</v>
      </c>
    </row>
    <row r="32" spans="12:15" x14ac:dyDescent="0.45">
      <c r="L32" s="3">
        <v>30</v>
      </c>
      <c r="M32" s="3">
        <v>0.234375</v>
      </c>
      <c r="N32">
        <f t="shared" si="0"/>
        <v>31</v>
      </c>
      <c r="O32">
        <f t="shared" si="1"/>
        <v>76.5625</v>
      </c>
    </row>
    <row r="33" spans="12:15" x14ac:dyDescent="0.45">
      <c r="L33" s="3">
        <v>31</v>
      </c>
      <c r="M33" s="3">
        <v>0.234375</v>
      </c>
      <c r="N33">
        <f t="shared" si="0"/>
        <v>32</v>
      </c>
      <c r="O33">
        <f t="shared" si="1"/>
        <v>76.5625</v>
      </c>
    </row>
    <row r="34" spans="12:15" x14ac:dyDescent="0.45">
      <c r="L34" s="3">
        <v>32</v>
      </c>
      <c r="M34" s="3">
        <v>0.234375</v>
      </c>
      <c r="N34">
        <f t="shared" si="0"/>
        <v>33</v>
      </c>
      <c r="O34">
        <f t="shared" si="1"/>
        <v>76.5625</v>
      </c>
    </row>
    <row r="35" spans="12:15" x14ac:dyDescent="0.45">
      <c r="L35" s="3">
        <v>33</v>
      </c>
      <c r="M35" s="3">
        <v>0.234375</v>
      </c>
      <c r="N35">
        <f t="shared" si="0"/>
        <v>34</v>
      </c>
      <c r="O35">
        <f t="shared" si="1"/>
        <v>76.5625</v>
      </c>
    </row>
    <row r="36" spans="12:15" x14ac:dyDescent="0.45">
      <c r="L36" s="3">
        <v>34</v>
      </c>
      <c r="M36" s="3">
        <v>0.234375</v>
      </c>
      <c r="N36">
        <f t="shared" si="0"/>
        <v>35</v>
      </c>
      <c r="O36">
        <f t="shared" si="1"/>
        <v>76.5625</v>
      </c>
    </row>
    <row r="37" spans="12:15" x14ac:dyDescent="0.45">
      <c r="L37" s="3">
        <v>35</v>
      </c>
      <c r="M37" s="3">
        <v>0.234375</v>
      </c>
      <c r="N37">
        <f t="shared" si="0"/>
        <v>36</v>
      </c>
      <c r="O37">
        <f t="shared" si="1"/>
        <v>76.5625</v>
      </c>
    </row>
    <row r="38" spans="12:15" x14ac:dyDescent="0.45">
      <c r="L38" s="3">
        <v>36</v>
      </c>
      <c r="M38" s="3">
        <v>0.21875</v>
      </c>
      <c r="N38">
        <f t="shared" si="0"/>
        <v>37</v>
      </c>
      <c r="O38">
        <f t="shared" si="1"/>
        <v>78.125</v>
      </c>
    </row>
    <row r="39" spans="12:15" x14ac:dyDescent="0.45">
      <c r="L39" s="3">
        <v>37</v>
      </c>
      <c r="M39" s="3">
        <v>0.21875</v>
      </c>
      <c r="N39">
        <f t="shared" si="0"/>
        <v>38</v>
      </c>
      <c r="O39">
        <f t="shared" si="1"/>
        <v>78.125</v>
      </c>
    </row>
    <row r="40" spans="12:15" x14ac:dyDescent="0.45">
      <c r="L40" s="3">
        <v>38</v>
      </c>
      <c r="M40" s="3">
        <v>0.21875</v>
      </c>
      <c r="N40">
        <f t="shared" si="0"/>
        <v>39</v>
      </c>
      <c r="O40">
        <f t="shared" si="1"/>
        <v>78.125</v>
      </c>
    </row>
    <row r="41" spans="12:15" x14ac:dyDescent="0.45">
      <c r="L41" s="3">
        <v>39</v>
      </c>
      <c r="M41" s="3">
        <v>0.21875</v>
      </c>
      <c r="N41">
        <f t="shared" si="0"/>
        <v>40</v>
      </c>
      <c r="O41">
        <f t="shared" si="1"/>
        <v>78.125</v>
      </c>
    </row>
    <row r="42" spans="12:15" x14ac:dyDescent="0.45">
      <c r="L42" s="3">
        <v>40</v>
      </c>
      <c r="M42" s="3">
        <v>0.21875</v>
      </c>
      <c r="N42">
        <f t="shared" si="0"/>
        <v>41</v>
      </c>
      <c r="O42">
        <f t="shared" si="1"/>
        <v>78.125</v>
      </c>
    </row>
    <row r="43" spans="12:15" x14ac:dyDescent="0.45">
      <c r="L43" s="3">
        <v>41</v>
      </c>
      <c r="M43" s="3">
        <v>0.21875</v>
      </c>
      <c r="N43">
        <f t="shared" si="0"/>
        <v>42</v>
      </c>
      <c r="O43">
        <f t="shared" si="1"/>
        <v>78.125</v>
      </c>
    </row>
    <row r="44" spans="12:15" x14ac:dyDescent="0.45">
      <c r="L44" s="3">
        <v>42</v>
      </c>
      <c r="M44" s="3">
        <v>0.21875</v>
      </c>
      <c r="N44">
        <f t="shared" si="0"/>
        <v>43</v>
      </c>
      <c r="O44">
        <f t="shared" si="1"/>
        <v>78.125</v>
      </c>
    </row>
    <row r="45" spans="12:15" x14ac:dyDescent="0.45">
      <c r="L45" s="3">
        <v>43</v>
      </c>
      <c r="M45" s="3">
        <v>0.234375</v>
      </c>
      <c r="N45">
        <f t="shared" si="0"/>
        <v>44</v>
      </c>
      <c r="O45">
        <f t="shared" si="1"/>
        <v>76.5625</v>
      </c>
    </row>
    <row r="46" spans="12:15" x14ac:dyDescent="0.45">
      <c r="L46" s="3">
        <v>44</v>
      </c>
      <c r="M46" s="3">
        <v>0.234375</v>
      </c>
      <c r="N46">
        <f t="shared" si="0"/>
        <v>45</v>
      </c>
      <c r="O46">
        <f t="shared" si="1"/>
        <v>76.5625</v>
      </c>
    </row>
    <row r="47" spans="12:15" x14ac:dyDescent="0.45">
      <c r="L47" s="3">
        <v>45</v>
      </c>
      <c r="M47" s="3">
        <v>0.234375</v>
      </c>
      <c r="N47">
        <f t="shared" si="0"/>
        <v>46</v>
      </c>
      <c r="O47">
        <f t="shared" si="1"/>
        <v>76.5625</v>
      </c>
    </row>
    <row r="48" spans="12:15" x14ac:dyDescent="0.45">
      <c r="L48" s="3">
        <v>46</v>
      </c>
      <c r="M48" s="3">
        <v>0.234375</v>
      </c>
      <c r="N48">
        <f t="shared" si="0"/>
        <v>47</v>
      </c>
      <c r="O48">
        <f t="shared" si="1"/>
        <v>76.5625</v>
      </c>
    </row>
    <row r="49" spans="12:15" x14ac:dyDescent="0.45">
      <c r="L49" s="3">
        <v>47</v>
      </c>
      <c r="M49" s="3">
        <v>0.234375</v>
      </c>
      <c r="N49">
        <f t="shared" si="0"/>
        <v>48</v>
      </c>
      <c r="O49">
        <f t="shared" si="1"/>
        <v>76.5625</v>
      </c>
    </row>
    <row r="50" spans="12:15" x14ac:dyDescent="0.45">
      <c r="L50" s="3">
        <v>48</v>
      </c>
      <c r="M50" s="3">
        <v>0.234375</v>
      </c>
      <c r="N50">
        <f t="shared" si="0"/>
        <v>49</v>
      </c>
      <c r="O50">
        <f t="shared" si="1"/>
        <v>76.5625</v>
      </c>
    </row>
    <row r="51" spans="12:15" x14ac:dyDescent="0.45">
      <c r="L51" s="3">
        <v>49</v>
      </c>
      <c r="M51" s="3">
        <v>0.234375</v>
      </c>
      <c r="N51">
        <f t="shared" si="0"/>
        <v>50</v>
      </c>
      <c r="O51">
        <f t="shared" si="1"/>
        <v>76.5625</v>
      </c>
    </row>
    <row r="52" spans="12:15" x14ac:dyDescent="0.45">
      <c r="L52" s="3">
        <v>50</v>
      </c>
      <c r="M52" s="3">
        <v>0.234375</v>
      </c>
      <c r="N52">
        <f t="shared" si="0"/>
        <v>51</v>
      </c>
      <c r="O52">
        <f t="shared" si="1"/>
        <v>76.5625</v>
      </c>
    </row>
    <row r="53" spans="12:15" x14ac:dyDescent="0.45">
      <c r="L53" s="3">
        <v>51</v>
      </c>
      <c r="M53" s="3">
        <v>0.234375</v>
      </c>
      <c r="N53">
        <f t="shared" si="0"/>
        <v>52</v>
      </c>
      <c r="O53">
        <f t="shared" si="1"/>
        <v>76.5625</v>
      </c>
    </row>
    <row r="54" spans="12:15" x14ac:dyDescent="0.45">
      <c r="L54" s="3">
        <v>52</v>
      </c>
      <c r="M54" s="3">
        <v>0.234375</v>
      </c>
      <c r="N54">
        <f t="shared" si="0"/>
        <v>53</v>
      </c>
      <c r="O54">
        <f t="shared" si="1"/>
        <v>76.5625</v>
      </c>
    </row>
    <row r="55" spans="12:15" x14ac:dyDescent="0.45">
      <c r="L55" s="3">
        <v>53</v>
      </c>
      <c r="M55" s="3">
        <v>0.234375</v>
      </c>
      <c r="N55">
        <f t="shared" si="0"/>
        <v>54</v>
      </c>
      <c r="O55">
        <f t="shared" si="1"/>
        <v>76.5625</v>
      </c>
    </row>
    <row r="56" spans="12:15" x14ac:dyDescent="0.45">
      <c r="L56" s="3">
        <v>54</v>
      </c>
      <c r="M56" s="3">
        <v>0.234375</v>
      </c>
      <c r="N56">
        <f t="shared" si="0"/>
        <v>55</v>
      </c>
      <c r="O56">
        <f t="shared" si="1"/>
        <v>76.5625</v>
      </c>
    </row>
    <row r="57" spans="12:15" x14ac:dyDescent="0.45">
      <c r="L57" s="3">
        <v>55</v>
      </c>
      <c r="M57" s="3">
        <v>0.234375</v>
      </c>
      <c r="N57">
        <f t="shared" si="0"/>
        <v>56</v>
      </c>
      <c r="O57">
        <f t="shared" si="1"/>
        <v>76.5625</v>
      </c>
    </row>
    <row r="58" spans="12:15" x14ac:dyDescent="0.45">
      <c r="L58" s="3">
        <v>56</v>
      </c>
      <c r="M58" s="3">
        <v>0.234375</v>
      </c>
      <c r="N58">
        <f t="shared" si="0"/>
        <v>57</v>
      </c>
      <c r="O58">
        <f t="shared" si="1"/>
        <v>76.5625</v>
      </c>
    </row>
    <row r="59" spans="12:15" x14ac:dyDescent="0.45">
      <c r="L59" s="3">
        <v>57</v>
      </c>
      <c r="M59" s="3">
        <v>0.234375</v>
      </c>
      <c r="N59">
        <f t="shared" si="0"/>
        <v>58</v>
      </c>
      <c r="O59">
        <f t="shared" si="1"/>
        <v>76.5625</v>
      </c>
    </row>
    <row r="60" spans="12:15" x14ac:dyDescent="0.45">
      <c r="L60" s="3">
        <v>58</v>
      </c>
      <c r="M60" s="3">
        <v>0.234375</v>
      </c>
      <c r="N60">
        <f t="shared" si="0"/>
        <v>59</v>
      </c>
      <c r="O60">
        <f t="shared" si="1"/>
        <v>76.5625</v>
      </c>
    </row>
    <row r="61" spans="12:15" x14ac:dyDescent="0.45">
      <c r="L61" s="3">
        <v>59</v>
      </c>
      <c r="M61" s="3">
        <v>0.234375</v>
      </c>
      <c r="N61">
        <f t="shared" si="0"/>
        <v>60</v>
      </c>
      <c r="O61">
        <f t="shared" si="1"/>
        <v>76.5625</v>
      </c>
    </row>
    <row r="62" spans="12:15" x14ac:dyDescent="0.45">
      <c r="L62" s="3">
        <v>60</v>
      </c>
      <c r="M62" s="3">
        <v>0.234375</v>
      </c>
      <c r="N62">
        <f t="shared" si="0"/>
        <v>61</v>
      </c>
      <c r="O62">
        <f t="shared" si="1"/>
        <v>76.5625</v>
      </c>
    </row>
    <row r="63" spans="12:15" x14ac:dyDescent="0.45">
      <c r="L63" s="3">
        <v>61</v>
      </c>
      <c r="M63" s="3">
        <v>0.234375</v>
      </c>
      <c r="N63">
        <f t="shared" si="0"/>
        <v>62</v>
      </c>
      <c r="O63">
        <f t="shared" si="1"/>
        <v>76.5625</v>
      </c>
    </row>
    <row r="64" spans="12:15" x14ac:dyDescent="0.45">
      <c r="L64" s="3">
        <v>62</v>
      </c>
      <c r="M64" s="3">
        <v>0.234375</v>
      </c>
      <c r="N64">
        <f t="shared" si="0"/>
        <v>63</v>
      </c>
      <c r="O64">
        <f t="shared" si="1"/>
        <v>76.5625</v>
      </c>
    </row>
    <row r="65" spans="12:15" x14ac:dyDescent="0.45">
      <c r="L65" s="3">
        <v>63</v>
      </c>
      <c r="M65" s="3">
        <v>0.234375</v>
      </c>
      <c r="N65">
        <f t="shared" si="0"/>
        <v>64</v>
      </c>
      <c r="O65">
        <f t="shared" si="1"/>
        <v>76.5625</v>
      </c>
    </row>
    <row r="66" spans="12:15" x14ac:dyDescent="0.45">
      <c r="L66" s="3">
        <v>64</v>
      </c>
      <c r="M66" s="3">
        <v>0.234375</v>
      </c>
      <c r="N66">
        <f t="shared" si="0"/>
        <v>65</v>
      </c>
      <c r="O66">
        <f t="shared" si="1"/>
        <v>76.5625</v>
      </c>
    </row>
    <row r="67" spans="12:15" x14ac:dyDescent="0.45">
      <c r="L67" s="3">
        <v>65</v>
      </c>
      <c r="M67" s="3">
        <v>0.234375</v>
      </c>
      <c r="N67">
        <f t="shared" ref="N67:N118" si="2">1+L67</f>
        <v>66</v>
      </c>
      <c r="O67">
        <f t="shared" ref="O67:O118" si="3">100*(1-M67)</f>
        <v>76.5625</v>
      </c>
    </row>
    <row r="68" spans="12:15" x14ac:dyDescent="0.45">
      <c r="L68" s="3">
        <v>66</v>
      </c>
      <c r="M68" s="3">
        <v>0.203125</v>
      </c>
      <c r="N68">
        <f t="shared" si="2"/>
        <v>67</v>
      </c>
      <c r="O68">
        <f t="shared" si="3"/>
        <v>79.6875</v>
      </c>
    </row>
    <row r="69" spans="12:15" x14ac:dyDescent="0.45">
      <c r="L69" s="3">
        <v>67</v>
      </c>
      <c r="M69" s="3">
        <v>0.203125</v>
      </c>
      <c r="N69">
        <f t="shared" si="2"/>
        <v>68</v>
      </c>
      <c r="O69">
        <f t="shared" si="3"/>
        <v>79.6875</v>
      </c>
    </row>
    <row r="70" spans="12:15" x14ac:dyDescent="0.45">
      <c r="L70" s="3">
        <v>68</v>
      </c>
      <c r="M70" s="3">
        <v>0.203125</v>
      </c>
      <c r="N70">
        <f t="shared" si="2"/>
        <v>69</v>
      </c>
      <c r="O70">
        <f t="shared" si="3"/>
        <v>79.6875</v>
      </c>
    </row>
    <row r="71" spans="12:15" x14ac:dyDescent="0.45">
      <c r="L71" s="3">
        <v>69</v>
      </c>
      <c r="M71" s="3">
        <v>0.203125</v>
      </c>
      <c r="N71">
        <f t="shared" si="2"/>
        <v>70</v>
      </c>
      <c r="O71">
        <f t="shared" si="3"/>
        <v>79.6875</v>
      </c>
    </row>
    <row r="72" spans="12:15" x14ac:dyDescent="0.45">
      <c r="L72" s="3">
        <v>70</v>
      </c>
      <c r="M72" s="3">
        <v>0.203125</v>
      </c>
      <c r="N72">
        <f t="shared" si="2"/>
        <v>71</v>
      </c>
      <c r="O72">
        <f t="shared" si="3"/>
        <v>79.6875</v>
      </c>
    </row>
    <row r="73" spans="12:15" x14ac:dyDescent="0.45">
      <c r="L73" s="3">
        <v>71</v>
      </c>
      <c r="M73" s="3">
        <v>0.203125</v>
      </c>
      <c r="N73">
        <f t="shared" si="2"/>
        <v>72</v>
      </c>
      <c r="O73">
        <f t="shared" si="3"/>
        <v>79.6875</v>
      </c>
    </row>
    <row r="74" spans="12:15" x14ac:dyDescent="0.45">
      <c r="L74" s="3">
        <v>72</v>
      </c>
      <c r="M74" s="3">
        <v>0.203125</v>
      </c>
      <c r="N74">
        <f t="shared" si="2"/>
        <v>73</v>
      </c>
      <c r="O74">
        <f t="shared" si="3"/>
        <v>79.6875</v>
      </c>
    </row>
    <row r="75" spans="12:15" x14ac:dyDescent="0.45">
      <c r="L75" s="3">
        <v>73</v>
      </c>
      <c r="M75" s="3">
        <v>0.203125</v>
      </c>
      <c r="N75">
        <f t="shared" si="2"/>
        <v>74</v>
      </c>
      <c r="O75">
        <f t="shared" si="3"/>
        <v>79.6875</v>
      </c>
    </row>
    <row r="76" spans="12:15" x14ac:dyDescent="0.45">
      <c r="L76" s="3">
        <v>74</v>
      </c>
      <c r="M76" s="3">
        <v>0.203125</v>
      </c>
      <c r="N76">
        <f t="shared" si="2"/>
        <v>75</v>
      </c>
      <c r="O76">
        <f t="shared" si="3"/>
        <v>79.6875</v>
      </c>
    </row>
    <row r="77" spans="12:15" x14ac:dyDescent="0.45">
      <c r="L77" s="3">
        <v>75</v>
      </c>
      <c r="M77" s="3">
        <v>0.203125</v>
      </c>
      <c r="N77">
        <f t="shared" si="2"/>
        <v>76</v>
      </c>
      <c r="O77">
        <f t="shared" si="3"/>
        <v>79.6875</v>
      </c>
    </row>
    <row r="78" spans="12:15" x14ac:dyDescent="0.45">
      <c r="L78" s="3">
        <v>76</v>
      </c>
      <c r="M78" s="3">
        <v>0.203125</v>
      </c>
      <c r="N78">
        <f t="shared" si="2"/>
        <v>77</v>
      </c>
      <c r="O78">
        <f t="shared" si="3"/>
        <v>79.6875</v>
      </c>
    </row>
    <row r="79" spans="12:15" x14ac:dyDescent="0.45">
      <c r="L79" s="3">
        <v>77</v>
      </c>
      <c r="M79" s="3">
        <v>0.203125</v>
      </c>
      <c r="N79">
        <f t="shared" si="2"/>
        <v>78</v>
      </c>
      <c r="O79">
        <f t="shared" si="3"/>
        <v>79.6875</v>
      </c>
    </row>
    <row r="80" spans="12:15" x14ac:dyDescent="0.45">
      <c r="L80" s="3">
        <v>78</v>
      </c>
      <c r="M80" s="3">
        <v>0.203125</v>
      </c>
      <c r="N80">
        <f t="shared" si="2"/>
        <v>79</v>
      </c>
      <c r="O80">
        <f t="shared" si="3"/>
        <v>79.6875</v>
      </c>
    </row>
    <row r="81" spans="12:15" x14ac:dyDescent="0.45">
      <c r="L81" s="3">
        <v>79</v>
      </c>
      <c r="M81" s="3">
        <v>0.203125</v>
      </c>
      <c r="N81">
        <f t="shared" si="2"/>
        <v>80</v>
      </c>
      <c r="O81">
        <f t="shared" si="3"/>
        <v>79.6875</v>
      </c>
    </row>
    <row r="82" spans="12:15" x14ac:dyDescent="0.45">
      <c r="L82" s="3">
        <v>80</v>
      </c>
      <c r="M82" s="3">
        <v>0.203125</v>
      </c>
      <c r="N82">
        <f t="shared" si="2"/>
        <v>81</v>
      </c>
      <c r="O82">
        <f t="shared" si="3"/>
        <v>79.6875</v>
      </c>
    </row>
    <row r="83" spans="12:15" x14ac:dyDescent="0.45">
      <c r="L83" s="3">
        <v>81</v>
      </c>
      <c r="M83" s="3">
        <v>0.203125</v>
      </c>
      <c r="N83">
        <f t="shared" si="2"/>
        <v>82</v>
      </c>
      <c r="O83">
        <f t="shared" si="3"/>
        <v>79.6875</v>
      </c>
    </row>
    <row r="84" spans="12:15" x14ac:dyDescent="0.45">
      <c r="L84" s="3">
        <v>82</v>
      </c>
      <c r="M84" s="3">
        <v>0.203125</v>
      </c>
      <c r="N84">
        <f t="shared" si="2"/>
        <v>83</v>
      </c>
      <c r="O84">
        <f t="shared" si="3"/>
        <v>79.6875</v>
      </c>
    </row>
    <row r="85" spans="12:15" x14ac:dyDescent="0.45">
      <c r="L85" s="3">
        <v>83</v>
      </c>
      <c r="M85" s="3">
        <v>0.203125</v>
      </c>
      <c r="N85">
        <f t="shared" si="2"/>
        <v>84</v>
      </c>
      <c r="O85">
        <f t="shared" si="3"/>
        <v>79.6875</v>
      </c>
    </row>
    <row r="86" spans="12:15" x14ac:dyDescent="0.45">
      <c r="L86" s="3">
        <v>84</v>
      </c>
      <c r="M86" s="3">
        <v>0.203125</v>
      </c>
      <c r="N86">
        <f t="shared" si="2"/>
        <v>85</v>
      </c>
      <c r="O86">
        <f t="shared" si="3"/>
        <v>79.6875</v>
      </c>
    </row>
    <row r="87" spans="12:15" x14ac:dyDescent="0.45">
      <c r="L87" s="3">
        <v>85</v>
      </c>
      <c r="M87" s="3">
        <v>0.203125</v>
      </c>
      <c r="N87">
        <f t="shared" si="2"/>
        <v>86</v>
      </c>
      <c r="O87">
        <f t="shared" si="3"/>
        <v>79.6875</v>
      </c>
    </row>
    <row r="88" spans="12:15" x14ac:dyDescent="0.45">
      <c r="L88" s="3">
        <v>86</v>
      </c>
      <c r="M88" s="3">
        <v>0.203125</v>
      </c>
      <c r="N88">
        <f t="shared" si="2"/>
        <v>87</v>
      </c>
      <c r="O88">
        <f t="shared" si="3"/>
        <v>79.6875</v>
      </c>
    </row>
    <row r="89" spans="12:15" x14ac:dyDescent="0.45">
      <c r="L89" s="3">
        <v>87</v>
      </c>
      <c r="M89" s="3">
        <v>0.203125</v>
      </c>
      <c r="N89">
        <f t="shared" si="2"/>
        <v>88</v>
      </c>
      <c r="O89">
        <f t="shared" si="3"/>
        <v>79.6875</v>
      </c>
    </row>
    <row r="90" spans="12:15" x14ac:dyDescent="0.45">
      <c r="L90" s="3">
        <v>88</v>
      </c>
      <c r="M90" s="3">
        <v>0.203125</v>
      </c>
      <c r="N90">
        <f t="shared" si="2"/>
        <v>89</v>
      </c>
      <c r="O90">
        <f t="shared" si="3"/>
        <v>79.6875</v>
      </c>
    </row>
    <row r="91" spans="12:15" x14ac:dyDescent="0.45">
      <c r="L91" s="3">
        <v>89</v>
      </c>
      <c r="M91" s="3">
        <v>0.203125</v>
      </c>
      <c r="N91">
        <f t="shared" si="2"/>
        <v>90</v>
      </c>
      <c r="O91">
        <f t="shared" si="3"/>
        <v>79.6875</v>
      </c>
    </row>
    <row r="92" spans="12:15" x14ac:dyDescent="0.45">
      <c r="L92" s="3">
        <v>90</v>
      </c>
      <c r="M92" s="3">
        <v>0.203125</v>
      </c>
      <c r="N92">
        <f t="shared" si="2"/>
        <v>91</v>
      </c>
      <c r="O92">
        <f t="shared" si="3"/>
        <v>79.6875</v>
      </c>
    </row>
    <row r="93" spans="12:15" x14ac:dyDescent="0.45">
      <c r="L93" s="3">
        <v>91</v>
      </c>
      <c r="M93" s="3">
        <v>0.203125</v>
      </c>
      <c r="N93">
        <f t="shared" si="2"/>
        <v>92</v>
      </c>
      <c r="O93">
        <f t="shared" si="3"/>
        <v>79.6875</v>
      </c>
    </row>
    <row r="94" spans="12:15" x14ac:dyDescent="0.45">
      <c r="L94" s="3">
        <v>92</v>
      </c>
      <c r="M94" s="3">
        <v>0.203125</v>
      </c>
      <c r="N94">
        <f t="shared" si="2"/>
        <v>93</v>
      </c>
      <c r="O94">
        <f t="shared" si="3"/>
        <v>79.6875</v>
      </c>
    </row>
    <row r="95" spans="12:15" x14ac:dyDescent="0.45">
      <c r="L95" s="3">
        <v>93</v>
      </c>
      <c r="M95" s="3">
        <v>0.203125</v>
      </c>
      <c r="N95">
        <f t="shared" si="2"/>
        <v>94</v>
      </c>
      <c r="O95">
        <f t="shared" si="3"/>
        <v>79.6875</v>
      </c>
    </row>
    <row r="96" spans="12:15" x14ac:dyDescent="0.45">
      <c r="L96" s="3">
        <v>94</v>
      </c>
      <c r="M96" s="3">
        <v>0.203125</v>
      </c>
      <c r="N96">
        <f t="shared" si="2"/>
        <v>95</v>
      </c>
      <c r="O96">
        <f t="shared" si="3"/>
        <v>79.6875</v>
      </c>
    </row>
    <row r="97" spans="12:15" x14ac:dyDescent="0.45">
      <c r="L97" s="3">
        <v>95</v>
      </c>
      <c r="M97" s="3">
        <v>0.203125</v>
      </c>
      <c r="N97">
        <f t="shared" si="2"/>
        <v>96</v>
      </c>
      <c r="O97">
        <f t="shared" si="3"/>
        <v>79.6875</v>
      </c>
    </row>
    <row r="98" spans="12:15" x14ac:dyDescent="0.45">
      <c r="L98" s="3">
        <v>96</v>
      </c>
      <c r="M98" s="3">
        <v>0.203125</v>
      </c>
      <c r="N98">
        <f t="shared" si="2"/>
        <v>97</v>
      </c>
      <c r="O98">
        <f t="shared" si="3"/>
        <v>79.6875</v>
      </c>
    </row>
    <row r="99" spans="12:15" x14ac:dyDescent="0.45">
      <c r="L99" s="3">
        <v>97</v>
      </c>
      <c r="M99" s="3">
        <v>0.203125</v>
      </c>
      <c r="N99">
        <f t="shared" si="2"/>
        <v>98</v>
      </c>
      <c r="O99">
        <f t="shared" si="3"/>
        <v>79.6875</v>
      </c>
    </row>
    <row r="100" spans="12:15" x14ac:dyDescent="0.45">
      <c r="L100" s="3">
        <v>98</v>
      </c>
      <c r="M100" s="3">
        <v>0.203125</v>
      </c>
      <c r="N100">
        <f t="shared" si="2"/>
        <v>99</v>
      </c>
      <c r="O100">
        <f t="shared" si="3"/>
        <v>79.6875</v>
      </c>
    </row>
    <row r="101" spans="12:15" x14ac:dyDescent="0.45">
      <c r="L101" s="3">
        <v>99</v>
      </c>
      <c r="M101" s="3">
        <v>0.203125</v>
      </c>
      <c r="N101">
        <f t="shared" si="2"/>
        <v>100</v>
      </c>
      <c r="O101">
        <f t="shared" si="3"/>
        <v>79.6875</v>
      </c>
    </row>
    <row r="102" spans="12:15" x14ac:dyDescent="0.45">
      <c r="L102" s="3" t="s">
        <v>150</v>
      </c>
      <c r="M102" s="3">
        <v>0.203125</v>
      </c>
      <c r="N102" t="e">
        <f t="shared" si="2"/>
        <v>#VALUE!</v>
      </c>
      <c r="O102">
        <f t="shared" si="3"/>
        <v>79.6875</v>
      </c>
    </row>
    <row r="103" spans="12:15" x14ac:dyDescent="0.45">
      <c r="L103" s="3" t="s">
        <v>150</v>
      </c>
      <c r="M103" s="3">
        <v>0.15625</v>
      </c>
      <c r="N103" t="e">
        <f t="shared" si="2"/>
        <v>#VALUE!</v>
      </c>
      <c r="O103">
        <f t="shared" si="3"/>
        <v>84.375</v>
      </c>
    </row>
    <row r="104" spans="12:15" x14ac:dyDescent="0.45">
      <c r="L104" s="3" t="s">
        <v>150</v>
      </c>
      <c r="M104" s="3">
        <v>0.21875</v>
      </c>
      <c r="N104" t="e">
        <f t="shared" si="2"/>
        <v>#VALUE!</v>
      </c>
      <c r="O104">
        <f t="shared" si="3"/>
        <v>78.125</v>
      </c>
    </row>
    <row r="105" spans="12:15" x14ac:dyDescent="0.45">
      <c r="L105" s="3" t="s">
        <v>150</v>
      </c>
      <c r="M105" s="3">
        <v>0.21875</v>
      </c>
      <c r="N105" t="e">
        <f t="shared" si="2"/>
        <v>#VALUE!</v>
      </c>
      <c r="O105">
        <f t="shared" si="3"/>
        <v>78.125</v>
      </c>
    </row>
    <row r="106" spans="12:15" x14ac:dyDescent="0.45">
      <c r="L106" s="3" t="s">
        <v>150</v>
      </c>
      <c r="M106" s="3">
        <v>0.21875</v>
      </c>
      <c r="N106" t="e">
        <f t="shared" si="2"/>
        <v>#VALUE!</v>
      </c>
      <c r="O106">
        <f t="shared" si="3"/>
        <v>78.125</v>
      </c>
    </row>
    <row r="107" spans="12:15" x14ac:dyDescent="0.45">
      <c r="L107" s="3" t="s">
        <v>150</v>
      </c>
      <c r="M107" s="3">
        <v>0.171875</v>
      </c>
      <c r="N107" t="e">
        <f t="shared" si="2"/>
        <v>#VALUE!</v>
      </c>
      <c r="O107">
        <f t="shared" si="3"/>
        <v>82.8125</v>
      </c>
    </row>
    <row r="108" spans="12:15" x14ac:dyDescent="0.45">
      <c r="L108" s="3" t="s">
        <v>150</v>
      </c>
      <c r="M108" s="3">
        <v>0.234375</v>
      </c>
      <c r="N108" t="e">
        <f t="shared" si="2"/>
        <v>#VALUE!</v>
      </c>
      <c r="O108">
        <f t="shared" si="3"/>
        <v>76.5625</v>
      </c>
    </row>
    <row r="109" spans="12:15" x14ac:dyDescent="0.45">
      <c r="L109" s="3" t="s">
        <v>150</v>
      </c>
      <c r="M109" s="3">
        <v>0.328125</v>
      </c>
      <c r="N109" t="e">
        <f t="shared" si="2"/>
        <v>#VALUE!</v>
      </c>
      <c r="O109">
        <f t="shared" si="3"/>
        <v>67.1875</v>
      </c>
    </row>
    <row r="110" spans="12:15" x14ac:dyDescent="0.45">
      <c r="L110" s="3" t="s">
        <v>150</v>
      </c>
      <c r="M110" s="3">
        <v>0.15625</v>
      </c>
      <c r="N110" t="e">
        <f t="shared" si="2"/>
        <v>#VALUE!</v>
      </c>
      <c r="O110">
        <f t="shared" si="3"/>
        <v>84.375</v>
      </c>
    </row>
    <row r="111" spans="12:15" x14ac:dyDescent="0.45">
      <c r="L111" s="3" t="s">
        <v>150</v>
      </c>
      <c r="M111" s="3">
        <v>0.171875</v>
      </c>
      <c r="N111" t="e">
        <f t="shared" si="2"/>
        <v>#VALUE!</v>
      </c>
      <c r="O111">
        <f t="shared" si="3"/>
        <v>82.8125</v>
      </c>
    </row>
    <row r="112" spans="12:15" x14ac:dyDescent="0.45">
      <c r="L112" s="3" t="s">
        <v>150</v>
      </c>
      <c r="M112" s="3">
        <v>0.1875</v>
      </c>
      <c r="N112" t="e">
        <f t="shared" si="2"/>
        <v>#VALUE!</v>
      </c>
      <c r="O112">
        <f t="shared" si="3"/>
        <v>81.25</v>
      </c>
    </row>
    <row r="113" spans="12:15" x14ac:dyDescent="0.45">
      <c r="L113" s="3" t="s">
        <v>150</v>
      </c>
      <c r="M113" s="3">
        <v>0.15625</v>
      </c>
      <c r="N113" t="e">
        <f t="shared" si="2"/>
        <v>#VALUE!</v>
      </c>
      <c r="O113">
        <f t="shared" si="3"/>
        <v>84.375</v>
      </c>
    </row>
    <row r="114" spans="12:15" x14ac:dyDescent="0.45">
      <c r="L114" s="3" t="s">
        <v>150</v>
      </c>
      <c r="M114" s="3">
        <v>0.21875</v>
      </c>
      <c r="N114" t="e">
        <f t="shared" si="2"/>
        <v>#VALUE!</v>
      </c>
      <c r="O114">
        <f t="shared" si="3"/>
        <v>78.125</v>
      </c>
    </row>
    <row r="115" spans="12:15" x14ac:dyDescent="0.45">
      <c r="L115" s="3" t="s">
        <v>150</v>
      </c>
      <c r="M115" s="3">
        <v>0.21875</v>
      </c>
      <c r="N115" t="e">
        <f t="shared" si="2"/>
        <v>#VALUE!</v>
      </c>
      <c r="O115">
        <f t="shared" si="3"/>
        <v>78.125</v>
      </c>
    </row>
    <row r="116" spans="12:15" x14ac:dyDescent="0.45">
      <c r="L116" s="3" t="s">
        <v>150</v>
      </c>
      <c r="M116" s="3">
        <v>0.15625</v>
      </c>
      <c r="N116" t="e">
        <f t="shared" si="2"/>
        <v>#VALUE!</v>
      </c>
      <c r="O116">
        <f t="shared" si="3"/>
        <v>84.375</v>
      </c>
    </row>
    <row r="117" spans="12:15" x14ac:dyDescent="0.45">
      <c r="L117" s="3" t="s">
        <v>150</v>
      </c>
      <c r="M117" s="3">
        <v>0.25</v>
      </c>
      <c r="N117" t="e">
        <f t="shared" si="2"/>
        <v>#VALUE!</v>
      </c>
      <c r="O117">
        <f t="shared" si="3"/>
        <v>75</v>
      </c>
    </row>
    <row r="118" spans="12:15" x14ac:dyDescent="0.45">
      <c r="L118" s="3" t="s">
        <v>150</v>
      </c>
      <c r="M118" s="3">
        <v>0.16393442622950821</v>
      </c>
      <c r="N118" t="e">
        <f t="shared" si="2"/>
        <v>#VALUE!</v>
      </c>
      <c r="O118">
        <f t="shared" si="3"/>
        <v>83.606557377049185</v>
      </c>
    </row>
    <row r="119" spans="12:15" x14ac:dyDescent="0.45">
      <c r="L119" t="s">
        <v>87</v>
      </c>
      <c r="M119">
        <v>0.640625</v>
      </c>
    </row>
    <row r="120" spans="12:15" x14ac:dyDescent="0.45">
      <c r="L120" t="s">
        <v>87</v>
      </c>
      <c r="M120">
        <v>0.50819672131147542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F97D4-1A77-4245-8120-8092DD2AD5B3}">
  <dimension ref="A1:I86"/>
  <sheetViews>
    <sheetView zoomScale="68" workbookViewId="0">
      <selection activeCell="O68" sqref="O68"/>
    </sheetView>
  </sheetViews>
  <sheetFormatPr defaultRowHeight="14.25" x14ac:dyDescent="0.45"/>
  <cols>
    <col min="1" max="1" width="12.86328125" customWidth="1"/>
    <col min="2" max="2" width="18.1328125" customWidth="1"/>
    <col min="3" max="3" width="12.6640625" customWidth="1"/>
    <col min="4" max="4" width="13.9296875" customWidth="1"/>
    <col min="7" max="7" width="20.19921875" customWidth="1"/>
  </cols>
  <sheetData>
    <row r="1" spans="1:9" x14ac:dyDescent="0.45">
      <c r="A1" t="s">
        <v>2</v>
      </c>
      <c r="B1" t="s">
        <v>3</v>
      </c>
      <c r="C1" s="4" t="s">
        <v>4</v>
      </c>
      <c r="D1" s="4"/>
    </row>
    <row r="4" spans="1:9" x14ac:dyDescent="0.45">
      <c r="A4" s="1" t="s">
        <v>0</v>
      </c>
      <c r="B4" s="1" t="s">
        <v>5</v>
      </c>
      <c r="C4" s="1" t="s">
        <v>1</v>
      </c>
      <c r="D4" s="5" t="s">
        <v>6</v>
      </c>
      <c r="E4" s="5"/>
      <c r="F4" s="5"/>
      <c r="G4" s="5" t="s">
        <v>7</v>
      </c>
      <c r="H4" s="5"/>
      <c r="I4" s="5"/>
    </row>
    <row r="5" spans="1:9" x14ac:dyDescent="0.45">
      <c r="A5" s="6" t="s">
        <v>55</v>
      </c>
      <c r="B5" s="9" t="s">
        <v>9</v>
      </c>
      <c r="C5" s="9">
        <f>100-53</f>
        <v>47</v>
      </c>
      <c r="D5" s="9"/>
      <c r="E5" s="9"/>
      <c r="F5" s="9"/>
      <c r="G5" s="9"/>
      <c r="H5" s="9"/>
      <c r="I5" s="12"/>
    </row>
    <row r="6" spans="1:9" x14ac:dyDescent="0.45">
      <c r="A6" s="7"/>
      <c r="B6" s="10"/>
      <c r="C6" s="10"/>
      <c r="D6" s="10"/>
      <c r="E6" s="10"/>
      <c r="F6" s="10"/>
      <c r="G6" s="10"/>
      <c r="H6" s="10"/>
      <c r="I6" s="13"/>
    </row>
    <row r="7" spans="1:9" x14ac:dyDescent="0.45">
      <c r="A7" s="7"/>
      <c r="B7" s="10"/>
      <c r="C7" s="10"/>
      <c r="D7" s="10"/>
      <c r="E7" s="10"/>
      <c r="F7" s="10"/>
      <c r="G7" s="10"/>
      <c r="H7" s="10"/>
      <c r="I7" s="13"/>
    </row>
    <row r="8" spans="1:9" x14ac:dyDescent="0.45">
      <c r="A8" s="7"/>
      <c r="B8" s="10"/>
      <c r="C8" s="10"/>
      <c r="D8" s="10"/>
      <c r="E8" s="10"/>
      <c r="F8" s="10"/>
      <c r="G8" s="10"/>
      <c r="H8" s="10"/>
      <c r="I8" s="13"/>
    </row>
    <row r="9" spans="1:9" x14ac:dyDescent="0.45">
      <c r="A9" s="7"/>
      <c r="B9" s="10"/>
      <c r="C9" s="10"/>
      <c r="D9" s="10"/>
      <c r="E9" s="10"/>
      <c r="F9" s="10"/>
      <c r="G9" s="10"/>
      <c r="H9" s="10"/>
      <c r="I9" s="13"/>
    </row>
    <row r="10" spans="1:9" x14ac:dyDescent="0.45">
      <c r="A10" s="7"/>
      <c r="B10" s="10"/>
      <c r="C10" s="10"/>
      <c r="D10" s="10"/>
      <c r="E10" s="10"/>
      <c r="F10" s="10"/>
      <c r="G10" s="10"/>
      <c r="H10" s="10"/>
      <c r="I10" s="13"/>
    </row>
    <row r="11" spans="1:9" x14ac:dyDescent="0.45">
      <c r="A11" s="7"/>
      <c r="B11" s="10"/>
      <c r="C11" s="10"/>
      <c r="D11" s="10"/>
      <c r="E11" s="10"/>
      <c r="F11" s="10"/>
      <c r="G11" s="10"/>
      <c r="H11" s="10"/>
      <c r="I11" s="13"/>
    </row>
    <row r="12" spans="1:9" x14ac:dyDescent="0.45">
      <c r="A12" s="7"/>
      <c r="B12" s="10"/>
      <c r="C12" s="10"/>
      <c r="D12" s="10"/>
      <c r="E12" s="10"/>
      <c r="F12" s="10"/>
      <c r="G12" s="10"/>
      <c r="H12" s="10"/>
      <c r="I12" s="13"/>
    </row>
    <row r="13" spans="1:9" x14ac:dyDescent="0.45">
      <c r="A13" s="8"/>
      <c r="B13" s="11"/>
      <c r="C13" s="11"/>
      <c r="D13" s="11"/>
      <c r="E13" s="11"/>
      <c r="F13" s="11"/>
      <c r="G13" s="11"/>
      <c r="H13" s="11"/>
      <c r="I13" s="14"/>
    </row>
    <row r="14" spans="1:9" x14ac:dyDescent="0.45">
      <c r="A14" s="6" t="s">
        <v>56</v>
      </c>
      <c r="B14" s="9" t="s">
        <v>12</v>
      </c>
      <c r="C14" s="9">
        <f>100-55</f>
        <v>45</v>
      </c>
      <c r="D14" s="9"/>
      <c r="E14" s="9"/>
      <c r="F14" s="9"/>
      <c r="G14" s="9"/>
      <c r="H14" s="9"/>
      <c r="I14" s="12"/>
    </row>
    <row r="15" spans="1:9" x14ac:dyDescent="0.45">
      <c r="A15" s="7"/>
      <c r="B15" s="10"/>
      <c r="C15" s="10"/>
      <c r="D15" s="10"/>
      <c r="E15" s="10"/>
      <c r="F15" s="10"/>
      <c r="G15" s="10"/>
      <c r="H15" s="10"/>
      <c r="I15" s="13"/>
    </row>
    <row r="16" spans="1:9" x14ac:dyDescent="0.45">
      <c r="A16" s="7"/>
      <c r="B16" s="10"/>
      <c r="C16" s="10"/>
      <c r="D16" s="10"/>
      <c r="E16" s="10"/>
      <c r="F16" s="10"/>
      <c r="G16" s="10"/>
      <c r="H16" s="10"/>
      <c r="I16" s="13"/>
    </row>
    <row r="17" spans="1:9" x14ac:dyDescent="0.45">
      <c r="A17" s="7"/>
      <c r="B17" s="10"/>
      <c r="C17" s="10"/>
      <c r="D17" s="10"/>
      <c r="E17" s="10"/>
      <c r="F17" s="10"/>
      <c r="G17" s="10"/>
      <c r="H17" s="10"/>
      <c r="I17" s="13"/>
    </row>
    <row r="18" spans="1:9" x14ac:dyDescent="0.45">
      <c r="A18" s="7"/>
      <c r="B18" s="10"/>
      <c r="C18" s="10"/>
      <c r="D18" s="10"/>
      <c r="E18" s="10"/>
      <c r="F18" s="10"/>
      <c r="G18" s="10"/>
      <c r="H18" s="10"/>
      <c r="I18" s="13"/>
    </row>
    <row r="19" spans="1:9" x14ac:dyDescent="0.45">
      <c r="A19" s="7"/>
      <c r="B19" s="10"/>
      <c r="C19" s="10"/>
      <c r="D19" s="10"/>
      <c r="E19" s="10"/>
      <c r="F19" s="10"/>
      <c r="G19" s="10"/>
      <c r="H19" s="10"/>
      <c r="I19" s="13"/>
    </row>
    <row r="20" spans="1:9" x14ac:dyDescent="0.45">
      <c r="A20" s="7"/>
      <c r="B20" s="10"/>
      <c r="C20" s="10"/>
      <c r="D20" s="10"/>
      <c r="E20" s="10"/>
      <c r="F20" s="10"/>
      <c r="G20" s="10"/>
      <c r="H20" s="10"/>
      <c r="I20" s="13"/>
    </row>
    <row r="21" spans="1:9" x14ac:dyDescent="0.45">
      <c r="A21" s="7"/>
      <c r="B21" s="10"/>
      <c r="C21" s="10"/>
      <c r="D21" s="10"/>
      <c r="E21" s="10"/>
      <c r="F21" s="10"/>
      <c r="G21" s="10"/>
      <c r="H21" s="10"/>
      <c r="I21" s="13"/>
    </row>
    <row r="22" spans="1:9" x14ac:dyDescent="0.45">
      <c r="A22" s="8"/>
      <c r="B22" s="11"/>
      <c r="C22" s="11"/>
      <c r="D22" s="11"/>
      <c r="E22" s="11"/>
      <c r="F22" s="11"/>
      <c r="G22" s="11"/>
      <c r="H22" s="11"/>
      <c r="I22" s="14"/>
    </row>
    <row r="23" spans="1:9" x14ac:dyDescent="0.45">
      <c r="A23" s="6" t="s">
        <v>57</v>
      </c>
      <c r="B23" s="9" t="s">
        <v>13</v>
      </c>
      <c r="C23" s="9">
        <f>100-53</f>
        <v>47</v>
      </c>
      <c r="D23" s="9"/>
      <c r="E23" s="9"/>
      <c r="F23" s="9"/>
      <c r="G23" s="9"/>
      <c r="H23" s="9"/>
      <c r="I23" s="12"/>
    </row>
    <row r="24" spans="1:9" x14ac:dyDescent="0.45">
      <c r="A24" s="7"/>
      <c r="B24" s="10"/>
      <c r="C24" s="10"/>
      <c r="D24" s="10"/>
      <c r="E24" s="10"/>
      <c r="F24" s="10"/>
      <c r="G24" s="10"/>
      <c r="H24" s="10"/>
      <c r="I24" s="13"/>
    </row>
    <row r="25" spans="1:9" x14ac:dyDescent="0.45">
      <c r="A25" s="7"/>
      <c r="B25" s="10"/>
      <c r="C25" s="10"/>
      <c r="D25" s="10"/>
      <c r="E25" s="10"/>
      <c r="F25" s="10"/>
      <c r="G25" s="10"/>
      <c r="H25" s="10"/>
      <c r="I25" s="13"/>
    </row>
    <row r="26" spans="1:9" x14ac:dyDescent="0.45">
      <c r="A26" s="7"/>
      <c r="B26" s="10"/>
      <c r="C26" s="10"/>
      <c r="D26" s="10"/>
      <c r="E26" s="10"/>
      <c r="F26" s="10"/>
      <c r="G26" s="10"/>
      <c r="H26" s="10"/>
      <c r="I26" s="13"/>
    </row>
    <row r="27" spans="1:9" x14ac:dyDescent="0.45">
      <c r="A27" s="7"/>
      <c r="B27" s="10"/>
      <c r="C27" s="10"/>
      <c r="D27" s="10"/>
      <c r="E27" s="10"/>
      <c r="F27" s="10"/>
      <c r="G27" s="10"/>
      <c r="H27" s="10"/>
      <c r="I27" s="13"/>
    </row>
    <row r="28" spans="1:9" x14ac:dyDescent="0.45">
      <c r="A28" s="7"/>
      <c r="B28" s="10"/>
      <c r="C28" s="10"/>
      <c r="D28" s="10"/>
      <c r="E28" s="10"/>
      <c r="F28" s="10"/>
      <c r="G28" s="10"/>
      <c r="H28" s="10"/>
      <c r="I28" s="13"/>
    </row>
    <row r="29" spans="1:9" x14ac:dyDescent="0.45">
      <c r="A29" s="7"/>
      <c r="B29" s="10"/>
      <c r="C29" s="10"/>
      <c r="D29" s="10"/>
      <c r="E29" s="10"/>
      <c r="F29" s="10"/>
      <c r="G29" s="10"/>
      <c r="H29" s="10"/>
      <c r="I29" s="13"/>
    </row>
    <row r="30" spans="1:9" x14ac:dyDescent="0.45">
      <c r="A30" s="7"/>
      <c r="B30" s="10"/>
      <c r="C30" s="10"/>
      <c r="D30" s="10"/>
      <c r="E30" s="10"/>
      <c r="F30" s="10"/>
      <c r="G30" s="10"/>
      <c r="H30" s="10"/>
      <c r="I30" s="13"/>
    </row>
    <row r="31" spans="1:9" x14ac:dyDescent="0.45">
      <c r="A31" s="8"/>
      <c r="B31" s="11"/>
      <c r="C31" s="11"/>
      <c r="D31" s="11"/>
      <c r="E31" s="11"/>
      <c r="F31" s="11"/>
      <c r="G31" s="11"/>
      <c r="H31" s="11"/>
      <c r="I31" s="14"/>
    </row>
    <row r="32" spans="1:9" x14ac:dyDescent="0.45">
      <c r="A32" s="6" t="s">
        <v>58</v>
      </c>
      <c r="B32" s="18" t="s">
        <v>16</v>
      </c>
      <c r="C32" s="9">
        <f>100-57</f>
        <v>43</v>
      </c>
      <c r="D32" s="9"/>
      <c r="E32" s="9"/>
      <c r="F32" s="9"/>
      <c r="G32" s="9"/>
      <c r="H32" s="9"/>
      <c r="I32" s="12"/>
    </row>
    <row r="33" spans="1:9" x14ac:dyDescent="0.45">
      <c r="A33" s="7"/>
      <c r="B33" s="4"/>
      <c r="C33" s="10"/>
      <c r="D33" s="10"/>
      <c r="E33" s="10"/>
      <c r="F33" s="10"/>
      <c r="G33" s="10"/>
      <c r="H33" s="10"/>
      <c r="I33" s="13"/>
    </row>
    <row r="34" spans="1:9" x14ac:dyDescent="0.45">
      <c r="A34" s="7"/>
      <c r="B34" s="4"/>
      <c r="C34" s="10"/>
      <c r="D34" s="10"/>
      <c r="E34" s="10"/>
      <c r="F34" s="10"/>
      <c r="G34" s="10"/>
      <c r="H34" s="10"/>
      <c r="I34" s="13"/>
    </row>
    <row r="35" spans="1:9" x14ac:dyDescent="0.45">
      <c r="A35" s="7"/>
      <c r="B35" s="4"/>
      <c r="C35" s="10"/>
      <c r="D35" s="10"/>
      <c r="E35" s="10"/>
      <c r="F35" s="10"/>
      <c r="G35" s="10"/>
      <c r="H35" s="10"/>
      <c r="I35" s="13"/>
    </row>
    <row r="36" spans="1:9" x14ac:dyDescent="0.45">
      <c r="A36" s="7"/>
      <c r="B36" s="4"/>
      <c r="C36" s="10"/>
      <c r="D36" s="10"/>
      <c r="E36" s="10"/>
      <c r="F36" s="10"/>
      <c r="G36" s="10"/>
      <c r="H36" s="10"/>
      <c r="I36" s="13"/>
    </row>
    <row r="37" spans="1:9" x14ac:dyDescent="0.45">
      <c r="A37" s="7"/>
      <c r="B37" s="4"/>
      <c r="C37" s="10"/>
      <c r="D37" s="10"/>
      <c r="E37" s="10"/>
      <c r="F37" s="10"/>
      <c r="G37" s="10"/>
      <c r="H37" s="10"/>
      <c r="I37" s="13"/>
    </row>
    <row r="38" spans="1:9" x14ac:dyDescent="0.45">
      <c r="A38" s="7"/>
      <c r="B38" s="4"/>
      <c r="C38" s="10"/>
      <c r="D38" s="10"/>
      <c r="E38" s="10"/>
      <c r="F38" s="10"/>
      <c r="G38" s="10"/>
      <c r="H38" s="10"/>
      <c r="I38" s="13"/>
    </row>
    <row r="39" spans="1:9" x14ac:dyDescent="0.45">
      <c r="A39" s="7"/>
      <c r="B39" s="4"/>
      <c r="C39" s="10"/>
      <c r="D39" s="10"/>
      <c r="E39" s="10"/>
      <c r="F39" s="10"/>
      <c r="G39" s="10"/>
      <c r="H39" s="10"/>
      <c r="I39" s="13"/>
    </row>
    <row r="40" spans="1:9" x14ac:dyDescent="0.45">
      <c r="A40" s="8"/>
      <c r="B40" s="19"/>
      <c r="C40" s="11"/>
      <c r="D40" s="11"/>
      <c r="E40" s="11"/>
      <c r="F40" s="11"/>
      <c r="G40" s="11"/>
      <c r="H40" s="11"/>
      <c r="I40" s="14"/>
    </row>
    <row r="41" spans="1:9" x14ac:dyDescent="0.45">
      <c r="A41" s="6" t="s">
        <v>59</v>
      </c>
      <c r="B41" s="9" t="s">
        <v>18</v>
      </c>
      <c r="C41" s="9">
        <f>100-59</f>
        <v>41</v>
      </c>
      <c r="D41" s="9"/>
      <c r="E41" s="9"/>
      <c r="F41" s="9"/>
      <c r="G41" s="9"/>
      <c r="H41" s="9"/>
      <c r="I41" s="12"/>
    </row>
    <row r="42" spans="1:9" x14ac:dyDescent="0.45">
      <c r="A42" s="7"/>
      <c r="B42" s="10"/>
      <c r="C42" s="10"/>
      <c r="D42" s="10"/>
      <c r="E42" s="10"/>
      <c r="F42" s="10"/>
      <c r="G42" s="10"/>
      <c r="H42" s="10"/>
      <c r="I42" s="13"/>
    </row>
    <row r="43" spans="1:9" x14ac:dyDescent="0.45">
      <c r="A43" s="7"/>
      <c r="B43" s="10"/>
      <c r="C43" s="10"/>
      <c r="D43" s="10"/>
      <c r="E43" s="10"/>
      <c r="F43" s="10"/>
      <c r="G43" s="10"/>
      <c r="H43" s="10"/>
      <c r="I43" s="13"/>
    </row>
    <row r="44" spans="1:9" x14ac:dyDescent="0.45">
      <c r="A44" s="7"/>
      <c r="B44" s="10"/>
      <c r="C44" s="10"/>
      <c r="D44" s="10"/>
      <c r="E44" s="10"/>
      <c r="F44" s="10"/>
      <c r="G44" s="10"/>
      <c r="H44" s="10"/>
      <c r="I44" s="13"/>
    </row>
    <row r="45" spans="1:9" x14ac:dyDescent="0.45">
      <c r="A45" s="7"/>
      <c r="B45" s="10"/>
      <c r="C45" s="10"/>
      <c r="D45" s="10"/>
      <c r="E45" s="10"/>
      <c r="F45" s="10"/>
      <c r="G45" s="10"/>
      <c r="H45" s="10"/>
      <c r="I45" s="13"/>
    </row>
    <row r="46" spans="1:9" x14ac:dyDescent="0.45">
      <c r="A46" s="7"/>
      <c r="B46" s="10"/>
      <c r="C46" s="10"/>
      <c r="D46" s="10"/>
      <c r="E46" s="10"/>
      <c r="F46" s="10"/>
      <c r="G46" s="10"/>
      <c r="H46" s="10"/>
      <c r="I46" s="13"/>
    </row>
    <row r="47" spans="1:9" x14ac:dyDescent="0.45">
      <c r="A47" s="7"/>
      <c r="B47" s="10"/>
      <c r="C47" s="10"/>
      <c r="D47" s="10"/>
      <c r="E47" s="10"/>
      <c r="F47" s="10"/>
      <c r="G47" s="10"/>
      <c r="H47" s="10"/>
      <c r="I47" s="13"/>
    </row>
    <row r="48" spans="1:9" x14ac:dyDescent="0.45">
      <c r="A48" s="7"/>
      <c r="B48" s="10"/>
      <c r="C48" s="10"/>
      <c r="D48" s="10"/>
      <c r="E48" s="10"/>
      <c r="F48" s="10"/>
      <c r="G48" s="10"/>
      <c r="H48" s="10"/>
      <c r="I48" s="13"/>
    </row>
    <row r="49" spans="1:9" x14ac:dyDescent="0.45">
      <c r="A49" s="8"/>
      <c r="B49" s="11"/>
      <c r="C49" s="11"/>
      <c r="D49" s="11"/>
      <c r="E49" s="11"/>
      <c r="F49" s="11"/>
      <c r="G49" s="11"/>
      <c r="H49" s="11"/>
      <c r="I49" s="14"/>
    </row>
    <row r="50" spans="1:9" x14ac:dyDescent="0.45">
      <c r="A50" s="6" t="s">
        <v>60</v>
      </c>
      <c r="B50" s="15" t="s">
        <v>19</v>
      </c>
      <c r="C50" s="9">
        <f>100-48</f>
        <v>52</v>
      </c>
      <c r="D50" s="9"/>
      <c r="E50" s="9"/>
      <c r="F50" s="9"/>
      <c r="G50" s="9"/>
      <c r="H50" s="9"/>
      <c r="I50" s="12"/>
    </row>
    <row r="51" spans="1:9" x14ac:dyDescent="0.45">
      <c r="A51" s="7"/>
      <c r="B51" s="16"/>
      <c r="C51" s="10"/>
      <c r="D51" s="10"/>
      <c r="E51" s="10"/>
      <c r="F51" s="10"/>
      <c r="G51" s="10"/>
      <c r="H51" s="10"/>
      <c r="I51" s="13"/>
    </row>
    <row r="52" spans="1:9" x14ac:dyDescent="0.45">
      <c r="A52" s="7"/>
      <c r="B52" s="16"/>
      <c r="C52" s="10"/>
      <c r="D52" s="10"/>
      <c r="E52" s="10"/>
      <c r="F52" s="10"/>
      <c r="G52" s="10"/>
      <c r="H52" s="10"/>
      <c r="I52" s="13"/>
    </row>
    <row r="53" spans="1:9" x14ac:dyDescent="0.45">
      <c r="A53" s="7"/>
      <c r="B53" s="16"/>
      <c r="C53" s="10"/>
      <c r="D53" s="10"/>
      <c r="E53" s="10"/>
      <c r="F53" s="10"/>
      <c r="G53" s="10"/>
      <c r="H53" s="10"/>
      <c r="I53" s="13"/>
    </row>
    <row r="54" spans="1:9" x14ac:dyDescent="0.45">
      <c r="A54" s="7"/>
      <c r="B54" s="16"/>
      <c r="C54" s="10"/>
      <c r="D54" s="10"/>
      <c r="E54" s="10"/>
      <c r="F54" s="10"/>
      <c r="G54" s="10"/>
      <c r="H54" s="10"/>
      <c r="I54" s="13"/>
    </row>
    <row r="55" spans="1:9" x14ac:dyDescent="0.45">
      <c r="A55" s="7"/>
      <c r="B55" s="16"/>
      <c r="C55" s="10"/>
      <c r="D55" s="10"/>
      <c r="E55" s="10"/>
      <c r="F55" s="10"/>
      <c r="G55" s="10"/>
      <c r="H55" s="10"/>
      <c r="I55" s="13"/>
    </row>
    <row r="56" spans="1:9" x14ac:dyDescent="0.45">
      <c r="A56" s="7"/>
      <c r="B56" s="16"/>
      <c r="C56" s="10"/>
      <c r="D56" s="10"/>
      <c r="E56" s="10"/>
      <c r="F56" s="10"/>
      <c r="G56" s="10"/>
      <c r="H56" s="10"/>
      <c r="I56" s="13"/>
    </row>
    <row r="57" spans="1:9" x14ac:dyDescent="0.45">
      <c r="A57" s="7"/>
      <c r="B57" s="16"/>
      <c r="C57" s="10"/>
      <c r="D57" s="10"/>
      <c r="E57" s="10"/>
      <c r="F57" s="10"/>
      <c r="G57" s="10"/>
      <c r="H57" s="10"/>
      <c r="I57" s="13"/>
    </row>
    <row r="58" spans="1:9" x14ac:dyDescent="0.45">
      <c r="A58" s="8"/>
      <c r="B58" s="17"/>
      <c r="C58" s="11"/>
      <c r="D58" s="11"/>
      <c r="E58" s="11"/>
      <c r="F58" s="11"/>
      <c r="G58" s="11"/>
      <c r="H58" s="11"/>
      <c r="I58" s="14"/>
    </row>
    <row r="59" spans="1:9" x14ac:dyDescent="0.45">
      <c r="A59" s="6" t="s">
        <v>61</v>
      </c>
      <c r="B59" s="15" t="s">
        <v>21</v>
      </c>
      <c r="C59" s="9">
        <f>100-55</f>
        <v>45</v>
      </c>
      <c r="D59" s="9"/>
      <c r="E59" s="9"/>
      <c r="F59" s="9"/>
      <c r="G59" s="9"/>
      <c r="H59" s="9"/>
      <c r="I59" s="12"/>
    </row>
    <row r="60" spans="1:9" x14ac:dyDescent="0.45">
      <c r="A60" s="7"/>
      <c r="B60" s="16"/>
      <c r="C60" s="10"/>
      <c r="D60" s="10"/>
      <c r="E60" s="10"/>
      <c r="F60" s="10"/>
      <c r="G60" s="10"/>
      <c r="H60" s="10"/>
      <c r="I60" s="13"/>
    </row>
    <row r="61" spans="1:9" x14ac:dyDescent="0.45">
      <c r="A61" s="7"/>
      <c r="B61" s="16"/>
      <c r="C61" s="10"/>
      <c r="D61" s="10"/>
      <c r="E61" s="10"/>
      <c r="F61" s="10"/>
      <c r="G61" s="10"/>
      <c r="H61" s="10"/>
      <c r="I61" s="13"/>
    </row>
    <row r="62" spans="1:9" x14ac:dyDescent="0.45">
      <c r="A62" s="7"/>
      <c r="B62" s="16"/>
      <c r="C62" s="10"/>
      <c r="D62" s="10"/>
      <c r="E62" s="10"/>
      <c r="F62" s="10"/>
      <c r="G62" s="10"/>
      <c r="H62" s="10"/>
      <c r="I62" s="13"/>
    </row>
    <row r="63" spans="1:9" x14ac:dyDescent="0.45">
      <c r="A63" s="7"/>
      <c r="B63" s="16"/>
      <c r="C63" s="10"/>
      <c r="D63" s="10"/>
      <c r="E63" s="10"/>
      <c r="F63" s="10"/>
      <c r="G63" s="10"/>
      <c r="H63" s="10"/>
      <c r="I63" s="13"/>
    </row>
    <row r="64" spans="1:9" x14ac:dyDescent="0.45">
      <c r="A64" s="7"/>
      <c r="B64" s="16"/>
      <c r="C64" s="10"/>
      <c r="D64" s="10"/>
      <c r="E64" s="10"/>
      <c r="F64" s="10"/>
      <c r="G64" s="10"/>
      <c r="H64" s="10"/>
      <c r="I64" s="13"/>
    </row>
    <row r="65" spans="1:9" x14ac:dyDescent="0.45">
      <c r="A65" s="7"/>
      <c r="B65" s="16"/>
      <c r="C65" s="10"/>
      <c r="D65" s="10"/>
      <c r="E65" s="10"/>
      <c r="F65" s="10"/>
      <c r="G65" s="10"/>
      <c r="H65" s="10"/>
      <c r="I65" s="13"/>
    </row>
    <row r="66" spans="1:9" x14ac:dyDescent="0.45">
      <c r="A66" s="7"/>
      <c r="B66" s="16"/>
      <c r="C66" s="10"/>
      <c r="D66" s="10"/>
      <c r="E66" s="10"/>
      <c r="F66" s="10"/>
      <c r="G66" s="10"/>
      <c r="H66" s="10"/>
      <c r="I66" s="13"/>
    </row>
    <row r="67" spans="1:9" x14ac:dyDescent="0.45">
      <c r="A67" s="8"/>
      <c r="B67" s="17"/>
      <c r="C67" s="11"/>
      <c r="D67" s="11"/>
      <c r="E67" s="11"/>
      <c r="F67" s="11"/>
      <c r="G67" s="11"/>
      <c r="H67" s="11"/>
      <c r="I67" s="14"/>
    </row>
    <row r="68" spans="1:9" x14ac:dyDescent="0.45">
      <c r="A68" s="6" t="s">
        <v>62</v>
      </c>
      <c r="B68" s="15" t="s">
        <v>23</v>
      </c>
      <c r="C68" s="9">
        <v>50</v>
      </c>
      <c r="D68" s="9"/>
      <c r="E68" s="9"/>
      <c r="F68" s="9"/>
      <c r="G68" s="9"/>
      <c r="H68" s="9"/>
      <c r="I68" s="12"/>
    </row>
    <row r="69" spans="1:9" x14ac:dyDescent="0.45">
      <c r="A69" s="7"/>
      <c r="B69" s="10"/>
      <c r="C69" s="10"/>
      <c r="D69" s="10"/>
      <c r="E69" s="10"/>
      <c r="F69" s="10"/>
      <c r="G69" s="10"/>
      <c r="H69" s="10"/>
      <c r="I69" s="13"/>
    </row>
    <row r="70" spans="1:9" x14ac:dyDescent="0.45">
      <c r="A70" s="7"/>
      <c r="B70" s="10"/>
      <c r="C70" s="10"/>
      <c r="D70" s="10"/>
      <c r="E70" s="10"/>
      <c r="F70" s="10"/>
      <c r="G70" s="10"/>
      <c r="H70" s="10"/>
      <c r="I70" s="13"/>
    </row>
    <row r="71" spans="1:9" x14ac:dyDescent="0.45">
      <c r="A71" s="7"/>
      <c r="B71" s="10"/>
      <c r="C71" s="10"/>
      <c r="D71" s="10"/>
      <c r="E71" s="10"/>
      <c r="F71" s="10"/>
      <c r="G71" s="10"/>
      <c r="H71" s="10"/>
      <c r="I71" s="13"/>
    </row>
    <row r="72" spans="1:9" x14ac:dyDescent="0.45">
      <c r="A72" s="7"/>
      <c r="B72" s="10"/>
      <c r="C72" s="10"/>
      <c r="D72" s="10"/>
      <c r="E72" s="10"/>
      <c r="F72" s="10"/>
      <c r="G72" s="10"/>
      <c r="H72" s="10"/>
      <c r="I72" s="13"/>
    </row>
    <row r="73" spans="1:9" x14ac:dyDescent="0.45">
      <c r="A73" s="7"/>
      <c r="B73" s="10"/>
      <c r="C73" s="10"/>
      <c r="D73" s="10"/>
      <c r="E73" s="10"/>
      <c r="F73" s="10"/>
      <c r="G73" s="10"/>
      <c r="H73" s="10"/>
      <c r="I73" s="13"/>
    </row>
    <row r="74" spans="1:9" x14ac:dyDescent="0.45">
      <c r="A74" s="7"/>
      <c r="B74" s="10"/>
      <c r="C74" s="10"/>
      <c r="D74" s="10"/>
      <c r="E74" s="10"/>
      <c r="F74" s="10"/>
      <c r="G74" s="10"/>
      <c r="H74" s="10"/>
      <c r="I74" s="13"/>
    </row>
    <row r="75" spans="1:9" x14ac:dyDescent="0.45">
      <c r="A75" s="7"/>
      <c r="B75" s="10"/>
      <c r="C75" s="10"/>
      <c r="D75" s="10"/>
      <c r="E75" s="10"/>
      <c r="F75" s="10"/>
      <c r="G75" s="10"/>
      <c r="H75" s="10"/>
      <c r="I75" s="13"/>
    </row>
    <row r="76" spans="1:9" x14ac:dyDescent="0.45">
      <c r="A76" s="8"/>
      <c r="B76" s="11"/>
      <c r="C76" s="11"/>
      <c r="D76" s="11"/>
      <c r="E76" s="11"/>
      <c r="F76" s="11"/>
      <c r="G76" s="11"/>
      <c r="H76" s="11"/>
      <c r="I76" s="14"/>
    </row>
    <row r="77" spans="1:9" x14ac:dyDescent="0.45">
      <c r="A77" s="6" t="s">
        <v>63</v>
      </c>
      <c r="B77" s="15" t="s">
        <v>24</v>
      </c>
      <c r="C77" s="9">
        <v>50</v>
      </c>
      <c r="D77" s="9"/>
      <c r="E77" s="9"/>
      <c r="F77" s="9"/>
      <c r="G77" s="9"/>
      <c r="H77" s="9"/>
      <c r="I77" s="12"/>
    </row>
    <row r="78" spans="1:9" x14ac:dyDescent="0.45">
      <c r="A78" s="7"/>
      <c r="B78" s="10"/>
      <c r="C78" s="10"/>
      <c r="D78" s="10"/>
      <c r="E78" s="10"/>
      <c r="F78" s="10"/>
      <c r="G78" s="10"/>
      <c r="H78" s="10"/>
      <c r="I78" s="13"/>
    </row>
    <row r="79" spans="1:9" x14ac:dyDescent="0.45">
      <c r="A79" s="7"/>
      <c r="B79" s="10"/>
      <c r="C79" s="10"/>
      <c r="D79" s="10"/>
      <c r="E79" s="10"/>
      <c r="F79" s="10"/>
      <c r="G79" s="10"/>
      <c r="H79" s="10"/>
      <c r="I79" s="13"/>
    </row>
    <row r="80" spans="1:9" x14ac:dyDescent="0.45">
      <c r="A80" s="7"/>
      <c r="B80" s="10"/>
      <c r="C80" s="10"/>
      <c r="D80" s="10"/>
      <c r="E80" s="10"/>
      <c r="F80" s="10"/>
      <c r="G80" s="10"/>
      <c r="H80" s="10"/>
      <c r="I80" s="13"/>
    </row>
    <row r="81" spans="1:9" x14ac:dyDescent="0.45">
      <c r="A81" s="7"/>
      <c r="B81" s="10"/>
      <c r="C81" s="10"/>
      <c r="D81" s="10"/>
      <c r="E81" s="10"/>
      <c r="F81" s="10"/>
      <c r="G81" s="10"/>
      <c r="H81" s="10"/>
      <c r="I81" s="13"/>
    </row>
    <row r="82" spans="1:9" x14ac:dyDescent="0.45">
      <c r="A82" s="7"/>
      <c r="B82" s="10"/>
      <c r="C82" s="10"/>
      <c r="D82" s="10"/>
      <c r="E82" s="10"/>
      <c r="F82" s="10"/>
      <c r="G82" s="10"/>
      <c r="H82" s="10"/>
      <c r="I82" s="13"/>
    </row>
    <row r="83" spans="1:9" x14ac:dyDescent="0.45">
      <c r="A83" s="7"/>
      <c r="B83" s="10"/>
      <c r="C83" s="10"/>
      <c r="D83" s="10"/>
      <c r="E83" s="10"/>
      <c r="F83" s="10"/>
      <c r="G83" s="10"/>
      <c r="H83" s="10"/>
      <c r="I83" s="13"/>
    </row>
    <row r="84" spans="1:9" x14ac:dyDescent="0.45">
      <c r="A84" s="7"/>
      <c r="B84" s="10"/>
      <c r="C84" s="10"/>
      <c r="D84" s="10"/>
      <c r="E84" s="10"/>
      <c r="F84" s="10"/>
      <c r="G84" s="10"/>
      <c r="H84" s="10"/>
      <c r="I84" s="13"/>
    </row>
    <row r="85" spans="1:9" x14ac:dyDescent="0.45">
      <c r="A85" s="8"/>
      <c r="B85" s="11"/>
      <c r="C85" s="11"/>
      <c r="D85" s="11"/>
      <c r="E85" s="11"/>
      <c r="F85" s="11"/>
      <c r="G85" s="11"/>
      <c r="H85" s="11"/>
      <c r="I85" s="14"/>
    </row>
    <row r="86" spans="1:9" x14ac:dyDescent="0.45">
      <c r="B86" s="2"/>
    </row>
  </sheetData>
  <mergeCells count="48">
    <mergeCell ref="A50:A58"/>
    <mergeCell ref="B50:B58"/>
    <mergeCell ref="C50:C58"/>
    <mergeCell ref="D50:F58"/>
    <mergeCell ref="G50:I58"/>
    <mergeCell ref="A23:A31"/>
    <mergeCell ref="B23:B31"/>
    <mergeCell ref="C23:C31"/>
    <mergeCell ref="D23:F31"/>
    <mergeCell ref="G23:I31"/>
    <mergeCell ref="C1:D1"/>
    <mergeCell ref="D4:F4"/>
    <mergeCell ref="A5:A13"/>
    <mergeCell ref="B5:B13"/>
    <mergeCell ref="C5:C13"/>
    <mergeCell ref="G4:I4"/>
    <mergeCell ref="D5:F13"/>
    <mergeCell ref="G5:I13"/>
    <mergeCell ref="A14:A22"/>
    <mergeCell ref="B14:B22"/>
    <mergeCell ref="C14:C22"/>
    <mergeCell ref="D14:F22"/>
    <mergeCell ref="G14:I22"/>
    <mergeCell ref="A32:A40"/>
    <mergeCell ref="B32:B40"/>
    <mergeCell ref="C32:C40"/>
    <mergeCell ref="D32:F40"/>
    <mergeCell ref="G32:I40"/>
    <mergeCell ref="A41:A49"/>
    <mergeCell ref="B41:B49"/>
    <mergeCell ref="C41:C49"/>
    <mergeCell ref="D41:F49"/>
    <mergeCell ref="G41:I49"/>
    <mergeCell ref="A59:A67"/>
    <mergeCell ref="B59:B67"/>
    <mergeCell ref="C59:C67"/>
    <mergeCell ref="D59:F67"/>
    <mergeCell ref="G59:I67"/>
    <mergeCell ref="A68:A76"/>
    <mergeCell ref="B68:B76"/>
    <mergeCell ref="C68:C76"/>
    <mergeCell ref="D68:F76"/>
    <mergeCell ref="G68:I76"/>
    <mergeCell ref="A77:A85"/>
    <mergeCell ref="B77:B85"/>
    <mergeCell ref="C77:C85"/>
    <mergeCell ref="D77:F85"/>
    <mergeCell ref="G77:I85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7551B-8EB2-4BF4-B1C7-75AA87DBE121}">
  <dimension ref="A1:I86"/>
  <sheetViews>
    <sheetView zoomScale="47" zoomScaleNormal="55" workbookViewId="0">
      <selection activeCell="Z49" sqref="Y45:Z49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39</v>
      </c>
      <c r="B1" t="s">
        <v>27</v>
      </c>
      <c r="C1" s="4" t="s">
        <v>41</v>
      </c>
      <c r="D1" s="4"/>
    </row>
    <row r="4" spans="1:9" x14ac:dyDescent="0.45">
      <c r="A4" s="1" t="s">
        <v>0</v>
      </c>
      <c r="B4" s="1" t="s">
        <v>5</v>
      </c>
      <c r="C4" s="1" t="s">
        <v>1</v>
      </c>
      <c r="D4" s="5" t="s">
        <v>6</v>
      </c>
      <c r="E4" s="5"/>
      <c r="F4" s="5"/>
      <c r="G4" s="5" t="s">
        <v>7</v>
      </c>
      <c r="H4" s="5"/>
      <c r="I4" s="5"/>
    </row>
    <row r="5" spans="1:9" x14ac:dyDescent="0.45">
      <c r="A5" s="6" t="s">
        <v>8</v>
      </c>
      <c r="B5" s="9" t="s">
        <v>9</v>
      </c>
      <c r="C5" s="9">
        <f>100-78</f>
        <v>22</v>
      </c>
      <c r="D5" s="9"/>
      <c r="E5" s="9"/>
      <c r="F5" s="9"/>
      <c r="G5" s="9"/>
      <c r="H5" s="9"/>
      <c r="I5" s="12"/>
    </row>
    <row r="6" spans="1:9" x14ac:dyDescent="0.45">
      <c r="A6" s="7"/>
      <c r="B6" s="10"/>
      <c r="C6" s="10"/>
      <c r="D6" s="10"/>
      <c r="E6" s="10"/>
      <c r="F6" s="10"/>
      <c r="G6" s="10"/>
      <c r="H6" s="10"/>
      <c r="I6" s="13"/>
    </row>
    <row r="7" spans="1:9" x14ac:dyDescent="0.45">
      <c r="A7" s="7"/>
      <c r="B7" s="10"/>
      <c r="C7" s="10"/>
      <c r="D7" s="10"/>
      <c r="E7" s="10"/>
      <c r="F7" s="10"/>
      <c r="G7" s="10"/>
      <c r="H7" s="10"/>
      <c r="I7" s="13"/>
    </row>
    <row r="8" spans="1:9" x14ac:dyDescent="0.45">
      <c r="A8" s="7"/>
      <c r="B8" s="10"/>
      <c r="C8" s="10"/>
      <c r="D8" s="10"/>
      <c r="E8" s="10"/>
      <c r="F8" s="10"/>
      <c r="G8" s="10"/>
      <c r="H8" s="10"/>
      <c r="I8" s="13"/>
    </row>
    <row r="9" spans="1:9" x14ac:dyDescent="0.45">
      <c r="A9" s="7"/>
      <c r="B9" s="10"/>
      <c r="C9" s="10"/>
      <c r="D9" s="10"/>
      <c r="E9" s="10"/>
      <c r="F9" s="10"/>
      <c r="G9" s="10"/>
      <c r="H9" s="10"/>
      <c r="I9" s="13"/>
    </row>
    <row r="10" spans="1:9" x14ac:dyDescent="0.45">
      <c r="A10" s="7"/>
      <c r="B10" s="10"/>
      <c r="C10" s="10"/>
      <c r="D10" s="10"/>
      <c r="E10" s="10"/>
      <c r="F10" s="10"/>
      <c r="G10" s="10"/>
      <c r="H10" s="10"/>
      <c r="I10" s="13"/>
    </row>
    <row r="11" spans="1:9" x14ac:dyDescent="0.45">
      <c r="A11" s="7"/>
      <c r="B11" s="10"/>
      <c r="C11" s="10"/>
      <c r="D11" s="10"/>
      <c r="E11" s="10"/>
      <c r="F11" s="10"/>
      <c r="G11" s="10"/>
      <c r="H11" s="10"/>
      <c r="I11" s="13"/>
    </row>
    <row r="12" spans="1:9" x14ac:dyDescent="0.45">
      <c r="A12" s="7"/>
      <c r="B12" s="10"/>
      <c r="C12" s="10"/>
      <c r="D12" s="10"/>
      <c r="E12" s="10"/>
      <c r="F12" s="10"/>
      <c r="G12" s="10"/>
      <c r="H12" s="10"/>
      <c r="I12" s="13"/>
    </row>
    <row r="13" spans="1:9" x14ac:dyDescent="0.45">
      <c r="A13" s="8"/>
      <c r="B13" s="11"/>
      <c r="C13" s="11"/>
      <c r="D13" s="11"/>
      <c r="E13" s="11"/>
      <c r="F13" s="11"/>
      <c r="G13" s="11"/>
      <c r="H13" s="11"/>
      <c r="I13" s="14"/>
    </row>
    <row r="14" spans="1:9" x14ac:dyDescent="0.45">
      <c r="A14" s="6" t="s">
        <v>10</v>
      </c>
      <c r="B14" s="9" t="s">
        <v>12</v>
      </c>
      <c r="C14" s="9">
        <f>100-75</f>
        <v>25</v>
      </c>
      <c r="D14" s="9"/>
      <c r="E14" s="9"/>
      <c r="F14" s="9"/>
      <c r="G14" s="9"/>
      <c r="H14" s="9"/>
      <c r="I14" s="12"/>
    </row>
    <row r="15" spans="1:9" x14ac:dyDescent="0.45">
      <c r="A15" s="7"/>
      <c r="B15" s="10"/>
      <c r="C15" s="10"/>
      <c r="D15" s="10"/>
      <c r="E15" s="10"/>
      <c r="F15" s="10"/>
      <c r="G15" s="10"/>
      <c r="H15" s="10"/>
      <c r="I15" s="13"/>
    </row>
    <row r="16" spans="1:9" x14ac:dyDescent="0.45">
      <c r="A16" s="7"/>
      <c r="B16" s="10"/>
      <c r="C16" s="10"/>
      <c r="D16" s="10"/>
      <c r="E16" s="10"/>
      <c r="F16" s="10"/>
      <c r="G16" s="10"/>
      <c r="H16" s="10"/>
      <c r="I16" s="13"/>
    </row>
    <row r="17" spans="1:9" x14ac:dyDescent="0.45">
      <c r="A17" s="7"/>
      <c r="B17" s="10"/>
      <c r="C17" s="10"/>
      <c r="D17" s="10"/>
      <c r="E17" s="10"/>
      <c r="F17" s="10"/>
      <c r="G17" s="10"/>
      <c r="H17" s="10"/>
      <c r="I17" s="13"/>
    </row>
    <row r="18" spans="1:9" x14ac:dyDescent="0.45">
      <c r="A18" s="7"/>
      <c r="B18" s="10"/>
      <c r="C18" s="10"/>
      <c r="D18" s="10"/>
      <c r="E18" s="10"/>
      <c r="F18" s="10"/>
      <c r="G18" s="10"/>
      <c r="H18" s="10"/>
      <c r="I18" s="13"/>
    </row>
    <row r="19" spans="1:9" x14ac:dyDescent="0.45">
      <c r="A19" s="7"/>
      <c r="B19" s="10"/>
      <c r="C19" s="10"/>
      <c r="D19" s="10"/>
      <c r="E19" s="10"/>
      <c r="F19" s="10"/>
      <c r="G19" s="10"/>
      <c r="H19" s="10"/>
      <c r="I19" s="13"/>
    </row>
    <row r="20" spans="1:9" x14ac:dyDescent="0.45">
      <c r="A20" s="7"/>
      <c r="B20" s="10"/>
      <c r="C20" s="10"/>
      <c r="D20" s="10"/>
      <c r="E20" s="10"/>
      <c r="F20" s="10"/>
      <c r="G20" s="10"/>
      <c r="H20" s="10"/>
      <c r="I20" s="13"/>
    </row>
    <row r="21" spans="1:9" x14ac:dyDescent="0.45">
      <c r="A21" s="7"/>
      <c r="B21" s="10"/>
      <c r="C21" s="10"/>
      <c r="D21" s="10"/>
      <c r="E21" s="10"/>
      <c r="F21" s="10"/>
      <c r="G21" s="10"/>
      <c r="H21" s="10"/>
      <c r="I21" s="13"/>
    </row>
    <row r="22" spans="1:9" x14ac:dyDescent="0.45">
      <c r="A22" s="8"/>
      <c r="B22" s="11"/>
      <c r="C22" s="11"/>
      <c r="D22" s="11"/>
      <c r="E22" s="11"/>
      <c r="F22" s="11"/>
      <c r="G22" s="11"/>
      <c r="H22" s="11"/>
      <c r="I22" s="14"/>
    </row>
    <row r="23" spans="1:9" x14ac:dyDescent="0.45">
      <c r="A23" s="6" t="s">
        <v>11</v>
      </c>
      <c r="B23" s="9" t="s">
        <v>13</v>
      </c>
      <c r="C23" s="9">
        <f>100-77</f>
        <v>23</v>
      </c>
      <c r="D23" s="9"/>
      <c r="E23" s="9"/>
      <c r="F23" s="9"/>
      <c r="G23" s="9"/>
      <c r="H23" s="9"/>
      <c r="I23" s="12"/>
    </row>
    <row r="24" spans="1:9" x14ac:dyDescent="0.45">
      <c r="A24" s="7"/>
      <c r="B24" s="10"/>
      <c r="C24" s="10"/>
      <c r="D24" s="10"/>
      <c r="E24" s="10"/>
      <c r="F24" s="10"/>
      <c r="G24" s="10"/>
      <c r="H24" s="10"/>
      <c r="I24" s="13"/>
    </row>
    <row r="25" spans="1:9" x14ac:dyDescent="0.45">
      <c r="A25" s="7"/>
      <c r="B25" s="10"/>
      <c r="C25" s="10"/>
      <c r="D25" s="10"/>
      <c r="E25" s="10"/>
      <c r="F25" s="10"/>
      <c r="G25" s="10"/>
      <c r="H25" s="10"/>
      <c r="I25" s="13"/>
    </row>
    <row r="26" spans="1:9" x14ac:dyDescent="0.45">
      <c r="A26" s="7"/>
      <c r="B26" s="10"/>
      <c r="C26" s="10"/>
      <c r="D26" s="10"/>
      <c r="E26" s="10"/>
      <c r="F26" s="10"/>
      <c r="G26" s="10"/>
      <c r="H26" s="10"/>
      <c r="I26" s="13"/>
    </row>
    <row r="27" spans="1:9" x14ac:dyDescent="0.45">
      <c r="A27" s="7"/>
      <c r="B27" s="10"/>
      <c r="C27" s="10"/>
      <c r="D27" s="10"/>
      <c r="E27" s="10"/>
      <c r="F27" s="10"/>
      <c r="G27" s="10"/>
      <c r="H27" s="10"/>
      <c r="I27" s="13"/>
    </row>
    <row r="28" spans="1:9" x14ac:dyDescent="0.45">
      <c r="A28" s="7"/>
      <c r="B28" s="10"/>
      <c r="C28" s="10"/>
      <c r="D28" s="10"/>
      <c r="E28" s="10"/>
      <c r="F28" s="10"/>
      <c r="G28" s="10"/>
      <c r="H28" s="10"/>
      <c r="I28" s="13"/>
    </row>
    <row r="29" spans="1:9" x14ac:dyDescent="0.45">
      <c r="A29" s="7"/>
      <c r="B29" s="10"/>
      <c r="C29" s="10"/>
      <c r="D29" s="10"/>
      <c r="E29" s="10"/>
      <c r="F29" s="10"/>
      <c r="G29" s="10"/>
      <c r="H29" s="10"/>
      <c r="I29" s="13"/>
    </row>
    <row r="30" spans="1:9" x14ac:dyDescent="0.45">
      <c r="A30" s="7"/>
      <c r="B30" s="10"/>
      <c r="C30" s="10"/>
      <c r="D30" s="10"/>
      <c r="E30" s="10"/>
      <c r="F30" s="10"/>
      <c r="G30" s="10"/>
      <c r="H30" s="10"/>
      <c r="I30" s="13"/>
    </row>
    <row r="31" spans="1:9" x14ac:dyDescent="0.45">
      <c r="A31" s="8"/>
      <c r="B31" s="11"/>
      <c r="C31" s="11"/>
      <c r="D31" s="11"/>
      <c r="E31" s="11"/>
      <c r="F31" s="11"/>
      <c r="G31" s="11"/>
      <c r="H31" s="11"/>
      <c r="I31" s="14"/>
    </row>
    <row r="32" spans="1:9" x14ac:dyDescent="0.45">
      <c r="A32" s="6" t="s">
        <v>15</v>
      </c>
      <c r="B32" s="9" t="s">
        <v>16</v>
      </c>
      <c r="C32" s="9">
        <f>100-80</f>
        <v>20</v>
      </c>
      <c r="D32" s="9"/>
      <c r="E32" s="9"/>
      <c r="F32" s="9"/>
      <c r="G32" s="9"/>
      <c r="H32" s="9"/>
      <c r="I32" s="12"/>
    </row>
    <row r="33" spans="1:9" x14ac:dyDescent="0.45">
      <c r="A33" s="7"/>
      <c r="B33" s="10"/>
      <c r="C33" s="10"/>
      <c r="D33" s="10"/>
      <c r="E33" s="10"/>
      <c r="F33" s="10"/>
      <c r="G33" s="10"/>
      <c r="H33" s="10"/>
      <c r="I33" s="13"/>
    </row>
    <row r="34" spans="1:9" x14ac:dyDescent="0.45">
      <c r="A34" s="7"/>
      <c r="B34" s="10"/>
      <c r="C34" s="10"/>
      <c r="D34" s="10"/>
      <c r="E34" s="10"/>
      <c r="F34" s="10"/>
      <c r="G34" s="10"/>
      <c r="H34" s="10"/>
      <c r="I34" s="13"/>
    </row>
    <row r="35" spans="1:9" x14ac:dyDescent="0.45">
      <c r="A35" s="7"/>
      <c r="B35" s="10"/>
      <c r="C35" s="10"/>
      <c r="D35" s="10"/>
      <c r="E35" s="10"/>
      <c r="F35" s="10"/>
      <c r="G35" s="10"/>
      <c r="H35" s="10"/>
      <c r="I35" s="13"/>
    </row>
    <row r="36" spans="1:9" x14ac:dyDescent="0.45">
      <c r="A36" s="7"/>
      <c r="B36" s="10"/>
      <c r="C36" s="10"/>
      <c r="D36" s="10"/>
      <c r="E36" s="10"/>
      <c r="F36" s="10"/>
      <c r="G36" s="10"/>
      <c r="H36" s="10"/>
      <c r="I36" s="13"/>
    </row>
    <row r="37" spans="1:9" x14ac:dyDescent="0.45">
      <c r="A37" s="7"/>
      <c r="B37" s="10"/>
      <c r="C37" s="10"/>
      <c r="D37" s="10"/>
      <c r="E37" s="10"/>
      <c r="F37" s="10"/>
      <c r="G37" s="10"/>
      <c r="H37" s="10"/>
      <c r="I37" s="13"/>
    </row>
    <row r="38" spans="1:9" x14ac:dyDescent="0.45">
      <c r="A38" s="7"/>
      <c r="B38" s="10"/>
      <c r="C38" s="10"/>
      <c r="D38" s="10"/>
      <c r="E38" s="10"/>
      <c r="F38" s="10"/>
      <c r="G38" s="10"/>
      <c r="H38" s="10"/>
      <c r="I38" s="13"/>
    </row>
    <row r="39" spans="1:9" x14ac:dyDescent="0.45">
      <c r="A39" s="7"/>
      <c r="B39" s="10"/>
      <c r="C39" s="10"/>
      <c r="D39" s="10"/>
      <c r="E39" s="10"/>
      <c r="F39" s="10"/>
      <c r="G39" s="10"/>
      <c r="H39" s="10"/>
      <c r="I39" s="13"/>
    </row>
    <row r="40" spans="1:9" x14ac:dyDescent="0.45">
      <c r="A40" s="8"/>
      <c r="B40" s="11"/>
      <c r="C40" s="11"/>
      <c r="D40" s="11"/>
      <c r="E40" s="11"/>
      <c r="F40" s="11"/>
      <c r="G40" s="11"/>
      <c r="H40" s="11"/>
      <c r="I40" s="14"/>
    </row>
    <row r="41" spans="1:9" x14ac:dyDescent="0.45">
      <c r="A41" s="6" t="s">
        <v>17</v>
      </c>
      <c r="B41" s="9" t="s">
        <v>18</v>
      </c>
      <c r="C41" s="9">
        <f>100-81</f>
        <v>19</v>
      </c>
      <c r="D41" s="9"/>
      <c r="E41" s="9"/>
      <c r="F41" s="9"/>
      <c r="G41" s="9"/>
      <c r="H41" s="9"/>
      <c r="I41" s="12"/>
    </row>
    <row r="42" spans="1:9" x14ac:dyDescent="0.45">
      <c r="A42" s="7"/>
      <c r="B42" s="10"/>
      <c r="C42" s="10"/>
      <c r="D42" s="10"/>
      <c r="E42" s="10"/>
      <c r="F42" s="10"/>
      <c r="G42" s="10"/>
      <c r="H42" s="10"/>
      <c r="I42" s="13"/>
    </row>
    <row r="43" spans="1:9" x14ac:dyDescent="0.45">
      <c r="A43" s="7"/>
      <c r="B43" s="10"/>
      <c r="C43" s="10"/>
      <c r="D43" s="10"/>
      <c r="E43" s="10"/>
      <c r="F43" s="10"/>
      <c r="G43" s="10"/>
      <c r="H43" s="10"/>
      <c r="I43" s="13"/>
    </row>
    <row r="44" spans="1:9" x14ac:dyDescent="0.45">
      <c r="A44" s="7"/>
      <c r="B44" s="10"/>
      <c r="C44" s="10"/>
      <c r="D44" s="10"/>
      <c r="E44" s="10"/>
      <c r="F44" s="10"/>
      <c r="G44" s="10"/>
      <c r="H44" s="10"/>
      <c r="I44" s="13"/>
    </row>
    <row r="45" spans="1:9" x14ac:dyDescent="0.45">
      <c r="A45" s="7"/>
      <c r="B45" s="10"/>
      <c r="C45" s="10"/>
      <c r="D45" s="10"/>
      <c r="E45" s="10"/>
      <c r="F45" s="10"/>
      <c r="G45" s="10"/>
      <c r="H45" s="10"/>
      <c r="I45" s="13"/>
    </row>
    <row r="46" spans="1:9" x14ac:dyDescent="0.45">
      <c r="A46" s="7"/>
      <c r="B46" s="10"/>
      <c r="C46" s="10"/>
      <c r="D46" s="10"/>
      <c r="E46" s="10"/>
      <c r="F46" s="10"/>
      <c r="G46" s="10"/>
      <c r="H46" s="10"/>
      <c r="I46" s="13"/>
    </row>
    <row r="47" spans="1:9" x14ac:dyDescent="0.45">
      <c r="A47" s="7"/>
      <c r="B47" s="10"/>
      <c r="C47" s="10"/>
      <c r="D47" s="10"/>
      <c r="E47" s="10"/>
      <c r="F47" s="10"/>
      <c r="G47" s="10"/>
      <c r="H47" s="10"/>
      <c r="I47" s="13"/>
    </row>
    <row r="48" spans="1:9" x14ac:dyDescent="0.45">
      <c r="A48" s="7"/>
      <c r="B48" s="10"/>
      <c r="C48" s="10"/>
      <c r="D48" s="10"/>
      <c r="E48" s="10"/>
      <c r="F48" s="10"/>
      <c r="G48" s="10"/>
      <c r="H48" s="10"/>
      <c r="I48" s="13"/>
    </row>
    <row r="49" spans="1:9" x14ac:dyDescent="0.45">
      <c r="A49" s="8"/>
      <c r="B49" s="11"/>
      <c r="C49" s="11"/>
      <c r="D49" s="11"/>
      <c r="E49" s="11"/>
      <c r="F49" s="11"/>
      <c r="G49" s="11"/>
      <c r="H49" s="11"/>
      <c r="I49" s="14"/>
    </row>
    <row r="50" spans="1:9" x14ac:dyDescent="0.45">
      <c r="A50" s="6" t="s">
        <v>40</v>
      </c>
      <c r="B50" s="15" t="s">
        <v>19</v>
      </c>
      <c r="C50" s="9">
        <f>100-72</f>
        <v>28</v>
      </c>
      <c r="D50" s="9"/>
      <c r="E50" s="9"/>
      <c r="F50" s="9"/>
      <c r="G50" s="9"/>
      <c r="H50" s="9"/>
      <c r="I50" s="12"/>
    </row>
    <row r="51" spans="1:9" x14ac:dyDescent="0.45">
      <c r="A51" s="7"/>
      <c r="B51" s="16"/>
      <c r="C51" s="10"/>
      <c r="D51" s="10"/>
      <c r="E51" s="10"/>
      <c r="F51" s="10"/>
      <c r="G51" s="10"/>
      <c r="H51" s="10"/>
      <c r="I51" s="13"/>
    </row>
    <row r="52" spans="1:9" x14ac:dyDescent="0.45">
      <c r="A52" s="7"/>
      <c r="B52" s="16"/>
      <c r="C52" s="10"/>
      <c r="D52" s="10"/>
      <c r="E52" s="10"/>
      <c r="F52" s="10"/>
      <c r="G52" s="10"/>
      <c r="H52" s="10"/>
      <c r="I52" s="13"/>
    </row>
    <row r="53" spans="1:9" x14ac:dyDescent="0.45">
      <c r="A53" s="7"/>
      <c r="B53" s="16"/>
      <c r="C53" s="10"/>
      <c r="D53" s="10"/>
      <c r="E53" s="10"/>
      <c r="F53" s="10"/>
      <c r="G53" s="10"/>
      <c r="H53" s="10"/>
      <c r="I53" s="13"/>
    </row>
    <row r="54" spans="1:9" x14ac:dyDescent="0.45">
      <c r="A54" s="7"/>
      <c r="B54" s="16"/>
      <c r="C54" s="10"/>
      <c r="D54" s="10"/>
      <c r="E54" s="10"/>
      <c r="F54" s="10"/>
      <c r="G54" s="10"/>
      <c r="H54" s="10"/>
      <c r="I54" s="13"/>
    </row>
    <row r="55" spans="1:9" x14ac:dyDescent="0.45">
      <c r="A55" s="7"/>
      <c r="B55" s="16"/>
      <c r="C55" s="10"/>
      <c r="D55" s="10"/>
      <c r="E55" s="10"/>
      <c r="F55" s="10"/>
      <c r="G55" s="10"/>
      <c r="H55" s="10"/>
      <c r="I55" s="13"/>
    </row>
    <row r="56" spans="1:9" x14ac:dyDescent="0.45">
      <c r="A56" s="7"/>
      <c r="B56" s="16"/>
      <c r="C56" s="10"/>
      <c r="D56" s="10"/>
      <c r="E56" s="10"/>
      <c r="F56" s="10"/>
      <c r="G56" s="10"/>
      <c r="H56" s="10"/>
      <c r="I56" s="13"/>
    </row>
    <row r="57" spans="1:9" x14ac:dyDescent="0.45">
      <c r="A57" s="7"/>
      <c r="B57" s="16"/>
      <c r="C57" s="10"/>
      <c r="D57" s="10"/>
      <c r="E57" s="10"/>
      <c r="F57" s="10"/>
      <c r="G57" s="10"/>
      <c r="H57" s="10"/>
      <c r="I57" s="13"/>
    </row>
    <row r="58" spans="1:9" x14ac:dyDescent="0.45">
      <c r="A58" s="8"/>
      <c r="B58" s="17"/>
      <c r="C58" s="11"/>
      <c r="D58" s="11"/>
      <c r="E58" s="11"/>
      <c r="F58" s="11"/>
      <c r="G58" s="11"/>
      <c r="H58" s="11"/>
      <c r="I58" s="14"/>
    </row>
    <row r="59" spans="1:9" x14ac:dyDescent="0.45">
      <c r="A59" s="6" t="s">
        <v>20</v>
      </c>
      <c r="B59" s="15" t="s">
        <v>24</v>
      </c>
      <c r="C59" s="9">
        <f>100-71</f>
        <v>29</v>
      </c>
      <c r="D59" s="9"/>
      <c r="E59" s="9"/>
      <c r="F59" s="9"/>
      <c r="G59" s="9"/>
      <c r="H59" s="9"/>
      <c r="I59" s="12"/>
    </row>
    <row r="60" spans="1:9" x14ac:dyDescent="0.45">
      <c r="A60" s="7"/>
      <c r="B60" s="16"/>
      <c r="C60" s="10"/>
      <c r="D60" s="10"/>
      <c r="E60" s="10"/>
      <c r="F60" s="10"/>
      <c r="G60" s="10"/>
      <c r="H60" s="10"/>
      <c r="I60" s="13"/>
    </row>
    <row r="61" spans="1:9" x14ac:dyDescent="0.45">
      <c r="A61" s="7"/>
      <c r="B61" s="16"/>
      <c r="C61" s="10"/>
      <c r="D61" s="10"/>
      <c r="E61" s="10"/>
      <c r="F61" s="10"/>
      <c r="G61" s="10"/>
      <c r="H61" s="10"/>
      <c r="I61" s="13"/>
    </row>
    <row r="62" spans="1:9" x14ac:dyDescent="0.45">
      <c r="A62" s="7"/>
      <c r="B62" s="16"/>
      <c r="C62" s="10"/>
      <c r="D62" s="10"/>
      <c r="E62" s="10"/>
      <c r="F62" s="10"/>
      <c r="G62" s="10"/>
      <c r="H62" s="10"/>
      <c r="I62" s="13"/>
    </row>
    <row r="63" spans="1:9" x14ac:dyDescent="0.45">
      <c r="A63" s="7"/>
      <c r="B63" s="16"/>
      <c r="C63" s="10"/>
      <c r="D63" s="10"/>
      <c r="E63" s="10"/>
      <c r="F63" s="10"/>
      <c r="G63" s="10"/>
      <c r="H63" s="10"/>
      <c r="I63" s="13"/>
    </row>
    <row r="64" spans="1:9" x14ac:dyDescent="0.45">
      <c r="A64" s="7"/>
      <c r="B64" s="16"/>
      <c r="C64" s="10"/>
      <c r="D64" s="10"/>
      <c r="E64" s="10"/>
      <c r="F64" s="10"/>
      <c r="G64" s="10"/>
      <c r="H64" s="10"/>
      <c r="I64" s="13"/>
    </row>
    <row r="65" spans="1:9" x14ac:dyDescent="0.45">
      <c r="A65" s="7"/>
      <c r="B65" s="16"/>
      <c r="C65" s="10"/>
      <c r="D65" s="10"/>
      <c r="E65" s="10"/>
      <c r="F65" s="10"/>
      <c r="G65" s="10"/>
      <c r="H65" s="10"/>
      <c r="I65" s="13"/>
    </row>
    <row r="66" spans="1:9" x14ac:dyDescent="0.45">
      <c r="A66" s="7"/>
      <c r="B66" s="16"/>
      <c r="C66" s="10"/>
      <c r="D66" s="10"/>
      <c r="E66" s="10"/>
      <c r="F66" s="10"/>
      <c r="G66" s="10"/>
      <c r="H66" s="10"/>
      <c r="I66" s="13"/>
    </row>
    <row r="67" spans="1:9" x14ac:dyDescent="0.45">
      <c r="A67" s="8"/>
      <c r="B67" s="17"/>
      <c r="C67" s="11"/>
      <c r="D67" s="11"/>
      <c r="E67" s="11"/>
      <c r="F67" s="11"/>
      <c r="G67" s="11"/>
      <c r="H67" s="11"/>
      <c r="I67" s="14"/>
    </row>
    <row r="68" spans="1:9" x14ac:dyDescent="0.45">
      <c r="A68" s="6" t="s">
        <v>22</v>
      </c>
      <c r="B68" s="15" t="s">
        <v>23</v>
      </c>
      <c r="C68" s="9">
        <f>100-75</f>
        <v>25</v>
      </c>
      <c r="D68" s="9"/>
      <c r="E68" s="9"/>
      <c r="F68" s="9"/>
      <c r="G68" s="9"/>
      <c r="H68" s="9"/>
      <c r="I68" s="12"/>
    </row>
    <row r="69" spans="1:9" x14ac:dyDescent="0.45">
      <c r="A69" s="7"/>
      <c r="B69" s="10"/>
      <c r="C69" s="10"/>
      <c r="D69" s="10"/>
      <c r="E69" s="10"/>
      <c r="F69" s="10"/>
      <c r="G69" s="10"/>
      <c r="H69" s="10"/>
      <c r="I69" s="13"/>
    </row>
    <row r="70" spans="1:9" x14ac:dyDescent="0.45">
      <c r="A70" s="7"/>
      <c r="B70" s="10"/>
      <c r="C70" s="10"/>
      <c r="D70" s="10"/>
      <c r="E70" s="10"/>
      <c r="F70" s="10"/>
      <c r="G70" s="10"/>
      <c r="H70" s="10"/>
      <c r="I70" s="13"/>
    </row>
    <row r="71" spans="1:9" x14ac:dyDescent="0.45">
      <c r="A71" s="7"/>
      <c r="B71" s="10"/>
      <c r="C71" s="10"/>
      <c r="D71" s="10"/>
      <c r="E71" s="10"/>
      <c r="F71" s="10"/>
      <c r="G71" s="10"/>
      <c r="H71" s="10"/>
      <c r="I71" s="13"/>
    </row>
    <row r="72" spans="1:9" x14ac:dyDescent="0.45">
      <c r="A72" s="7"/>
      <c r="B72" s="10"/>
      <c r="C72" s="10"/>
      <c r="D72" s="10"/>
      <c r="E72" s="10"/>
      <c r="F72" s="10"/>
      <c r="G72" s="10"/>
      <c r="H72" s="10"/>
      <c r="I72" s="13"/>
    </row>
    <row r="73" spans="1:9" x14ac:dyDescent="0.45">
      <c r="A73" s="7"/>
      <c r="B73" s="10"/>
      <c r="C73" s="10"/>
      <c r="D73" s="10"/>
      <c r="E73" s="10"/>
      <c r="F73" s="10"/>
      <c r="G73" s="10"/>
      <c r="H73" s="10"/>
      <c r="I73" s="13"/>
    </row>
    <row r="74" spans="1:9" x14ac:dyDescent="0.45">
      <c r="A74" s="7"/>
      <c r="B74" s="10"/>
      <c r="C74" s="10"/>
      <c r="D74" s="10"/>
      <c r="E74" s="10"/>
      <c r="F74" s="10"/>
      <c r="G74" s="10"/>
      <c r="H74" s="10"/>
      <c r="I74" s="13"/>
    </row>
    <row r="75" spans="1:9" x14ac:dyDescent="0.45">
      <c r="A75" s="7"/>
      <c r="B75" s="10"/>
      <c r="C75" s="10"/>
      <c r="D75" s="10"/>
      <c r="E75" s="10"/>
      <c r="F75" s="10"/>
      <c r="G75" s="10"/>
      <c r="H75" s="10"/>
      <c r="I75" s="13"/>
    </row>
    <row r="76" spans="1:9" x14ac:dyDescent="0.45">
      <c r="A76" s="8"/>
      <c r="B76" s="11"/>
      <c r="C76" s="11"/>
      <c r="D76" s="11"/>
      <c r="E76" s="11"/>
      <c r="F76" s="11"/>
      <c r="G76" s="11"/>
      <c r="H76" s="11"/>
      <c r="I76" s="14"/>
    </row>
    <row r="77" spans="1:9" x14ac:dyDescent="0.45">
      <c r="A77" s="6" t="s">
        <v>25</v>
      </c>
      <c r="B77" s="15" t="s">
        <v>38</v>
      </c>
      <c r="C77" s="9">
        <f>100-78</f>
        <v>22</v>
      </c>
      <c r="D77" s="9"/>
      <c r="E77" s="9"/>
      <c r="F77" s="9"/>
      <c r="G77" s="9"/>
      <c r="H77" s="9"/>
      <c r="I77" s="12"/>
    </row>
    <row r="78" spans="1:9" x14ac:dyDescent="0.45">
      <c r="A78" s="7"/>
      <c r="B78" s="10"/>
      <c r="C78" s="10"/>
      <c r="D78" s="10"/>
      <c r="E78" s="10"/>
      <c r="F78" s="10"/>
      <c r="G78" s="10"/>
      <c r="H78" s="10"/>
      <c r="I78" s="13"/>
    </row>
    <row r="79" spans="1:9" x14ac:dyDescent="0.45">
      <c r="A79" s="7"/>
      <c r="B79" s="10"/>
      <c r="C79" s="10"/>
      <c r="D79" s="10"/>
      <c r="E79" s="10"/>
      <c r="F79" s="10"/>
      <c r="G79" s="10"/>
      <c r="H79" s="10"/>
      <c r="I79" s="13"/>
    </row>
    <row r="80" spans="1:9" x14ac:dyDescent="0.45">
      <c r="A80" s="7"/>
      <c r="B80" s="10"/>
      <c r="C80" s="10"/>
      <c r="D80" s="10"/>
      <c r="E80" s="10"/>
      <c r="F80" s="10"/>
      <c r="G80" s="10"/>
      <c r="H80" s="10"/>
      <c r="I80" s="13"/>
    </row>
    <row r="81" spans="1:9" x14ac:dyDescent="0.45">
      <c r="A81" s="7"/>
      <c r="B81" s="10"/>
      <c r="C81" s="10"/>
      <c r="D81" s="10"/>
      <c r="E81" s="10"/>
      <c r="F81" s="10"/>
      <c r="G81" s="10"/>
      <c r="H81" s="10"/>
      <c r="I81" s="13"/>
    </row>
    <row r="82" spans="1:9" x14ac:dyDescent="0.45">
      <c r="A82" s="7"/>
      <c r="B82" s="10"/>
      <c r="C82" s="10"/>
      <c r="D82" s="10"/>
      <c r="E82" s="10"/>
      <c r="F82" s="10"/>
      <c r="G82" s="10"/>
      <c r="H82" s="10"/>
      <c r="I82" s="13"/>
    </row>
    <row r="83" spans="1:9" x14ac:dyDescent="0.45">
      <c r="A83" s="7"/>
      <c r="B83" s="10"/>
      <c r="C83" s="10"/>
      <c r="D83" s="10"/>
      <c r="E83" s="10"/>
      <c r="F83" s="10"/>
      <c r="G83" s="10"/>
      <c r="H83" s="10"/>
      <c r="I83" s="13"/>
    </row>
    <row r="84" spans="1:9" x14ac:dyDescent="0.45">
      <c r="A84" s="7"/>
      <c r="B84" s="10"/>
      <c r="C84" s="10"/>
      <c r="D84" s="10"/>
      <c r="E84" s="10"/>
      <c r="F84" s="10"/>
      <c r="G84" s="10"/>
      <c r="H84" s="10"/>
      <c r="I84" s="13"/>
    </row>
    <row r="85" spans="1:9" x14ac:dyDescent="0.45">
      <c r="A85" s="8"/>
      <c r="B85" s="11"/>
      <c r="C85" s="11"/>
      <c r="D85" s="11"/>
      <c r="E85" s="11"/>
      <c r="F85" s="11"/>
      <c r="G85" s="11"/>
      <c r="H85" s="11"/>
      <c r="I85" s="14"/>
    </row>
    <row r="86" spans="1:9" x14ac:dyDescent="0.45">
      <c r="B86" s="2"/>
    </row>
  </sheetData>
  <mergeCells count="48">
    <mergeCell ref="A68:A76"/>
    <mergeCell ref="B68:B76"/>
    <mergeCell ref="C68:C76"/>
    <mergeCell ref="D68:F76"/>
    <mergeCell ref="G68:I76"/>
    <mergeCell ref="A77:A85"/>
    <mergeCell ref="B77:B85"/>
    <mergeCell ref="C77:C85"/>
    <mergeCell ref="D77:F85"/>
    <mergeCell ref="G77:I85"/>
    <mergeCell ref="A50:A58"/>
    <mergeCell ref="B50:B58"/>
    <mergeCell ref="C50:C58"/>
    <mergeCell ref="D50:F58"/>
    <mergeCell ref="G50:I58"/>
    <mergeCell ref="A59:A67"/>
    <mergeCell ref="B59:B67"/>
    <mergeCell ref="C59:C67"/>
    <mergeCell ref="D59:F67"/>
    <mergeCell ref="G59:I67"/>
    <mergeCell ref="A32:A40"/>
    <mergeCell ref="B32:B40"/>
    <mergeCell ref="C32:C40"/>
    <mergeCell ref="D32:F40"/>
    <mergeCell ref="G32:I40"/>
    <mergeCell ref="A41:A49"/>
    <mergeCell ref="B41:B49"/>
    <mergeCell ref="C41:C49"/>
    <mergeCell ref="D41:F49"/>
    <mergeCell ref="G41:I49"/>
    <mergeCell ref="A14:A22"/>
    <mergeCell ref="B14:B22"/>
    <mergeCell ref="C14:C22"/>
    <mergeCell ref="D14:F22"/>
    <mergeCell ref="G14:I22"/>
    <mergeCell ref="A23:A31"/>
    <mergeCell ref="B23:B31"/>
    <mergeCell ref="C23:C31"/>
    <mergeCell ref="D23:F31"/>
    <mergeCell ref="G23:I31"/>
    <mergeCell ref="C1:D1"/>
    <mergeCell ref="D4:F4"/>
    <mergeCell ref="G4:I4"/>
    <mergeCell ref="A5:A13"/>
    <mergeCell ref="B5:B13"/>
    <mergeCell ref="C5:C13"/>
    <mergeCell ref="D5:F13"/>
    <mergeCell ref="G5:I1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D02FF-139C-41F6-9A39-0F7D9C12261A}">
  <dimension ref="A1:I94"/>
  <sheetViews>
    <sheetView zoomScale="60" workbookViewId="0">
      <selection activeCell="M55" sqref="M55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42</v>
      </c>
      <c r="B1" t="s">
        <v>27</v>
      </c>
      <c r="C1" s="4" t="s">
        <v>43</v>
      </c>
      <c r="D1" s="4"/>
    </row>
    <row r="4" spans="1:9" x14ac:dyDescent="0.45">
      <c r="A4" s="1" t="s">
        <v>0</v>
      </c>
      <c r="B4" s="1" t="s">
        <v>5</v>
      </c>
      <c r="C4" s="1" t="s">
        <v>1</v>
      </c>
      <c r="D4" s="5" t="s">
        <v>6</v>
      </c>
      <c r="E4" s="5"/>
      <c r="F4" s="5"/>
      <c r="G4" s="5" t="s">
        <v>7</v>
      </c>
      <c r="H4" s="5"/>
      <c r="I4" s="5"/>
    </row>
    <row r="5" spans="1:9" x14ac:dyDescent="0.45">
      <c r="A5" s="6" t="s">
        <v>45</v>
      </c>
      <c r="B5" s="9" t="s">
        <v>9</v>
      </c>
      <c r="C5" s="9">
        <f>100-83</f>
        <v>17</v>
      </c>
      <c r="D5" s="9"/>
      <c r="E5" s="9"/>
      <c r="F5" s="9"/>
      <c r="G5" s="9"/>
      <c r="H5" s="9"/>
      <c r="I5" s="12"/>
    </row>
    <row r="6" spans="1:9" x14ac:dyDescent="0.45">
      <c r="A6" s="7"/>
      <c r="B6" s="10"/>
      <c r="C6" s="10"/>
      <c r="D6" s="10"/>
      <c r="E6" s="10"/>
      <c r="F6" s="10"/>
      <c r="G6" s="10"/>
      <c r="H6" s="10"/>
      <c r="I6" s="13"/>
    </row>
    <row r="7" spans="1:9" x14ac:dyDescent="0.45">
      <c r="A7" s="7"/>
      <c r="B7" s="10"/>
      <c r="C7" s="10"/>
      <c r="D7" s="10"/>
      <c r="E7" s="10"/>
      <c r="F7" s="10"/>
      <c r="G7" s="10"/>
      <c r="H7" s="10"/>
      <c r="I7" s="13"/>
    </row>
    <row r="8" spans="1:9" x14ac:dyDescent="0.45">
      <c r="A8" s="7"/>
      <c r="B8" s="10"/>
      <c r="C8" s="10"/>
      <c r="D8" s="10"/>
      <c r="E8" s="10"/>
      <c r="F8" s="10"/>
      <c r="G8" s="10"/>
      <c r="H8" s="10"/>
      <c r="I8" s="13"/>
    </row>
    <row r="9" spans="1:9" x14ac:dyDescent="0.45">
      <c r="A9" s="7"/>
      <c r="B9" s="10"/>
      <c r="C9" s="10"/>
      <c r="D9" s="10"/>
      <c r="E9" s="10"/>
      <c r="F9" s="10"/>
      <c r="G9" s="10"/>
      <c r="H9" s="10"/>
      <c r="I9" s="13"/>
    </row>
    <row r="10" spans="1:9" x14ac:dyDescent="0.45">
      <c r="A10" s="7"/>
      <c r="B10" s="10"/>
      <c r="C10" s="10"/>
      <c r="D10" s="10"/>
      <c r="E10" s="10"/>
      <c r="F10" s="10"/>
      <c r="G10" s="10"/>
      <c r="H10" s="10"/>
      <c r="I10" s="13"/>
    </row>
    <row r="11" spans="1:9" x14ac:dyDescent="0.45">
      <c r="A11" s="7"/>
      <c r="B11" s="10"/>
      <c r="C11" s="10"/>
      <c r="D11" s="10"/>
      <c r="E11" s="10"/>
      <c r="F11" s="10"/>
      <c r="G11" s="10"/>
      <c r="H11" s="10"/>
      <c r="I11" s="13"/>
    </row>
    <row r="12" spans="1:9" x14ac:dyDescent="0.45">
      <c r="A12" s="7"/>
      <c r="B12" s="10"/>
      <c r="C12" s="10"/>
      <c r="D12" s="10"/>
      <c r="E12" s="10"/>
      <c r="F12" s="10"/>
      <c r="G12" s="10"/>
      <c r="H12" s="10"/>
      <c r="I12" s="13"/>
    </row>
    <row r="13" spans="1:9" x14ac:dyDescent="0.45">
      <c r="A13" s="8"/>
      <c r="B13" s="11"/>
      <c r="C13" s="11"/>
      <c r="D13" s="11"/>
      <c r="E13" s="11"/>
      <c r="F13" s="11"/>
      <c r="G13" s="11"/>
      <c r="H13" s="11"/>
      <c r="I13" s="14"/>
    </row>
    <row r="14" spans="1:9" x14ac:dyDescent="0.45">
      <c r="A14" s="6" t="s">
        <v>46</v>
      </c>
      <c r="B14" s="9" t="s">
        <v>12</v>
      </c>
      <c r="C14" s="9">
        <f>100-82</f>
        <v>18</v>
      </c>
      <c r="D14" s="9"/>
      <c r="E14" s="9"/>
      <c r="F14" s="9"/>
      <c r="G14" s="9"/>
      <c r="H14" s="9"/>
      <c r="I14" s="12"/>
    </row>
    <row r="15" spans="1:9" x14ac:dyDescent="0.45">
      <c r="A15" s="7"/>
      <c r="B15" s="10"/>
      <c r="C15" s="10"/>
      <c r="D15" s="10"/>
      <c r="E15" s="10"/>
      <c r="F15" s="10"/>
      <c r="G15" s="10"/>
      <c r="H15" s="10"/>
      <c r="I15" s="13"/>
    </row>
    <row r="16" spans="1:9" x14ac:dyDescent="0.45">
      <c r="A16" s="7"/>
      <c r="B16" s="10"/>
      <c r="C16" s="10"/>
      <c r="D16" s="10"/>
      <c r="E16" s="10"/>
      <c r="F16" s="10"/>
      <c r="G16" s="10"/>
      <c r="H16" s="10"/>
      <c r="I16" s="13"/>
    </row>
    <row r="17" spans="1:9" x14ac:dyDescent="0.45">
      <c r="A17" s="7"/>
      <c r="B17" s="10"/>
      <c r="C17" s="10"/>
      <c r="D17" s="10"/>
      <c r="E17" s="10"/>
      <c r="F17" s="10"/>
      <c r="G17" s="10"/>
      <c r="H17" s="10"/>
      <c r="I17" s="13"/>
    </row>
    <row r="18" spans="1:9" x14ac:dyDescent="0.45">
      <c r="A18" s="7"/>
      <c r="B18" s="10"/>
      <c r="C18" s="10"/>
      <c r="D18" s="10"/>
      <c r="E18" s="10"/>
      <c r="F18" s="10"/>
      <c r="G18" s="10"/>
      <c r="H18" s="10"/>
      <c r="I18" s="13"/>
    </row>
    <row r="19" spans="1:9" x14ac:dyDescent="0.45">
      <c r="A19" s="7"/>
      <c r="B19" s="10"/>
      <c r="C19" s="10"/>
      <c r="D19" s="10"/>
      <c r="E19" s="10"/>
      <c r="F19" s="10"/>
      <c r="G19" s="10"/>
      <c r="H19" s="10"/>
      <c r="I19" s="13"/>
    </row>
    <row r="20" spans="1:9" x14ac:dyDescent="0.45">
      <c r="A20" s="7"/>
      <c r="B20" s="10"/>
      <c r="C20" s="10"/>
      <c r="D20" s="10"/>
      <c r="E20" s="10"/>
      <c r="F20" s="10"/>
      <c r="G20" s="10"/>
      <c r="H20" s="10"/>
      <c r="I20" s="13"/>
    </row>
    <row r="21" spans="1:9" x14ac:dyDescent="0.45">
      <c r="A21" s="7"/>
      <c r="B21" s="10"/>
      <c r="C21" s="10"/>
      <c r="D21" s="10"/>
      <c r="E21" s="10"/>
      <c r="F21" s="10"/>
      <c r="G21" s="10"/>
      <c r="H21" s="10"/>
      <c r="I21" s="13"/>
    </row>
    <row r="22" spans="1:9" x14ac:dyDescent="0.45">
      <c r="A22" s="8"/>
      <c r="B22" s="11"/>
      <c r="C22" s="11"/>
      <c r="D22" s="11"/>
      <c r="E22" s="11"/>
      <c r="F22" s="11"/>
      <c r="G22" s="11"/>
      <c r="H22" s="11"/>
      <c r="I22" s="14"/>
    </row>
    <row r="23" spans="1:9" x14ac:dyDescent="0.45">
      <c r="A23" s="6" t="s">
        <v>47</v>
      </c>
      <c r="B23" s="9" t="s">
        <v>13</v>
      </c>
      <c r="C23" s="9">
        <f>100-82</f>
        <v>18</v>
      </c>
      <c r="D23" s="9"/>
      <c r="E23" s="9"/>
      <c r="F23" s="9"/>
      <c r="G23" s="9"/>
      <c r="H23" s="9"/>
      <c r="I23" s="12"/>
    </row>
    <row r="24" spans="1:9" x14ac:dyDescent="0.45">
      <c r="A24" s="7"/>
      <c r="B24" s="10"/>
      <c r="C24" s="10"/>
      <c r="D24" s="10"/>
      <c r="E24" s="10"/>
      <c r="F24" s="10"/>
      <c r="G24" s="10"/>
      <c r="H24" s="10"/>
      <c r="I24" s="13"/>
    </row>
    <row r="25" spans="1:9" x14ac:dyDescent="0.45">
      <c r="A25" s="7"/>
      <c r="B25" s="10"/>
      <c r="C25" s="10"/>
      <c r="D25" s="10"/>
      <c r="E25" s="10"/>
      <c r="F25" s="10"/>
      <c r="G25" s="10"/>
      <c r="H25" s="10"/>
      <c r="I25" s="13"/>
    </row>
    <row r="26" spans="1:9" x14ac:dyDescent="0.45">
      <c r="A26" s="7"/>
      <c r="B26" s="10"/>
      <c r="C26" s="10"/>
      <c r="D26" s="10"/>
      <c r="E26" s="10"/>
      <c r="F26" s="10"/>
      <c r="G26" s="10"/>
      <c r="H26" s="10"/>
      <c r="I26" s="13"/>
    </row>
    <row r="27" spans="1:9" x14ac:dyDescent="0.45">
      <c r="A27" s="7"/>
      <c r="B27" s="10"/>
      <c r="C27" s="10"/>
      <c r="D27" s="10"/>
      <c r="E27" s="10"/>
      <c r="F27" s="10"/>
      <c r="G27" s="10"/>
      <c r="H27" s="10"/>
      <c r="I27" s="13"/>
    </row>
    <row r="28" spans="1:9" x14ac:dyDescent="0.45">
      <c r="A28" s="7"/>
      <c r="B28" s="10"/>
      <c r="C28" s="10"/>
      <c r="D28" s="10"/>
      <c r="E28" s="10"/>
      <c r="F28" s="10"/>
      <c r="G28" s="10"/>
      <c r="H28" s="10"/>
      <c r="I28" s="13"/>
    </row>
    <row r="29" spans="1:9" x14ac:dyDescent="0.45">
      <c r="A29" s="7"/>
      <c r="B29" s="10"/>
      <c r="C29" s="10"/>
      <c r="D29" s="10"/>
      <c r="E29" s="10"/>
      <c r="F29" s="10"/>
      <c r="G29" s="10"/>
      <c r="H29" s="10"/>
      <c r="I29" s="13"/>
    </row>
    <row r="30" spans="1:9" x14ac:dyDescent="0.45">
      <c r="A30" s="7"/>
      <c r="B30" s="10"/>
      <c r="C30" s="10"/>
      <c r="D30" s="10"/>
      <c r="E30" s="10"/>
      <c r="F30" s="10"/>
      <c r="G30" s="10"/>
      <c r="H30" s="10"/>
      <c r="I30" s="13"/>
    </row>
    <row r="31" spans="1:9" x14ac:dyDescent="0.45">
      <c r="A31" s="8"/>
      <c r="B31" s="11"/>
      <c r="C31" s="11"/>
      <c r="D31" s="11"/>
      <c r="E31" s="11"/>
      <c r="F31" s="11"/>
      <c r="G31" s="11"/>
      <c r="H31" s="11"/>
      <c r="I31" s="14"/>
    </row>
    <row r="32" spans="1:9" x14ac:dyDescent="0.45">
      <c r="A32" s="6" t="s">
        <v>48</v>
      </c>
      <c r="B32" s="9" t="s">
        <v>16</v>
      </c>
      <c r="C32" s="9">
        <f>100-86</f>
        <v>14</v>
      </c>
      <c r="D32" s="9"/>
      <c r="E32" s="9"/>
      <c r="F32" s="9"/>
      <c r="G32" s="9"/>
      <c r="H32" s="9"/>
      <c r="I32" s="12"/>
    </row>
    <row r="33" spans="1:9" x14ac:dyDescent="0.45">
      <c r="A33" s="7"/>
      <c r="B33" s="10"/>
      <c r="C33" s="10"/>
      <c r="D33" s="10"/>
      <c r="E33" s="10"/>
      <c r="F33" s="10"/>
      <c r="G33" s="10"/>
      <c r="H33" s="10"/>
      <c r="I33" s="13"/>
    </row>
    <row r="34" spans="1:9" x14ac:dyDescent="0.45">
      <c r="A34" s="7"/>
      <c r="B34" s="10"/>
      <c r="C34" s="10"/>
      <c r="D34" s="10"/>
      <c r="E34" s="10"/>
      <c r="F34" s="10"/>
      <c r="G34" s="10"/>
      <c r="H34" s="10"/>
      <c r="I34" s="13"/>
    </row>
    <row r="35" spans="1:9" x14ac:dyDescent="0.45">
      <c r="A35" s="7"/>
      <c r="B35" s="10"/>
      <c r="C35" s="10"/>
      <c r="D35" s="10"/>
      <c r="E35" s="10"/>
      <c r="F35" s="10"/>
      <c r="G35" s="10"/>
      <c r="H35" s="10"/>
      <c r="I35" s="13"/>
    </row>
    <row r="36" spans="1:9" x14ac:dyDescent="0.45">
      <c r="A36" s="7"/>
      <c r="B36" s="10"/>
      <c r="C36" s="10"/>
      <c r="D36" s="10"/>
      <c r="E36" s="10"/>
      <c r="F36" s="10"/>
      <c r="G36" s="10"/>
      <c r="H36" s="10"/>
      <c r="I36" s="13"/>
    </row>
    <row r="37" spans="1:9" x14ac:dyDescent="0.45">
      <c r="A37" s="7"/>
      <c r="B37" s="10"/>
      <c r="C37" s="10"/>
      <c r="D37" s="10"/>
      <c r="E37" s="10"/>
      <c r="F37" s="10"/>
      <c r="G37" s="10"/>
      <c r="H37" s="10"/>
      <c r="I37" s="13"/>
    </row>
    <row r="38" spans="1:9" x14ac:dyDescent="0.45">
      <c r="A38" s="7"/>
      <c r="B38" s="10"/>
      <c r="C38" s="10"/>
      <c r="D38" s="10"/>
      <c r="E38" s="10"/>
      <c r="F38" s="10"/>
      <c r="G38" s="10"/>
      <c r="H38" s="10"/>
      <c r="I38" s="13"/>
    </row>
    <row r="39" spans="1:9" x14ac:dyDescent="0.45">
      <c r="A39" s="7"/>
      <c r="B39" s="10"/>
      <c r="C39" s="10"/>
      <c r="D39" s="10"/>
      <c r="E39" s="10"/>
      <c r="F39" s="10"/>
      <c r="G39" s="10"/>
      <c r="H39" s="10"/>
      <c r="I39" s="13"/>
    </row>
    <row r="40" spans="1:9" x14ac:dyDescent="0.45">
      <c r="A40" s="8"/>
      <c r="B40" s="11"/>
      <c r="C40" s="11"/>
      <c r="D40" s="11"/>
      <c r="E40" s="11"/>
      <c r="F40" s="11"/>
      <c r="G40" s="11"/>
      <c r="H40" s="11"/>
      <c r="I40" s="14"/>
    </row>
    <row r="41" spans="1:9" x14ac:dyDescent="0.45">
      <c r="A41" s="6" t="s">
        <v>49</v>
      </c>
      <c r="B41" s="9" t="s">
        <v>18</v>
      </c>
      <c r="C41" s="9">
        <f>100-84</f>
        <v>16</v>
      </c>
      <c r="D41" s="9"/>
      <c r="E41" s="9"/>
      <c r="F41" s="9"/>
      <c r="G41" s="9"/>
      <c r="H41" s="9"/>
      <c r="I41" s="12"/>
    </row>
    <row r="42" spans="1:9" x14ac:dyDescent="0.45">
      <c r="A42" s="7"/>
      <c r="B42" s="10"/>
      <c r="C42" s="10"/>
      <c r="D42" s="10"/>
      <c r="E42" s="10"/>
      <c r="F42" s="10"/>
      <c r="G42" s="10"/>
      <c r="H42" s="10"/>
      <c r="I42" s="13"/>
    </row>
    <row r="43" spans="1:9" x14ac:dyDescent="0.45">
      <c r="A43" s="7"/>
      <c r="B43" s="10"/>
      <c r="C43" s="10"/>
      <c r="D43" s="10"/>
      <c r="E43" s="10"/>
      <c r="F43" s="10"/>
      <c r="G43" s="10"/>
      <c r="H43" s="10"/>
      <c r="I43" s="13"/>
    </row>
    <row r="44" spans="1:9" x14ac:dyDescent="0.45">
      <c r="A44" s="7"/>
      <c r="B44" s="10"/>
      <c r="C44" s="10"/>
      <c r="D44" s="10"/>
      <c r="E44" s="10"/>
      <c r="F44" s="10"/>
      <c r="G44" s="10"/>
      <c r="H44" s="10"/>
      <c r="I44" s="13"/>
    </row>
    <row r="45" spans="1:9" x14ac:dyDescent="0.45">
      <c r="A45" s="7"/>
      <c r="B45" s="10"/>
      <c r="C45" s="10"/>
      <c r="D45" s="10"/>
      <c r="E45" s="10"/>
      <c r="F45" s="10"/>
      <c r="G45" s="10"/>
      <c r="H45" s="10"/>
      <c r="I45" s="13"/>
    </row>
    <row r="46" spans="1:9" x14ac:dyDescent="0.45">
      <c r="A46" s="7"/>
      <c r="B46" s="10"/>
      <c r="C46" s="10"/>
      <c r="D46" s="10"/>
      <c r="E46" s="10"/>
      <c r="F46" s="10"/>
      <c r="G46" s="10"/>
      <c r="H46" s="10"/>
      <c r="I46" s="13"/>
    </row>
    <row r="47" spans="1:9" x14ac:dyDescent="0.45">
      <c r="A47" s="7"/>
      <c r="B47" s="10"/>
      <c r="C47" s="10"/>
      <c r="D47" s="10"/>
      <c r="E47" s="10"/>
      <c r="F47" s="10"/>
      <c r="G47" s="10"/>
      <c r="H47" s="10"/>
      <c r="I47" s="13"/>
    </row>
    <row r="48" spans="1:9" x14ac:dyDescent="0.45">
      <c r="A48" s="7"/>
      <c r="B48" s="10"/>
      <c r="C48" s="10"/>
      <c r="D48" s="10"/>
      <c r="E48" s="10"/>
      <c r="F48" s="10"/>
      <c r="G48" s="10"/>
      <c r="H48" s="10"/>
      <c r="I48" s="13"/>
    </row>
    <row r="49" spans="1:9" x14ac:dyDescent="0.45">
      <c r="A49" s="8"/>
      <c r="B49" s="11"/>
      <c r="C49" s="11"/>
      <c r="D49" s="11"/>
      <c r="E49" s="11"/>
      <c r="F49" s="11"/>
      <c r="G49" s="11"/>
      <c r="H49" s="11"/>
      <c r="I49" s="14"/>
    </row>
    <row r="50" spans="1:9" x14ac:dyDescent="0.45">
      <c r="A50" s="6" t="s">
        <v>50</v>
      </c>
      <c r="B50" s="15" t="s">
        <v>19</v>
      </c>
      <c r="C50" s="9">
        <f>100-81</f>
        <v>19</v>
      </c>
      <c r="D50" s="9"/>
      <c r="E50" s="9"/>
      <c r="F50" s="9"/>
      <c r="G50" s="9"/>
      <c r="H50" s="9"/>
      <c r="I50" s="12"/>
    </row>
    <row r="51" spans="1:9" x14ac:dyDescent="0.45">
      <c r="A51" s="7"/>
      <c r="B51" s="16"/>
      <c r="C51" s="10"/>
      <c r="D51" s="10"/>
      <c r="E51" s="10"/>
      <c r="F51" s="10"/>
      <c r="G51" s="10"/>
      <c r="H51" s="10"/>
      <c r="I51" s="13"/>
    </row>
    <row r="52" spans="1:9" x14ac:dyDescent="0.45">
      <c r="A52" s="7"/>
      <c r="B52" s="16"/>
      <c r="C52" s="10"/>
      <c r="D52" s="10"/>
      <c r="E52" s="10"/>
      <c r="F52" s="10"/>
      <c r="G52" s="10"/>
      <c r="H52" s="10"/>
      <c r="I52" s="13"/>
    </row>
    <row r="53" spans="1:9" x14ac:dyDescent="0.45">
      <c r="A53" s="7"/>
      <c r="B53" s="16"/>
      <c r="C53" s="10"/>
      <c r="D53" s="10"/>
      <c r="E53" s="10"/>
      <c r="F53" s="10"/>
      <c r="G53" s="10"/>
      <c r="H53" s="10"/>
      <c r="I53" s="13"/>
    </row>
    <row r="54" spans="1:9" x14ac:dyDescent="0.45">
      <c r="A54" s="7"/>
      <c r="B54" s="16"/>
      <c r="C54" s="10"/>
      <c r="D54" s="10"/>
      <c r="E54" s="10"/>
      <c r="F54" s="10"/>
      <c r="G54" s="10"/>
      <c r="H54" s="10"/>
      <c r="I54" s="13"/>
    </row>
    <row r="55" spans="1:9" x14ac:dyDescent="0.45">
      <c r="A55" s="7"/>
      <c r="B55" s="16"/>
      <c r="C55" s="10"/>
      <c r="D55" s="10"/>
      <c r="E55" s="10"/>
      <c r="F55" s="10"/>
      <c r="G55" s="10"/>
      <c r="H55" s="10"/>
      <c r="I55" s="13"/>
    </row>
    <row r="56" spans="1:9" x14ac:dyDescent="0.45">
      <c r="A56" s="7"/>
      <c r="B56" s="16"/>
      <c r="C56" s="10"/>
      <c r="D56" s="10"/>
      <c r="E56" s="10"/>
      <c r="F56" s="10"/>
      <c r="G56" s="10"/>
      <c r="H56" s="10"/>
      <c r="I56" s="13"/>
    </row>
    <row r="57" spans="1:9" x14ac:dyDescent="0.45">
      <c r="A57" s="7"/>
      <c r="B57" s="16"/>
      <c r="C57" s="10"/>
      <c r="D57" s="10"/>
      <c r="E57" s="10"/>
      <c r="F57" s="10"/>
      <c r="G57" s="10"/>
      <c r="H57" s="10"/>
      <c r="I57" s="13"/>
    </row>
    <row r="58" spans="1:9" x14ac:dyDescent="0.45">
      <c r="A58" s="8"/>
      <c r="B58" s="17"/>
      <c r="C58" s="11"/>
      <c r="D58" s="11"/>
      <c r="E58" s="11"/>
      <c r="F58" s="11"/>
      <c r="G58" s="11"/>
      <c r="H58" s="11"/>
      <c r="I58" s="14"/>
    </row>
    <row r="59" spans="1:9" x14ac:dyDescent="0.45">
      <c r="A59" s="6" t="s">
        <v>51</v>
      </c>
      <c r="B59" s="15" t="s">
        <v>24</v>
      </c>
      <c r="C59" s="9">
        <f>100-83</f>
        <v>17</v>
      </c>
      <c r="D59" s="9"/>
      <c r="E59" s="9"/>
      <c r="F59" s="9"/>
      <c r="G59" s="9"/>
      <c r="H59" s="9"/>
      <c r="I59" s="12"/>
    </row>
    <row r="60" spans="1:9" x14ac:dyDescent="0.45">
      <c r="A60" s="7"/>
      <c r="B60" s="16"/>
      <c r="C60" s="10"/>
      <c r="D60" s="10"/>
      <c r="E60" s="10"/>
      <c r="F60" s="10"/>
      <c r="G60" s="10"/>
      <c r="H60" s="10"/>
      <c r="I60" s="13"/>
    </row>
    <row r="61" spans="1:9" x14ac:dyDescent="0.45">
      <c r="A61" s="7"/>
      <c r="B61" s="16"/>
      <c r="C61" s="10"/>
      <c r="D61" s="10"/>
      <c r="E61" s="10"/>
      <c r="F61" s="10"/>
      <c r="G61" s="10"/>
      <c r="H61" s="10"/>
      <c r="I61" s="13"/>
    </row>
    <row r="62" spans="1:9" x14ac:dyDescent="0.45">
      <c r="A62" s="7"/>
      <c r="B62" s="16"/>
      <c r="C62" s="10"/>
      <c r="D62" s="10"/>
      <c r="E62" s="10"/>
      <c r="F62" s="10"/>
      <c r="G62" s="10"/>
      <c r="H62" s="10"/>
      <c r="I62" s="13"/>
    </row>
    <row r="63" spans="1:9" x14ac:dyDescent="0.45">
      <c r="A63" s="7"/>
      <c r="B63" s="16"/>
      <c r="C63" s="10"/>
      <c r="D63" s="10"/>
      <c r="E63" s="10"/>
      <c r="F63" s="10"/>
      <c r="G63" s="10"/>
      <c r="H63" s="10"/>
      <c r="I63" s="13"/>
    </row>
    <row r="64" spans="1:9" x14ac:dyDescent="0.45">
      <c r="A64" s="7"/>
      <c r="B64" s="16"/>
      <c r="C64" s="10"/>
      <c r="D64" s="10"/>
      <c r="E64" s="10"/>
      <c r="F64" s="10"/>
      <c r="G64" s="10"/>
      <c r="H64" s="10"/>
      <c r="I64" s="13"/>
    </row>
    <row r="65" spans="1:9" x14ac:dyDescent="0.45">
      <c r="A65" s="7"/>
      <c r="B65" s="16"/>
      <c r="C65" s="10"/>
      <c r="D65" s="10"/>
      <c r="E65" s="10"/>
      <c r="F65" s="10"/>
      <c r="G65" s="10"/>
      <c r="H65" s="10"/>
      <c r="I65" s="13"/>
    </row>
    <row r="66" spans="1:9" x14ac:dyDescent="0.45">
      <c r="A66" s="7"/>
      <c r="B66" s="16"/>
      <c r="C66" s="10"/>
      <c r="D66" s="10"/>
      <c r="E66" s="10"/>
      <c r="F66" s="10"/>
      <c r="G66" s="10"/>
      <c r="H66" s="10"/>
      <c r="I66" s="13"/>
    </row>
    <row r="67" spans="1:9" x14ac:dyDescent="0.45">
      <c r="A67" s="8"/>
      <c r="B67" s="17"/>
      <c r="C67" s="11"/>
      <c r="D67" s="11"/>
      <c r="E67" s="11"/>
      <c r="F67" s="11"/>
      <c r="G67" s="11"/>
      <c r="H67" s="11"/>
      <c r="I67" s="14"/>
    </row>
    <row r="68" spans="1:9" x14ac:dyDescent="0.45">
      <c r="A68" s="6" t="s">
        <v>52</v>
      </c>
      <c r="B68" s="15" t="s">
        <v>23</v>
      </c>
      <c r="C68" s="9">
        <f>100-84</f>
        <v>16</v>
      </c>
      <c r="D68" s="9"/>
      <c r="E68" s="9"/>
      <c r="F68" s="9"/>
      <c r="G68" s="9"/>
      <c r="H68" s="9"/>
      <c r="I68" s="12"/>
    </row>
    <row r="69" spans="1:9" x14ac:dyDescent="0.45">
      <c r="A69" s="7"/>
      <c r="B69" s="10"/>
      <c r="C69" s="10"/>
      <c r="D69" s="10"/>
      <c r="E69" s="10"/>
      <c r="F69" s="10"/>
      <c r="G69" s="10"/>
      <c r="H69" s="10"/>
      <c r="I69" s="13"/>
    </row>
    <row r="70" spans="1:9" x14ac:dyDescent="0.45">
      <c r="A70" s="7"/>
      <c r="B70" s="10"/>
      <c r="C70" s="10"/>
      <c r="D70" s="10"/>
      <c r="E70" s="10"/>
      <c r="F70" s="10"/>
      <c r="G70" s="10"/>
      <c r="H70" s="10"/>
      <c r="I70" s="13"/>
    </row>
    <row r="71" spans="1:9" x14ac:dyDescent="0.45">
      <c r="A71" s="7"/>
      <c r="B71" s="10"/>
      <c r="C71" s="10"/>
      <c r="D71" s="10"/>
      <c r="E71" s="10"/>
      <c r="F71" s="10"/>
      <c r="G71" s="10"/>
      <c r="H71" s="10"/>
      <c r="I71" s="13"/>
    </row>
    <row r="72" spans="1:9" x14ac:dyDescent="0.45">
      <c r="A72" s="7"/>
      <c r="B72" s="10"/>
      <c r="C72" s="10"/>
      <c r="D72" s="10"/>
      <c r="E72" s="10"/>
      <c r="F72" s="10"/>
      <c r="G72" s="10"/>
      <c r="H72" s="10"/>
      <c r="I72" s="13"/>
    </row>
    <row r="73" spans="1:9" x14ac:dyDescent="0.45">
      <c r="A73" s="7"/>
      <c r="B73" s="10"/>
      <c r="C73" s="10"/>
      <c r="D73" s="10"/>
      <c r="E73" s="10"/>
      <c r="F73" s="10"/>
      <c r="G73" s="10"/>
      <c r="H73" s="10"/>
      <c r="I73" s="13"/>
    </row>
    <row r="74" spans="1:9" x14ac:dyDescent="0.45">
      <c r="A74" s="7"/>
      <c r="B74" s="10"/>
      <c r="C74" s="10"/>
      <c r="D74" s="10"/>
      <c r="E74" s="10"/>
      <c r="F74" s="10"/>
      <c r="G74" s="10"/>
      <c r="H74" s="10"/>
      <c r="I74" s="13"/>
    </row>
    <row r="75" spans="1:9" x14ac:dyDescent="0.45">
      <c r="A75" s="7"/>
      <c r="B75" s="10"/>
      <c r="C75" s="10"/>
      <c r="D75" s="10"/>
      <c r="E75" s="10"/>
      <c r="F75" s="10"/>
      <c r="G75" s="10"/>
      <c r="H75" s="10"/>
      <c r="I75" s="13"/>
    </row>
    <row r="76" spans="1:9" x14ac:dyDescent="0.45">
      <c r="A76" s="8"/>
      <c r="B76" s="11"/>
      <c r="C76" s="11"/>
      <c r="D76" s="11"/>
      <c r="E76" s="11"/>
      <c r="F76" s="11"/>
      <c r="G76" s="11"/>
      <c r="H76" s="11"/>
      <c r="I76" s="14"/>
    </row>
    <row r="77" spans="1:9" x14ac:dyDescent="0.45">
      <c r="A77" s="6" t="s">
        <v>54</v>
      </c>
      <c r="B77" s="15" t="s">
        <v>38</v>
      </c>
      <c r="C77" s="9">
        <f>100-87</f>
        <v>13</v>
      </c>
      <c r="D77" s="9"/>
      <c r="E77" s="9"/>
      <c r="F77" s="9"/>
      <c r="G77" s="9"/>
      <c r="H77" s="9"/>
      <c r="I77" s="12"/>
    </row>
    <row r="78" spans="1:9" x14ac:dyDescent="0.45">
      <c r="A78" s="7"/>
      <c r="B78" s="10"/>
      <c r="C78" s="10"/>
      <c r="D78" s="10"/>
      <c r="E78" s="10"/>
      <c r="F78" s="10"/>
      <c r="G78" s="10"/>
      <c r="H78" s="10"/>
      <c r="I78" s="13"/>
    </row>
    <row r="79" spans="1:9" x14ac:dyDescent="0.45">
      <c r="A79" s="7"/>
      <c r="B79" s="10"/>
      <c r="C79" s="10"/>
      <c r="D79" s="10"/>
      <c r="E79" s="10"/>
      <c r="F79" s="10"/>
      <c r="G79" s="10"/>
      <c r="H79" s="10"/>
      <c r="I79" s="13"/>
    </row>
    <row r="80" spans="1:9" x14ac:dyDescent="0.45">
      <c r="A80" s="7"/>
      <c r="B80" s="10"/>
      <c r="C80" s="10"/>
      <c r="D80" s="10"/>
      <c r="E80" s="10"/>
      <c r="F80" s="10"/>
      <c r="G80" s="10"/>
      <c r="H80" s="10"/>
      <c r="I80" s="13"/>
    </row>
    <row r="81" spans="1:9" x14ac:dyDescent="0.45">
      <c r="A81" s="7"/>
      <c r="B81" s="10"/>
      <c r="C81" s="10"/>
      <c r="D81" s="10"/>
      <c r="E81" s="10"/>
      <c r="F81" s="10"/>
      <c r="G81" s="10"/>
      <c r="H81" s="10"/>
      <c r="I81" s="13"/>
    </row>
    <row r="82" spans="1:9" x14ac:dyDescent="0.45">
      <c r="A82" s="7"/>
      <c r="B82" s="10"/>
      <c r="C82" s="10"/>
      <c r="D82" s="10"/>
      <c r="E82" s="10"/>
      <c r="F82" s="10"/>
      <c r="G82" s="10"/>
      <c r="H82" s="10"/>
      <c r="I82" s="13"/>
    </row>
    <row r="83" spans="1:9" x14ac:dyDescent="0.45">
      <c r="A83" s="7"/>
      <c r="B83" s="10"/>
      <c r="C83" s="10"/>
      <c r="D83" s="10"/>
      <c r="E83" s="10"/>
      <c r="F83" s="10"/>
      <c r="G83" s="10"/>
      <c r="H83" s="10"/>
      <c r="I83" s="13"/>
    </row>
    <row r="84" spans="1:9" x14ac:dyDescent="0.45">
      <c r="A84" s="7"/>
      <c r="B84" s="10"/>
      <c r="C84" s="10"/>
      <c r="D84" s="10"/>
      <c r="E84" s="10"/>
      <c r="F84" s="10"/>
      <c r="G84" s="10"/>
      <c r="H84" s="10"/>
      <c r="I84" s="13"/>
    </row>
    <row r="85" spans="1:9" x14ac:dyDescent="0.45">
      <c r="A85" s="8"/>
      <c r="B85" s="11"/>
      <c r="C85" s="11"/>
      <c r="D85" s="11"/>
      <c r="E85" s="11"/>
      <c r="F85" s="11"/>
      <c r="G85" s="11"/>
      <c r="H85" s="11"/>
      <c r="I85" s="14"/>
    </row>
    <row r="86" spans="1:9" x14ac:dyDescent="0.45">
      <c r="A86" s="6" t="s">
        <v>53</v>
      </c>
      <c r="B86" s="15" t="s">
        <v>44</v>
      </c>
      <c r="C86" s="9">
        <f>100-85</f>
        <v>15</v>
      </c>
      <c r="D86" s="9"/>
      <c r="E86" s="9"/>
      <c r="F86" s="9"/>
      <c r="G86" s="9"/>
      <c r="H86" s="9"/>
      <c r="I86" s="12"/>
    </row>
    <row r="87" spans="1:9" x14ac:dyDescent="0.45">
      <c r="A87" s="7"/>
      <c r="B87" s="10"/>
      <c r="C87" s="10"/>
      <c r="D87" s="10"/>
      <c r="E87" s="10"/>
      <c r="F87" s="10"/>
      <c r="G87" s="10"/>
      <c r="H87" s="10"/>
      <c r="I87" s="13"/>
    </row>
    <row r="88" spans="1:9" x14ac:dyDescent="0.45">
      <c r="A88" s="7"/>
      <c r="B88" s="10"/>
      <c r="C88" s="10"/>
      <c r="D88" s="10"/>
      <c r="E88" s="10"/>
      <c r="F88" s="10"/>
      <c r="G88" s="10"/>
      <c r="H88" s="10"/>
      <c r="I88" s="13"/>
    </row>
    <row r="89" spans="1:9" x14ac:dyDescent="0.45">
      <c r="A89" s="7"/>
      <c r="B89" s="10"/>
      <c r="C89" s="10"/>
      <c r="D89" s="10"/>
      <c r="E89" s="10"/>
      <c r="F89" s="10"/>
      <c r="G89" s="10"/>
      <c r="H89" s="10"/>
      <c r="I89" s="13"/>
    </row>
    <row r="90" spans="1:9" x14ac:dyDescent="0.45">
      <c r="A90" s="7"/>
      <c r="B90" s="10"/>
      <c r="C90" s="10"/>
      <c r="D90" s="10"/>
      <c r="E90" s="10"/>
      <c r="F90" s="10"/>
      <c r="G90" s="10"/>
      <c r="H90" s="10"/>
      <c r="I90" s="13"/>
    </row>
    <row r="91" spans="1:9" x14ac:dyDescent="0.45">
      <c r="A91" s="7"/>
      <c r="B91" s="10"/>
      <c r="C91" s="10"/>
      <c r="D91" s="10"/>
      <c r="E91" s="10"/>
      <c r="F91" s="10"/>
      <c r="G91" s="10"/>
      <c r="H91" s="10"/>
      <c r="I91" s="13"/>
    </row>
    <row r="92" spans="1:9" x14ac:dyDescent="0.45">
      <c r="A92" s="7"/>
      <c r="B92" s="10"/>
      <c r="C92" s="10"/>
      <c r="D92" s="10"/>
      <c r="E92" s="10"/>
      <c r="F92" s="10"/>
      <c r="G92" s="10"/>
      <c r="H92" s="10"/>
      <c r="I92" s="13"/>
    </row>
    <row r="93" spans="1:9" x14ac:dyDescent="0.45">
      <c r="A93" s="7"/>
      <c r="B93" s="10"/>
      <c r="C93" s="10"/>
      <c r="D93" s="10"/>
      <c r="E93" s="10"/>
      <c r="F93" s="10"/>
      <c r="G93" s="10"/>
      <c r="H93" s="10"/>
      <c r="I93" s="13"/>
    </row>
    <row r="94" spans="1:9" x14ac:dyDescent="0.45">
      <c r="A94" s="8"/>
      <c r="B94" s="11"/>
      <c r="C94" s="11"/>
      <c r="D94" s="11"/>
      <c r="E94" s="11"/>
      <c r="F94" s="11"/>
      <c r="G94" s="11"/>
      <c r="H94" s="11"/>
      <c r="I94" s="14"/>
    </row>
  </sheetData>
  <mergeCells count="53">
    <mergeCell ref="A86:A94"/>
    <mergeCell ref="B86:B94"/>
    <mergeCell ref="C86:C94"/>
    <mergeCell ref="D86:F94"/>
    <mergeCell ref="G86:I94"/>
    <mergeCell ref="A68:A76"/>
    <mergeCell ref="B68:B76"/>
    <mergeCell ref="C68:C76"/>
    <mergeCell ref="D68:F76"/>
    <mergeCell ref="G68:I76"/>
    <mergeCell ref="A77:A85"/>
    <mergeCell ref="B77:B85"/>
    <mergeCell ref="C77:C85"/>
    <mergeCell ref="D77:F85"/>
    <mergeCell ref="G77:I85"/>
    <mergeCell ref="A50:A58"/>
    <mergeCell ref="B50:B58"/>
    <mergeCell ref="C50:C58"/>
    <mergeCell ref="D50:F58"/>
    <mergeCell ref="G50:I58"/>
    <mergeCell ref="A59:A67"/>
    <mergeCell ref="B59:B67"/>
    <mergeCell ref="C59:C67"/>
    <mergeCell ref="D59:F67"/>
    <mergeCell ref="G59:I67"/>
    <mergeCell ref="A32:A40"/>
    <mergeCell ref="B32:B40"/>
    <mergeCell ref="C32:C40"/>
    <mergeCell ref="D32:F40"/>
    <mergeCell ref="G32:I40"/>
    <mergeCell ref="A41:A49"/>
    <mergeCell ref="B41:B49"/>
    <mergeCell ref="C41:C49"/>
    <mergeCell ref="D41:F49"/>
    <mergeCell ref="G41:I49"/>
    <mergeCell ref="A14:A22"/>
    <mergeCell ref="B14:B22"/>
    <mergeCell ref="C14:C22"/>
    <mergeCell ref="D14:F22"/>
    <mergeCell ref="G14:I22"/>
    <mergeCell ref="A23:A31"/>
    <mergeCell ref="B23:B31"/>
    <mergeCell ref="C23:C31"/>
    <mergeCell ref="D23:F31"/>
    <mergeCell ref="G23:I31"/>
    <mergeCell ref="C1:D1"/>
    <mergeCell ref="D4:F4"/>
    <mergeCell ref="G4:I4"/>
    <mergeCell ref="A5:A13"/>
    <mergeCell ref="B5:B13"/>
    <mergeCell ref="C5:C13"/>
    <mergeCell ref="D5:F13"/>
    <mergeCell ref="G5:I13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7586F-810C-440A-9735-BF4461444B57}">
  <dimension ref="A1:I94"/>
  <sheetViews>
    <sheetView zoomScale="60" workbookViewId="0">
      <selection activeCell="C86" sqref="C86:C94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65</v>
      </c>
      <c r="B1" t="s">
        <v>27</v>
      </c>
      <c r="C1" s="4" t="s">
        <v>64</v>
      </c>
      <c r="D1" s="4"/>
    </row>
    <row r="4" spans="1:9" x14ac:dyDescent="0.45">
      <c r="A4" s="1" t="s">
        <v>0</v>
      </c>
      <c r="B4" s="1" t="s">
        <v>5</v>
      </c>
      <c r="C4" s="1" t="s">
        <v>1</v>
      </c>
      <c r="D4" s="5" t="s">
        <v>6</v>
      </c>
      <c r="E4" s="5"/>
      <c r="F4" s="5"/>
      <c r="G4" s="5" t="s">
        <v>7</v>
      </c>
      <c r="H4" s="5"/>
      <c r="I4" s="5"/>
    </row>
    <row r="5" spans="1:9" x14ac:dyDescent="0.45">
      <c r="A5" s="6" t="s">
        <v>66</v>
      </c>
      <c r="B5" s="9" t="s">
        <v>9</v>
      </c>
      <c r="C5" s="9">
        <f>100-76</f>
        <v>24</v>
      </c>
      <c r="D5" s="9"/>
      <c r="E5" s="9"/>
      <c r="F5" s="9"/>
      <c r="G5" s="9"/>
      <c r="H5" s="9"/>
      <c r="I5" s="12"/>
    </row>
    <row r="6" spans="1:9" x14ac:dyDescent="0.45">
      <c r="A6" s="7"/>
      <c r="B6" s="10"/>
      <c r="C6" s="10"/>
      <c r="D6" s="10"/>
      <c r="E6" s="10"/>
      <c r="F6" s="10"/>
      <c r="G6" s="10"/>
      <c r="H6" s="10"/>
      <c r="I6" s="13"/>
    </row>
    <row r="7" spans="1:9" x14ac:dyDescent="0.45">
      <c r="A7" s="7"/>
      <c r="B7" s="10"/>
      <c r="C7" s="10"/>
      <c r="D7" s="10"/>
      <c r="E7" s="10"/>
      <c r="F7" s="10"/>
      <c r="G7" s="10"/>
      <c r="H7" s="10"/>
      <c r="I7" s="13"/>
    </row>
    <row r="8" spans="1:9" x14ac:dyDescent="0.45">
      <c r="A8" s="7"/>
      <c r="B8" s="10"/>
      <c r="C8" s="10"/>
      <c r="D8" s="10"/>
      <c r="E8" s="10"/>
      <c r="F8" s="10"/>
      <c r="G8" s="10"/>
      <c r="H8" s="10"/>
      <c r="I8" s="13"/>
    </row>
    <row r="9" spans="1:9" x14ac:dyDescent="0.45">
      <c r="A9" s="7"/>
      <c r="B9" s="10"/>
      <c r="C9" s="10"/>
      <c r="D9" s="10"/>
      <c r="E9" s="10"/>
      <c r="F9" s="10"/>
      <c r="G9" s="10"/>
      <c r="H9" s="10"/>
      <c r="I9" s="13"/>
    </row>
    <row r="10" spans="1:9" x14ac:dyDescent="0.45">
      <c r="A10" s="7"/>
      <c r="B10" s="10"/>
      <c r="C10" s="10"/>
      <c r="D10" s="10"/>
      <c r="E10" s="10"/>
      <c r="F10" s="10"/>
      <c r="G10" s="10"/>
      <c r="H10" s="10"/>
      <c r="I10" s="13"/>
    </row>
    <row r="11" spans="1:9" x14ac:dyDescent="0.45">
      <c r="A11" s="7"/>
      <c r="B11" s="10"/>
      <c r="C11" s="10"/>
      <c r="D11" s="10"/>
      <c r="E11" s="10"/>
      <c r="F11" s="10"/>
      <c r="G11" s="10"/>
      <c r="H11" s="10"/>
      <c r="I11" s="13"/>
    </row>
    <row r="12" spans="1:9" x14ac:dyDescent="0.45">
      <c r="A12" s="7"/>
      <c r="B12" s="10"/>
      <c r="C12" s="10"/>
      <c r="D12" s="10"/>
      <c r="E12" s="10"/>
      <c r="F12" s="10"/>
      <c r="G12" s="10"/>
      <c r="H12" s="10"/>
      <c r="I12" s="13"/>
    </row>
    <row r="13" spans="1:9" x14ac:dyDescent="0.45">
      <c r="A13" s="8"/>
      <c r="B13" s="11"/>
      <c r="C13" s="11"/>
      <c r="D13" s="11"/>
      <c r="E13" s="11"/>
      <c r="F13" s="11"/>
      <c r="G13" s="11"/>
      <c r="H13" s="11"/>
      <c r="I13" s="14"/>
    </row>
    <row r="14" spans="1:9" x14ac:dyDescent="0.45">
      <c r="A14" s="6" t="s">
        <v>67</v>
      </c>
      <c r="B14" s="9" t="s">
        <v>12</v>
      </c>
      <c r="C14" s="9">
        <f>100-78</f>
        <v>22</v>
      </c>
      <c r="D14" s="9"/>
      <c r="E14" s="9"/>
      <c r="F14" s="9"/>
      <c r="G14" s="9"/>
      <c r="H14" s="9"/>
      <c r="I14" s="12"/>
    </row>
    <row r="15" spans="1:9" x14ac:dyDescent="0.45">
      <c r="A15" s="7"/>
      <c r="B15" s="10"/>
      <c r="C15" s="10"/>
      <c r="D15" s="10"/>
      <c r="E15" s="10"/>
      <c r="F15" s="10"/>
      <c r="G15" s="10"/>
      <c r="H15" s="10"/>
      <c r="I15" s="13"/>
    </row>
    <row r="16" spans="1:9" x14ac:dyDescent="0.45">
      <c r="A16" s="7"/>
      <c r="B16" s="10"/>
      <c r="C16" s="10"/>
      <c r="D16" s="10"/>
      <c r="E16" s="10"/>
      <c r="F16" s="10"/>
      <c r="G16" s="10"/>
      <c r="H16" s="10"/>
      <c r="I16" s="13"/>
    </row>
    <row r="17" spans="1:9" x14ac:dyDescent="0.45">
      <c r="A17" s="7"/>
      <c r="B17" s="10"/>
      <c r="C17" s="10"/>
      <c r="D17" s="10"/>
      <c r="E17" s="10"/>
      <c r="F17" s="10"/>
      <c r="G17" s="10"/>
      <c r="H17" s="10"/>
      <c r="I17" s="13"/>
    </row>
    <row r="18" spans="1:9" x14ac:dyDescent="0.45">
      <c r="A18" s="7"/>
      <c r="B18" s="10"/>
      <c r="C18" s="10"/>
      <c r="D18" s="10"/>
      <c r="E18" s="10"/>
      <c r="F18" s="10"/>
      <c r="G18" s="10"/>
      <c r="H18" s="10"/>
      <c r="I18" s="13"/>
    </row>
    <row r="19" spans="1:9" x14ac:dyDescent="0.45">
      <c r="A19" s="7"/>
      <c r="B19" s="10"/>
      <c r="C19" s="10"/>
      <c r="D19" s="10"/>
      <c r="E19" s="10"/>
      <c r="F19" s="10"/>
      <c r="G19" s="10"/>
      <c r="H19" s="10"/>
      <c r="I19" s="13"/>
    </row>
    <row r="20" spans="1:9" x14ac:dyDescent="0.45">
      <c r="A20" s="7"/>
      <c r="B20" s="10"/>
      <c r="C20" s="10"/>
      <c r="D20" s="10"/>
      <c r="E20" s="10"/>
      <c r="F20" s="10"/>
      <c r="G20" s="10"/>
      <c r="H20" s="10"/>
      <c r="I20" s="13"/>
    </row>
    <row r="21" spans="1:9" x14ac:dyDescent="0.45">
      <c r="A21" s="7"/>
      <c r="B21" s="10"/>
      <c r="C21" s="10"/>
      <c r="D21" s="10"/>
      <c r="E21" s="10"/>
      <c r="F21" s="10"/>
      <c r="G21" s="10"/>
      <c r="H21" s="10"/>
      <c r="I21" s="13"/>
    </row>
    <row r="22" spans="1:9" x14ac:dyDescent="0.45">
      <c r="A22" s="8"/>
      <c r="B22" s="11"/>
      <c r="C22" s="11"/>
      <c r="D22" s="11"/>
      <c r="E22" s="11"/>
      <c r="F22" s="11"/>
      <c r="G22" s="11"/>
      <c r="H22" s="11"/>
      <c r="I22" s="14"/>
    </row>
    <row r="23" spans="1:9" x14ac:dyDescent="0.45">
      <c r="A23" s="6" t="s">
        <v>68</v>
      </c>
      <c r="B23" s="9" t="s">
        <v>13</v>
      </c>
      <c r="C23" s="9">
        <f>100-82</f>
        <v>18</v>
      </c>
      <c r="D23" s="9"/>
      <c r="E23" s="9"/>
      <c r="F23" s="9"/>
      <c r="G23" s="9"/>
      <c r="H23" s="9"/>
      <c r="I23" s="12"/>
    </row>
    <row r="24" spans="1:9" x14ac:dyDescent="0.45">
      <c r="A24" s="7"/>
      <c r="B24" s="10"/>
      <c r="C24" s="10"/>
      <c r="D24" s="10"/>
      <c r="E24" s="10"/>
      <c r="F24" s="10"/>
      <c r="G24" s="10"/>
      <c r="H24" s="10"/>
      <c r="I24" s="13"/>
    </row>
    <row r="25" spans="1:9" x14ac:dyDescent="0.45">
      <c r="A25" s="7"/>
      <c r="B25" s="10"/>
      <c r="C25" s="10"/>
      <c r="D25" s="10"/>
      <c r="E25" s="10"/>
      <c r="F25" s="10"/>
      <c r="G25" s="10"/>
      <c r="H25" s="10"/>
      <c r="I25" s="13"/>
    </row>
    <row r="26" spans="1:9" x14ac:dyDescent="0.45">
      <c r="A26" s="7"/>
      <c r="B26" s="10"/>
      <c r="C26" s="10"/>
      <c r="D26" s="10"/>
      <c r="E26" s="10"/>
      <c r="F26" s="10"/>
      <c r="G26" s="10"/>
      <c r="H26" s="10"/>
      <c r="I26" s="13"/>
    </row>
    <row r="27" spans="1:9" x14ac:dyDescent="0.45">
      <c r="A27" s="7"/>
      <c r="B27" s="10"/>
      <c r="C27" s="10"/>
      <c r="D27" s="10"/>
      <c r="E27" s="10"/>
      <c r="F27" s="10"/>
      <c r="G27" s="10"/>
      <c r="H27" s="10"/>
      <c r="I27" s="13"/>
    </row>
    <row r="28" spans="1:9" x14ac:dyDescent="0.45">
      <c r="A28" s="7"/>
      <c r="B28" s="10"/>
      <c r="C28" s="10"/>
      <c r="D28" s="10"/>
      <c r="E28" s="10"/>
      <c r="F28" s="10"/>
      <c r="G28" s="10"/>
      <c r="H28" s="10"/>
      <c r="I28" s="13"/>
    </row>
    <row r="29" spans="1:9" x14ac:dyDescent="0.45">
      <c r="A29" s="7"/>
      <c r="B29" s="10"/>
      <c r="C29" s="10"/>
      <c r="D29" s="10"/>
      <c r="E29" s="10"/>
      <c r="F29" s="10"/>
      <c r="G29" s="10"/>
      <c r="H29" s="10"/>
      <c r="I29" s="13"/>
    </row>
    <row r="30" spans="1:9" x14ac:dyDescent="0.45">
      <c r="A30" s="7"/>
      <c r="B30" s="10"/>
      <c r="C30" s="10"/>
      <c r="D30" s="10"/>
      <c r="E30" s="10"/>
      <c r="F30" s="10"/>
      <c r="G30" s="10"/>
      <c r="H30" s="10"/>
      <c r="I30" s="13"/>
    </row>
    <row r="31" spans="1:9" x14ac:dyDescent="0.45">
      <c r="A31" s="8"/>
      <c r="B31" s="11"/>
      <c r="C31" s="11"/>
      <c r="D31" s="11"/>
      <c r="E31" s="11"/>
      <c r="F31" s="11"/>
      <c r="G31" s="11"/>
      <c r="H31" s="11"/>
      <c r="I31" s="14"/>
    </row>
    <row r="32" spans="1:9" x14ac:dyDescent="0.45">
      <c r="A32" s="6" t="s">
        <v>69</v>
      </c>
      <c r="B32" s="9" t="s">
        <v>16</v>
      </c>
      <c r="C32" s="9">
        <f>100-85</f>
        <v>15</v>
      </c>
      <c r="D32" s="9"/>
      <c r="E32" s="9"/>
      <c r="F32" s="9"/>
      <c r="G32" s="9"/>
      <c r="H32" s="9"/>
      <c r="I32" s="12"/>
    </row>
    <row r="33" spans="1:9" x14ac:dyDescent="0.45">
      <c r="A33" s="7"/>
      <c r="B33" s="10"/>
      <c r="C33" s="10"/>
      <c r="D33" s="10"/>
      <c r="E33" s="10"/>
      <c r="F33" s="10"/>
      <c r="G33" s="10"/>
      <c r="H33" s="10"/>
      <c r="I33" s="13"/>
    </row>
    <row r="34" spans="1:9" x14ac:dyDescent="0.45">
      <c r="A34" s="7"/>
      <c r="B34" s="10"/>
      <c r="C34" s="10"/>
      <c r="D34" s="10"/>
      <c r="E34" s="10"/>
      <c r="F34" s="10"/>
      <c r="G34" s="10"/>
      <c r="H34" s="10"/>
      <c r="I34" s="13"/>
    </row>
    <row r="35" spans="1:9" x14ac:dyDescent="0.45">
      <c r="A35" s="7"/>
      <c r="B35" s="10"/>
      <c r="C35" s="10"/>
      <c r="D35" s="10"/>
      <c r="E35" s="10"/>
      <c r="F35" s="10"/>
      <c r="G35" s="10"/>
      <c r="H35" s="10"/>
      <c r="I35" s="13"/>
    </row>
    <row r="36" spans="1:9" x14ac:dyDescent="0.45">
      <c r="A36" s="7"/>
      <c r="B36" s="10"/>
      <c r="C36" s="10"/>
      <c r="D36" s="10"/>
      <c r="E36" s="10"/>
      <c r="F36" s="10"/>
      <c r="G36" s="10"/>
      <c r="H36" s="10"/>
      <c r="I36" s="13"/>
    </row>
    <row r="37" spans="1:9" x14ac:dyDescent="0.45">
      <c r="A37" s="7"/>
      <c r="B37" s="10"/>
      <c r="C37" s="10"/>
      <c r="D37" s="10"/>
      <c r="E37" s="10"/>
      <c r="F37" s="10"/>
      <c r="G37" s="10"/>
      <c r="H37" s="10"/>
      <c r="I37" s="13"/>
    </row>
    <row r="38" spans="1:9" x14ac:dyDescent="0.45">
      <c r="A38" s="7"/>
      <c r="B38" s="10"/>
      <c r="C38" s="10"/>
      <c r="D38" s="10"/>
      <c r="E38" s="10"/>
      <c r="F38" s="10"/>
      <c r="G38" s="10"/>
      <c r="H38" s="10"/>
      <c r="I38" s="13"/>
    </row>
    <row r="39" spans="1:9" x14ac:dyDescent="0.45">
      <c r="A39" s="7"/>
      <c r="B39" s="10"/>
      <c r="C39" s="10"/>
      <c r="D39" s="10"/>
      <c r="E39" s="10"/>
      <c r="F39" s="10"/>
      <c r="G39" s="10"/>
      <c r="H39" s="10"/>
      <c r="I39" s="13"/>
    </row>
    <row r="40" spans="1:9" x14ac:dyDescent="0.45">
      <c r="A40" s="8"/>
      <c r="B40" s="11"/>
      <c r="C40" s="11"/>
      <c r="D40" s="11"/>
      <c r="E40" s="11"/>
      <c r="F40" s="11"/>
      <c r="G40" s="11"/>
      <c r="H40" s="11"/>
      <c r="I40" s="14"/>
    </row>
    <row r="41" spans="1:9" x14ac:dyDescent="0.45">
      <c r="A41" s="6" t="s">
        <v>70</v>
      </c>
      <c r="B41" s="9" t="s">
        <v>18</v>
      </c>
      <c r="C41" s="9">
        <f>100-83</f>
        <v>17</v>
      </c>
      <c r="D41" s="9"/>
      <c r="E41" s="9"/>
      <c r="F41" s="9"/>
      <c r="G41" s="9"/>
      <c r="H41" s="9"/>
      <c r="I41" s="12"/>
    </row>
    <row r="42" spans="1:9" x14ac:dyDescent="0.45">
      <c r="A42" s="7"/>
      <c r="B42" s="10"/>
      <c r="C42" s="10"/>
      <c r="D42" s="10"/>
      <c r="E42" s="10"/>
      <c r="F42" s="10"/>
      <c r="G42" s="10"/>
      <c r="H42" s="10"/>
      <c r="I42" s="13"/>
    </row>
    <row r="43" spans="1:9" x14ac:dyDescent="0.45">
      <c r="A43" s="7"/>
      <c r="B43" s="10"/>
      <c r="C43" s="10"/>
      <c r="D43" s="10"/>
      <c r="E43" s="10"/>
      <c r="F43" s="10"/>
      <c r="G43" s="10"/>
      <c r="H43" s="10"/>
      <c r="I43" s="13"/>
    </row>
    <row r="44" spans="1:9" x14ac:dyDescent="0.45">
      <c r="A44" s="7"/>
      <c r="B44" s="10"/>
      <c r="C44" s="10"/>
      <c r="D44" s="10"/>
      <c r="E44" s="10"/>
      <c r="F44" s="10"/>
      <c r="G44" s="10"/>
      <c r="H44" s="10"/>
      <c r="I44" s="13"/>
    </row>
    <row r="45" spans="1:9" x14ac:dyDescent="0.45">
      <c r="A45" s="7"/>
      <c r="B45" s="10"/>
      <c r="C45" s="10"/>
      <c r="D45" s="10"/>
      <c r="E45" s="10"/>
      <c r="F45" s="10"/>
      <c r="G45" s="10"/>
      <c r="H45" s="10"/>
      <c r="I45" s="13"/>
    </row>
    <row r="46" spans="1:9" x14ac:dyDescent="0.45">
      <c r="A46" s="7"/>
      <c r="B46" s="10"/>
      <c r="C46" s="10"/>
      <c r="D46" s="10"/>
      <c r="E46" s="10"/>
      <c r="F46" s="10"/>
      <c r="G46" s="10"/>
      <c r="H46" s="10"/>
      <c r="I46" s="13"/>
    </row>
    <row r="47" spans="1:9" x14ac:dyDescent="0.45">
      <c r="A47" s="7"/>
      <c r="B47" s="10"/>
      <c r="C47" s="10"/>
      <c r="D47" s="10"/>
      <c r="E47" s="10"/>
      <c r="F47" s="10"/>
      <c r="G47" s="10"/>
      <c r="H47" s="10"/>
      <c r="I47" s="13"/>
    </row>
    <row r="48" spans="1:9" x14ac:dyDescent="0.45">
      <c r="A48" s="7"/>
      <c r="B48" s="10"/>
      <c r="C48" s="10"/>
      <c r="D48" s="10"/>
      <c r="E48" s="10"/>
      <c r="F48" s="10"/>
      <c r="G48" s="10"/>
      <c r="H48" s="10"/>
      <c r="I48" s="13"/>
    </row>
    <row r="49" spans="1:9" x14ac:dyDescent="0.45">
      <c r="A49" s="8"/>
      <c r="B49" s="11"/>
      <c r="C49" s="11"/>
      <c r="D49" s="11"/>
      <c r="E49" s="11"/>
      <c r="F49" s="11"/>
      <c r="G49" s="11"/>
      <c r="H49" s="11"/>
      <c r="I49" s="14"/>
    </row>
    <row r="50" spans="1:9" x14ac:dyDescent="0.45">
      <c r="A50" s="6" t="s">
        <v>71</v>
      </c>
      <c r="B50" s="15" t="s">
        <v>19</v>
      </c>
      <c r="C50" s="9">
        <f>100-79</f>
        <v>21</v>
      </c>
      <c r="D50" s="9"/>
      <c r="E50" s="9"/>
      <c r="F50" s="9"/>
      <c r="G50" s="9"/>
      <c r="H50" s="9"/>
      <c r="I50" s="12"/>
    </row>
    <row r="51" spans="1:9" x14ac:dyDescent="0.45">
      <c r="A51" s="7"/>
      <c r="B51" s="16"/>
      <c r="C51" s="10"/>
      <c r="D51" s="10"/>
      <c r="E51" s="10"/>
      <c r="F51" s="10"/>
      <c r="G51" s="10"/>
      <c r="H51" s="10"/>
      <c r="I51" s="13"/>
    </row>
    <row r="52" spans="1:9" x14ac:dyDescent="0.45">
      <c r="A52" s="7"/>
      <c r="B52" s="16"/>
      <c r="C52" s="10"/>
      <c r="D52" s="10"/>
      <c r="E52" s="10"/>
      <c r="F52" s="10"/>
      <c r="G52" s="10"/>
      <c r="H52" s="10"/>
      <c r="I52" s="13"/>
    </row>
    <row r="53" spans="1:9" x14ac:dyDescent="0.45">
      <c r="A53" s="7"/>
      <c r="B53" s="16"/>
      <c r="C53" s="10"/>
      <c r="D53" s="10"/>
      <c r="E53" s="10"/>
      <c r="F53" s="10"/>
      <c r="G53" s="10"/>
      <c r="H53" s="10"/>
      <c r="I53" s="13"/>
    </row>
    <row r="54" spans="1:9" x14ac:dyDescent="0.45">
      <c r="A54" s="7"/>
      <c r="B54" s="16"/>
      <c r="C54" s="10"/>
      <c r="D54" s="10"/>
      <c r="E54" s="10"/>
      <c r="F54" s="10"/>
      <c r="G54" s="10"/>
      <c r="H54" s="10"/>
      <c r="I54" s="13"/>
    </row>
    <row r="55" spans="1:9" x14ac:dyDescent="0.45">
      <c r="A55" s="7"/>
      <c r="B55" s="16"/>
      <c r="C55" s="10"/>
      <c r="D55" s="10"/>
      <c r="E55" s="10"/>
      <c r="F55" s="10"/>
      <c r="G55" s="10"/>
      <c r="H55" s="10"/>
      <c r="I55" s="13"/>
    </row>
    <row r="56" spans="1:9" x14ac:dyDescent="0.45">
      <c r="A56" s="7"/>
      <c r="B56" s="16"/>
      <c r="C56" s="10"/>
      <c r="D56" s="10"/>
      <c r="E56" s="10"/>
      <c r="F56" s="10"/>
      <c r="G56" s="10"/>
      <c r="H56" s="10"/>
      <c r="I56" s="13"/>
    </row>
    <row r="57" spans="1:9" x14ac:dyDescent="0.45">
      <c r="A57" s="7"/>
      <c r="B57" s="16"/>
      <c r="C57" s="10"/>
      <c r="D57" s="10"/>
      <c r="E57" s="10"/>
      <c r="F57" s="10"/>
      <c r="G57" s="10"/>
      <c r="H57" s="10"/>
      <c r="I57" s="13"/>
    </row>
    <row r="58" spans="1:9" x14ac:dyDescent="0.45">
      <c r="A58" s="8"/>
      <c r="B58" s="17"/>
      <c r="C58" s="11"/>
      <c r="D58" s="11"/>
      <c r="E58" s="11"/>
      <c r="F58" s="11"/>
      <c r="G58" s="11"/>
      <c r="H58" s="11"/>
      <c r="I58" s="14"/>
    </row>
    <row r="59" spans="1:9" x14ac:dyDescent="0.45">
      <c r="A59" s="6" t="s">
        <v>72</v>
      </c>
      <c r="B59" s="15" t="s">
        <v>24</v>
      </c>
      <c r="C59" s="9">
        <f>100-72</f>
        <v>28</v>
      </c>
      <c r="D59" s="9"/>
      <c r="E59" s="9"/>
      <c r="F59" s="9"/>
      <c r="G59" s="9"/>
      <c r="H59" s="9"/>
      <c r="I59" s="12"/>
    </row>
    <row r="60" spans="1:9" x14ac:dyDescent="0.45">
      <c r="A60" s="7"/>
      <c r="B60" s="16"/>
      <c r="C60" s="10"/>
      <c r="D60" s="10"/>
      <c r="E60" s="10"/>
      <c r="F60" s="10"/>
      <c r="G60" s="10"/>
      <c r="H60" s="10"/>
      <c r="I60" s="13"/>
    </row>
    <row r="61" spans="1:9" x14ac:dyDescent="0.45">
      <c r="A61" s="7"/>
      <c r="B61" s="16"/>
      <c r="C61" s="10"/>
      <c r="D61" s="10"/>
      <c r="E61" s="10"/>
      <c r="F61" s="10"/>
      <c r="G61" s="10"/>
      <c r="H61" s="10"/>
      <c r="I61" s="13"/>
    </row>
    <row r="62" spans="1:9" x14ac:dyDescent="0.45">
      <c r="A62" s="7"/>
      <c r="B62" s="16"/>
      <c r="C62" s="10"/>
      <c r="D62" s="10"/>
      <c r="E62" s="10"/>
      <c r="F62" s="10"/>
      <c r="G62" s="10"/>
      <c r="H62" s="10"/>
      <c r="I62" s="13"/>
    </row>
    <row r="63" spans="1:9" x14ac:dyDescent="0.45">
      <c r="A63" s="7"/>
      <c r="B63" s="16"/>
      <c r="C63" s="10"/>
      <c r="D63" s="10"/>
      <c r="E63" s="10"/>
      <c r="F63" s="10"/>
      <c r="G63" s="10"/>
      <c r="H63" s="10"/>
      <c r="I63" s="13"/>
    </row>
    <row r="64" spans="1:9" x14ac:dyDescent="0.45">
      <c r="A64" s="7"/>
      <c r="B64" s="16"/>
      <c r="C64" s="10"/>
      <c r="D64" s="10"/>
      <c r="E64" s="10"/>
      <c r="F64" s="10"/>
      <c r="G64" s="10"/>
      <c r="H64" s="10"/>
      <c r="I64" s="13"/>
    </row>
    <row r="65" spans="1:9" x14ac:dyDescent="0.45">
      <c r="A65" s="7"/>
      <c r="B65" s="16"/>
      <c r="C65" s="10"/>
      <c r="D65" s="10"/>
      <c r="E65" s="10"/>
      <c r="F65" s="10"/>
      <c r="G65" s="10"/>
      <c r="H65" s="10"/>
      <c r="I65" s="13"/>
    </row>
    <row r="66" spans="1:9" x14ac:dyDescent="0.45">
      <c r="A66" s="7"/>
      <c r="B66" s="16"/>
      <c r="C66" s="10"/>
      <c r="D66" s="10"/>
      <c r="E66" s="10"/>
      <c r="F66" s="10"/>
      <c r="G66" s="10"/>
      <c r="H66" s="10"/>
      <c r="I66" s="13"/>
    </row>
    <row r="67" spans="1:9" x14ac:dyDescent="0.45">
      <c r="A67" s="8"/>
      <c r="B67" s="17"/>
      <c r="C67" s="11"/>
      <c r="D67" s="11"/>
      <c r="E67" s="11"/>
      <c r="F67" s="11"/>
      <c r="G67" s="11"/>
      <c r="H67" s="11"/>
      <c r="I67" s="14"/>
    </row>
    <row r="68" spans="1:9" x14ac:dyDescent="0.45">
      <c r="A68" s="6" t="s">
        <v>73</v>
      </c>
      <c r="B68" s="15" t="s">
        <v>23</v>
      </c>
      <c r="C68" s="9">
        <f>100-78</f>
        <v>22</v>
      </c>
      <c r="D68" s="9"/>
      <c r="E68" s="9"/>
      <c r="F68" s="9"/>
      <c r="G68" s="9"/>
      <c r="H68" s="9"/>
      <c r="I68" s="12"/>
    </row>
    <row r="69" spans="1:9" x14ac:dyDescent="0.45">
      <c r="A69" s="7"/>
      <c r="B69" s="10"/>
      <c r="C69" s="10"/>
      <c r="D69" s="10"/>
      <c r="E69" s="10"/>
      <c r="F69" s="10"/>
      <c r="G69" s="10"/>
      <c r="H69" s="10"/>
      <c r="I69" s="13"/>
    </row>
    <row r="70" spans="1:9" x14ac:dyDescent="0.45">
      <c r="A70" s="7"/>
      <c r="B70" s="10"/>
      <c r="C70" s="10"/>
      <c r="D70" s="10"/>
      <c r="E70" s="10"/>
      <c r="F70" s="10"/>
      <c r="G70" s="10"/>
      <c r="H70" s="10"/>
      <c r="I70" s="13"/>
    </row>
    <row r="71" spans="1:9" x14ac:dyDescent="0.45">
      <c r="A71" s="7"/>
      <c r="B71" s="10"/>
      <c r="C71" s="10"/>
      <c r="D71" s="10"/>
      <c r="E71" s="10"/>
      <c r="F71" s="10"/>
      <c r="G71" s="10"/>
      <c r="H71" s="10"/>
      <c r="I71" s="13"/>
    </row>
    <row r="72" spans="1:9" x14ac:dyDescent="0.45">
      <c r="A72" s="7"/>
      <c r="B72" s="10"/>
      <c r="C72" s="10"/>
      <c r="D72" s="10"/>
      <c r="E72" s="10"/>
      <c r="F72" s="10"/>
      <c r="G72" s="10"/>
      <c r="H72" s="10"/>
      <c r="I72" s="13"/>
    </row>
    <row r="73" spans="1:9" x14ac:dyDescent="0.45">
      <c r="A73" s="7"/>
      <c r="B73" s="10"/>
      <c r="C73" s="10"/>
      <c r="D73" s="10"/>
      <c r="E73" s="10"/>
      <c r="F73" s="10"/>
      <c r="G73" s="10"/>
      <c r="H73" s="10"/>
      <c r="I73" s="13"/>
    </row>
    <row r="74" spans="1:9" x14ac:dyDescent="0.45">
      <c r="A74" s="7"/>
      <c r="B74" s="10"/>
      <c r="C74" s="10"/>
      <c r="D74" s="10"/>
      <c r="E74" s="10"/>
      <c r="F74" s="10"/>
      <c r="G74" s="10"/>
      <c r="H74" s="10"/>
      <c r="I74" s="13"/>
    </row>
    <row r="75" spans="1:9" x14ac:dyDescent="0.45">
      <c r="A75" s="7"/>
      <c r="B75" s="10"/>
      <c r="C75" s="10"/>
      <c r="D75" s="10"/>
      <c r="E75" s="10"/>
      <c r="F75" s="10"/>
      <c r="G75" s="10"/>
      <c r="H75" s="10"/>
      <c r="I75" s="13"/>
    </row>
    <row r="76" spans="1:9" x14ac:dyDescent="0.45">
      <c r="A76" s="8"/>
      <c r="B76" s="11"/>
      <c r="C76" s="11"/>
      <c r="D76" s="11"/>
      <c r="E76" s="11"/>
      <c r="F76" s="11"/>
      <c r="G76" s="11"/>
      <c r="H76" s="11"/>
      <c r="I76" s="14"/>
    </row>
    <row r="77" spans="1:9" x14ac:dyDescent="0.45">
      <c r="A77" s="6" t="s">
        <v>74</v>
      </c>
      <c r="B77" s="15" t="s">
        <v>38</v>
      </c>
      <c r="C77" s="9">
        <f>100-80</f>
        <v>20</v>
      </c>
      <c r="D77" s="9"/>
      <c r="E77" s="9"/>
      <c r="F77" s="9"/>
      <c r="G77" s="9"/>
      <c r="H77" s="9"/>
      <c r="I77" s="12"/>
    </row>
    <row r="78" spans="1:9" x14ac:dyDescent="0.45">
      <c r="A78" s="7"/>
      <c r="B78" s="10"/>
      <c r="C78" s="10"/>
      <c r="D78" s="10"/>
      <c r="E78" s="10"/>
      <c r="F78" s="10"/>
      <c r="G78" s="10"/>
      <c r="H78" s="10"/>
      <c r="I78" s="13"/>
    </row>
    <row r="79" spans="1:9" x14ac:dyDescent="0.45">
      <c r="A79" s="7"/>
      <c r="B79" s="10"/>
      <c r="C79" s="10"/>
      <c r="D79" s="10"/>
      <c r="E79" s="10"/>
      <c r="F79" s="10"/>
      <c r="G79" s="10"/>
      <c r="H79" s="10"/>
      <c r="I79" s="13"/>
    </row>
    <row r="80" spans="1:9" x14ac:dyDescent="0.45">
      <c r="A80" s="7"/>
      <c r="B80" s="10"/>
      <c r="C80" s="10"/>
      <c r="D80" s="10"/>
      <c r="E80" s="10"/>
      <c r="F80" s="10"/>
      <c r="G80" s="10"/>
      <c r="H80" s="10"/>
      <c r="I80" s="13"/>
    </row>
    <row r="81" spans="1:9" x14ac:dyDescent="0.45">
      <c r="A81" s="7"/>
      <c r="B81" s="10"/>
      <c r="C81" s="10"/>
      <c r="D81" s="10"/>
      <c r="E81" s="10"/>
      <c r="F81" s="10"/>
      <c r="G81" s="10"/>
      <c r="H81" s="10"/>
      <c r="I81" s="13"/>
    </row>
    <row r="82" spans="1:9" x14ac:dyDescent="0.45">
      <c r="A82" s="7"/>
      <c r="B82" s="10"/>
      <c r="C82" s="10"/>
      <c r="D82" s="10"/>
      <c r="E82" s="10"/>
      <c r="F82" s="10"/>
      <c r="G82" s="10"/>
      <c r="H82" s="10"/>
      <c r="I82" s="13"/>
    </row>
    <row r="83" spans="1:9" x14ac:dyDescent="0.45">
      <c r="A83" s="7"/>
      <c r="B83" s="10"/>
      <c r="C83" s="10"/>
      <c r="D83" s="10"/>
      <c r="E83" s="10"/>
      <c r="F83" s="10"/>
      <c r="G83" s="10"/>
      <c r="H83" s="10"/>
      <c r="I83" s="13"/>
    </row>
    <row r="84" spans="1:9" x14ac:dyDescent="0.45">
      <c r="A84" s="7"/>
      <c r="B84" s="10"/>
      <c r="C84" s="10"/>
      <c r="D84" s="10"/>
      <c r="E84" s="10"/>
      <c r="F84" s="10"/>
      <c r="G84" s="10"/>
      <c r="H84" s="10"/>
      <c r="I84" s="13"/>
    </row>
    <row r="85" spans="1:9" x14ac:dyDescent="0.45">
      <c r="A85" s="8"/>
      <c r="B85" s="11"/>
      <c r="C85" s="11"/>
      <c r="D85" s="11"/>
      <c r="E85" s="11"/>
      <c r="F85" s="11"/>
      <c r="G85" s="11"/>
      <c r="H85" s="11"/>
      <c r="I85" s="14"/>
    </row>
    <row r="86" spans="1:9" x14ac:dyDescent="0.45">
      <c r="A86" s="6" t="s">
        <v>75</v>
      </c>
      <c r="B86" s="15" t="s">
        <v>44</v>
      </c>
      <c r="C86" s="9">
        <f>100-74</f>
        <v>26</v>
      </c>
      <c r="D86" s="9"/>
      <c r="E86" s="9"/>
      <c r="F86" s="9"/>
      <c r="G86" s="9"/>
      <c r="H86" s="9"/>
      <c r="I86" s="12"/>
    </row>
    <row r="87" spans="1:9" x14ac:dyDescent="0.45">
      <c r="A87" s="7"/>
      <c r="B87" s="10"/>
      <c r="C87" s="10"/>
      <c r="D87" s="10"/>
      <c r="E87" s="10"/>
      <c r="F87" s="10"/>
      <c r="G87" s="10"/>
      <c r="H87" s="10"/>
      <c r="I87" s="13"/>
    </row>
    <row r="88" spans="1:9" x14ac:dyDescent="0.45">
      <c r="A88" s="7"/>
      <c r="B88" s="10"/>
      <c r="C88" s="10"/>
      <c r="D88" s="10"/>
      <c r="E88" s="10"/>
      <c r="F88" s="10"/>
      <c r="G88" s="10"/>
      <c r="H88" s="10"/>
      <c r="I88" s="13"/>
    </row>
    <row r="89" spans="1:9" x14ac:dyDescent="0.45">
      <c r="A89" s="7"/>
      <c r="B89" s="10"/>
      <c r="C89" s="10"/>
      <c r="D89" s="10"/>
      <c r="E89" s="10"/>
      <c r="F89" s="10"/>
      <c r="G89" s="10"/>
      <c r="H89" s="10"/>
      <c r="I89" s="13"/>
    </row>
    <row r="90" spans="1:9" x14ac:dyDescent="0.45">
      <c r="A90" s="7"/>
      <c r="B90" s="10"/>
      <c r="C90" s="10"/>
      <c r="D90" s="10"/>
      <c r="E90" s="10"/>
      <c r="F90" s="10"/>
      <c r="G90" s="10"/>
      <c r="H90" s="10"/>
      <c r="I90" s="13"/>
    </row>
    <row r="91" spans="1:9" x14ac:dyDescent="0.45">
      <c r="A91" s="7"/>
      <c r="B91" s="10"/>
      <c r="C91" s="10"/>
      <c r="D91" s="10"/>
      <c r="E91" s="10"/>
      <c r="F91" s="10"/>
      <c r="G91" s="10"/>
      <c r="H91" s="10"/>
      <c r="I91" s="13"/>
    </row>
    <row r="92" spans="1:9" x14ac:dyDescent="0.45">
      <c r="A92" s="7"/>
      <c r="B92" s="10"/>
      <c r="C92" s="10"/>
      <c r="D92" s="10"/>
      <c r="E92" s="10"/>
      <c r="F92" s="10"/>
      <c r="G92" s="10"/>
      <c r="H92" s="10"/>
      <c r="I92" s="13"/>
    </row>
    <row r="93" spans="1:9" x14ac:dyDescent="0.45">
      <c r="A93" s="7"/>
      <c r="B93" s="10"/>
      <c r="C93" s="10"/>
      <c r="D93" s="10"/>
      <c r="E93" s="10"/>
      <c r="F93" s="10"/>
      <c r="G93" s="10"/>
      <c r="H93" s="10"/>
      <c r="I93" s="13"/>
    </row>
    <row r="94" spans="1:9" x14ac:dyDescent="0.45">
      <c r="A94" s="8"/>
      <c r="B94" s="11"/>
      <c r="C94" s="11"/>
      <c r="D94" s="11"/>
      <c r="E94" s="11"/>
      <c r="F94" s="11"/>
      <c r="G94" s="11"/>
      <c r="H94" s="11"/>
      <c r="I94" s="14"/>
    </row>
  </sheetData>
  <mergeCells count="53">
    <mergeCell ref="A86:A94"/>
    <mergeCell ref="B86:B94"/>
    <mergeCell ref="C86:C94"/>
    <mergeCell ref="D86:F94"/>
    <mergeCell ref="G86:I94"/>
    <mergeCell ref="A68:A76"/>
    <mergeCell ref="B68:B76"/>
    <mergeCell ref="C68:C76"/>
    <mergeCell ref="D68:F76"/>
    <mergeCell ref="G68:I76"/>
    <mergeCell ref="A77:A85"/>
    <mergeCell ref="B77:B85"/>
    <mergeCell ref="C77:C85"/>
    <mergeCell ref="D77:F85"/>
    <mergeCell ref="G77:I85"/>
    <mergeCell ref="A50:A58"/>
    <mergeCell ref="B50:B58"/>
    <mergeCell ref="C50:C58"/>
    <mergeCell ref="D50:F58"/>
    <mergeCell ref="G50:I58"/>
    <mergeCell ref="A59:A67"/>
    <mergeCell ref="B59:B67"/>
    <mergeCell ref="C59:C67"/>
    <mergeCell ref="D59:F67"/>
    <mergeCell ref="G59:I67"/>
    <mergeCell ref="A32:A40"/>
    <mergeCell ref="B32:B40"/>
    <mergeCell ref="C32:C40"/>
    <mergeCell ref="D32:F40"/>
    <mergeCell ref="G32:I40"/>
    <mergeCell ref="A41:A49"/>
    <mergeCell ref="B41:B49"/>
    <mergeCell ref="C41:C49"/>
    <mergeCell ref="D41:F49"/>
    <mergeCell ref="G41:I49"/>
    <mergeCell ref="A14:A22"/>
    <mergeCell ref="B14:B22"/>
    <mergeCell ref="C14:C22"/>
    <mergeCell ref="D14:F22"/>
    <mergeCell ref="G14:I22"/>
    <mergeCell ref="A23:A31"/>
    <mergeCell ref="B23:B31"/>
    <mergeCell ref="C23:C31"/>
    <mergeCell ref="D23:F31"/>
    <mergeCell ref="G23:I31"/>
    <mergeCell ref="C1:D1"/>
    <mergeCell ref="D4:F4"/>
    <mergeCell ref="G4:I4"/>
    <mergeCell ref="A5:A13"/>
    <mergeCell ref="B5:B13"/>
    <mergeCell ref="C5:C13"/>
    <mergeCell ref="D5:F13"/>
    <mergeCell ref="G5:I13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904A9-609C-4111-B950-501A9F39AFC8}">
  <dimension ref="A1:I94"/>
  <sheetViews>
    <sheetView topLeftCell="A27" zoomScale="77" workbookViewId="0">
      <selection sqref="A1:B1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76</v>
      </c>
      <c r="B1" t="s">
        <v>3</v>
      </c>
      <c r="C1" s="4" t="s">
        <v>77</v>
      </c>
      <c r="D1" s="4"/>
    </row>
    <row r="4" spans="1:9" x14ac:dyDescent="0.45">
      <c r="A4" s="1" t="s">
        <v>0</v>
      </c>
      <c r="B4" s="1" t="s">
        <v>5</v>
      </c>
      <c r="C4" s="1" t="s">
        <v>1</v>
      </c>
      <c r="D4" s="5" t="s">
        <v>6</v>
      </c>
      <c r="E4" s="5"/>
      <c r="F4" s="5"/>
      <c r="G4" s="5" t="s">
        <v>7</v>
      </c>
      <c r="H4" s="5"/>
      <c r="I4" s="5"/>
    </row>
    <row r="5" spans="1:9" x14ac:dyDescent="0.45">
      <c r="A5" s="6" t="s">
        <v>78</v>
      </c>
      <c r="B5" s="9" t="s">
        <v>9</v>
      </c>
      <c r="C5" s="9">
        <f>100-51</f>
        <v>49</v>
      </c>
      <c r="D5" s="9"/>
      <c r="E5" s="9"/>
      <c r="F5" s="9"/>
      <c r="G5" s="9"/>
      <c r="H5" s="9"/>
      <c r="I5" s="12"/>
    </row>
    <row r="6" spans="1:9" x14ac:dyDescent="0.45">
      <c r="A6" s="7"/>
      <c r="B6" s="10"/>
      <c r="C6" s="10"/>
      <c r="D6" s="10"/>
      <c r="E6" s="10"/>
      <c r="F6" s="10"/>
      <c r="G6" s="10"/>
      <c r="H6" s="10"/>
      <c r="I6" s="13"/>
    </row>
    <row r="7" spans="1:9" x14ac:dyDescent="0.45">
      <c r="A7" s="7"/>
      <c r="B7" s="10"/>
      <c r="C7" s="10"/>
      <c r="D7" s="10"/>
      <c r="E7" s="10"/>
      <c r="F7" s="10"/>
      <c r="G7" s="10"/>
      <c r="H7" s="10"/>
      <c r="I7" s="13"/>
    </row>
    <row r="8" spans="1:9" x14ac:dyDescent="0.45">
      <c r="A8" s="7"/>
      <c r="B8" s="10"/>
      <c r="C8" s="10"/>
      <c r="D8" s="10"/>
      <c r="E8" s="10"/>
      <c r="F8" s="10"/>
      <c r="G8" s="10"/>
      <c r="H8" s="10"/>
      <c r="I8" s="13"/>
    </row>
    <row r="9" spans="1:9" x14ac:dyDescent="0.45">
      <c r="A9" s="7"/>
      <c r="B9" s="10"/>
      <c r="C9" s="10"/>
      <c r="D9" s="10"/>
      <c r="E9" s="10"/>
      <c r="F9" s="10"/>
      <c r="G9" s="10"/>
      <c r="H9" s="10"/>
      <c r="I9" s="13"/>
    </row>
    <row r="10" spans="1:9" x14ac:dyDescent="0.45">
      <c r="A10" s="7"/>
      <c r="B10" s="10"/>
      <c r="C10" s="10"/>
      <c r="D10" s="10"/>
      <c r="E10" s="10"/>
      <c r="F10" s="10"/>
      <c r="G10" s="10"/>
      <c r="H10" s="10"/>
      <c r="I10" s="13"/>
    </row>
    <row r="11" spans="1:9" x14ac:dyDescent="0.45">
      <c r="A11" s="7"/>
      <c r="B11" s="10"/>
      <c r="C11" s="10"/>
      <c r="D11" s="10"/>
      <c r="E11" s="10"/>
      <c r="F11" s="10"/>
      <c r="G11" s="10"/>
      <c r="H11" s="10"/>
      <c r="I11" s="13"/>
    </row>
    <row r="12" spans="1:9" x14ac:dyDescent="0.45">
      <c r="A12" s="7"/>
      <c r="B12" s="10"/>
      <c r="C12" s="10"/>
      <c r="D12" s="10"/>
      <c r="E12" s="10"/>
      <c r="F12" s="10"/>
      <c r="G12" s="10"/>
      <c r="H12" s="10"/>
      <c r="I12" s="13"/>
    </row>
    <row r="13" spans="1:9" x14ac:dyDescent="0.45">
      <c r="A13" s="8"/>
      <c r="B13" s="11"/>
      <c r="C13" s="11"/>
      <c r="D13" s="11"/>
      <c r="E13" s="11"/>
      <c r="F13" s="11"/>
      <c r="G13" s="11"/>
      <c r="H13" s="11"/>
      <c r="I13" s="14"/>
    </row>
    <row r="14" spans="1:9" x14ac:dyDescent="0.45">
      <c r="A14" s="6" t="s">
        <v>79</v>
      </c>
      <c r="B14" s="9" t="s">
        <v>12</v>
      </c>
      <c r="C14" s="9">
        <f>100-59</f>
        <v>41</v>
      </c>
      <c r="D14" s="9"/>
      <c r="E14" s="9"/>
      <c r="F14" s="9"/>
      <c r="G14" s="9"/>
      <c r="H14" s="9"/>
      <c r="I14" s="12"/>
    </row>
    <row r="15" spans="1:9" x14ac:dyDescent="0.45">
      <c r="A15" s="7"/>
      <c r="B15" s="10"/>
      <c r="C15" s="10"/>
      <c r="D15" s="10"/>
      <c r="E15" s="10"/>
      <c r="F15" s="10"/>
      <c r="G15" s="10"/>
      <c r="H15" s="10"/>
      <c r="I15" s="13"/>
    </row>
    <row r="16" spans="1:9" x14ac:dyDescent="0.45">
      <c r="A16" s="7"/>
      <c r="B16" s="10"/>
      <c r="C16" s="10"/>
      <c r="D16" s="10"/>
      <c r="E16" s="10"/>
      <c r="F16" s="10"/>
      <c r="G16" s="10"/>
      <c r="H16" s="10"/>
      <c r="I16" s="13"/>
    </row>
    <row r="17" spans="1:9" x14ac:dyDescent="0.45">
      <c r="A17" s="7"/>
      <c r="B17" s="10"/>
      <c r="C17" s="10"/>
      <c r="D17" s="10"/>
      <c r="E17" s="10"/>
      <c r="F17" s="10"/>
      <c r="G17" s="10"/>
      <c r="H17" s="10"/>
      <c r="I17" s="13"/>
    </row>
    <row r="18" spans="1:9" x14ac:dyDescent="0.45">
      <c r="A18" s="7"/>
      <c r="B18" s="10"/>
      <c r="C18" s="10"/>
      <c r="D18" s="10"/>
      <c r="E18" s="10"/>
      <c r="F18" s="10"/>
      <c r="G18" s="10"/>
      <c r="H18" s="10"/>
      <c r="I18" s="13"/>
    </row>
    <row r="19" spans="1:9" x14ac:dyDescent="0.45">
      <c r="A19" s="7"/>
      <c r="B19" s="10"/>
      <c r="C19" s="10"/>
      <c r="D19" s="10"/>
      <c r="E19" s="10"/>
      <c r="F19" s="10"/>
      <c r="G19" s="10"/>
      <c r="H19" s="10"/>
      <c r="I19" s="13"/>
    </row>
    <row r="20" spans="1:9" x14ac:dyDescent="0.45">
      <c r="A20" s="7"/>
      <c r="B20" s="10"/>
      <c r="C20" s="10"/>
      <c r="D20" s="10"/>
      <c r="E20" s="10"/>
      <c r="F20" s="10"/>
      <c r="G20" s="10"/>
      <c r="H20" s="10"/>
      <c r="I20" s="13"/>
    </row>
    <row r="21" spans="1:9" x14ac:dyDescent="0.45">
      <c r="A21" s="7"/>
      <c r="B21" s="10"/>
      <c r="C21" s="10"/>
      <c r="D21" s="10"/>
      <c r="E21" s="10"/>
      <c r="F21" s="10"/>
      <c r="G21" s="10"/>
      <c r="H21" s="10"/>
      <c r="I21" s="13"/>
    </row>
    <row r="22" spans="1:9" x14ac:dyDescent="0.45">
      <c r="A22" s="8"/>
      <c r="B22" s="11"/>
      <c r="C22" s="11"/>
      <c r="D22" s="11"/>
      <c r="E22" s="11"/>
      <c r="F22" s="11"/>
      <c r="G22" s="11"/>
      <c r="H22" s="11"/>
      <c r="I22" s="14"/>
    </row>
    <row r="23" spans="1:9" x14ac:dyDescent="0.45">
      <c r="A23" s="6" t="s">
        <v>80</v>
      </c>
      <c r="B23" s="9" t="s">
        <v>13</v>
      </c>
      <c r="C23" s="9">
        <f>100-61</f>
        <v>39</v>
      </c>
      <c r="D23" s="9"/>
      <c r="E23" s="9"/>
      <c r="F23" s="9"/>
      <c r="G23" s="9"/>
      <c r="H23" s="9"/>
      <c r="I23" s="12"/>
    </row>
    <row r="24" spans="1:9" x14ac:dyDescent="0.45">
      <c r="A24" s="7"/>
      <c r="B24" s="10"/>
      <c r="C24" s="10"/>
      <c r="D24" s="10"/>
      <c r="E24" s="10"/>
      <c r="F24" s="10"/>
      <c r="G24" s="10"/>
      <c r="H24" s="10"/>
      <c r="I24" s="13"/>
    </row>
    <row r="25" spans="1:9" x14ac:dyDescent="0.45">
      <c r="A25" s="7"/>
      <c r="B25" s="10"/>
      <c r="C25" s="10"/>
      <c r="D25" s="10"/>
      <c r="E25" s="10"/>
      <c r="F25" s="10"/>
      <c r="G25" s="10"/>
      <c r="H25" s="10"/>
      <c r="I25" s="13"/>
    </row>
    <row r="26" spans="1:9" x14ac:dyDescent="0.45">
      <c r="A26" s="7"/>
      <c r="B26" s="10"/>
      <c r="C26" s="10"/>
      <c r="D26" s="10"/>
      <c r="E26" s="10"/>
      <c r="F26" s="10"/>
      <c r="G26" s="10"/>
      <c r="H26" s="10"/>
      <c r="I26" s="13"/>
    </row>
    <row r="27" spans="1:9" x14ac:dyDescent="0.45">
      <c r="A27" s="7"/>
      <c r="B27" s="10"/>
      <c r="C27" s="10"/>
      <c r="D27" s="10"/>
      <c r="E27" s="10"/>
      <c r="F27" s="10"/>
      <c r="G27" s="10"/>
      <c r="H27" s="10"/>
      <c r="I27" s="13"/>
    </row>
    <row r="28" spans="1:9" x14ac:dyDescent="0.45">
      <c r="A28" s="7"/>
      <c r="B28" s="10"/>
      <c r="C28" s="10"/>
      <c r="D28" s="10"/>
      <c r="E28" s="10"/>
      <c r="F28" s="10"/>
      <c r="G28" s="10"/>
      <c r="H28" s="10"/>
      <c r="I28" s="13"/>
    </row>
    <row r="29" spans="1:9" x14ac:dyDescent="0.45">
      <c r="A29" s="7"/>
      <c r="B29" s="10"/>
      <c r="C29" s="10"/>
      <c r="D29" s="10"/>
      <c r="E29" s="10"/>
      <c r="F29" s="10"/>
      <c r="G29" s="10"/>
      <c r="H29" s="10"/>
      <c r="I29" s="13"/>
    </row>
    <row r="30" spans="1:9" x14ac:dyDescent="0.45">
      <c r="A30" s="7"/>
      <c r="B30" s="10"/>
      <c r="C30" s="10"/>
      <c r="D30" s="10"/>
      <c r="E30" s="10"/>
      <c r="F30" s="10"/>
      <c r="G30" s="10"/>
      <c r="H30" s="10"/>
      <c r="I30" s="13"/>
    </row>
    <row r="31" spans="1:9" x14ac:dyDescent="0.45">
      <c r="A31" s="8"/>
      <c r="B31" s="11"/>
      <c r="C31" s="11"/>
      <c r="D31" s="11"/>
      <c r="E31" s="11"/>
      <c r="F31" s="11"/>
      <c r="G31" s="11"/>
      <c r="H31" s="11"/>
      <c r="I31" s="14"/>
    </row>
    <row r="32" spans="1:9" x14ac:dyDescent="0.45">
      <c r="A32" s="6" t="s">
        <v>81</v>
      </c>
      <c r="B32" s="9" t="s">
        <v>16</v>
      </c>
      <c r="C32" s="9">
        <f>100-65</f>
        <v>35</v>
      </c>
      <c r="D32" s="9"/>
      <c r="E32" s="9"/>
      <c r="F32" s="9"/>
      <c r="G32" s="9"/>
      <c r="H32" s="9"/>
      <c r="I32" s="12"/>
    </row>
    <row r="33" spans="1:9" x14ac:dyDescent="0.45">
      <c r="A33" s="7"/>
      <c r="B33" s="10"/>
      <c r="C33" s="10"/>
      <c r="D33" s="10"/>
      <c r="E33" s="10"/>
      <c r="F33" s="10"/>
      <c r="G33" s="10"/>
      <c r="H33" s="10"/>
      <c r="I33" s="13"/>
    </row>
    <row r="34" spans="1:9" x14ac:dyDescent="0.45">
      <c r="A34" s="7"/>
      <c r="B34" s="10"/>
      <c r="C34" s="10"/>
      <c r="D34" s="10"/>
      <c r="E34" s="10"/>
      <c r="F34" s="10"/>
      <c r="G34" s="10"/>
      <c r="H34" s="10"/>
      <c r="I34" s="13"/>
    </row>
    <row r="35" spans="1:9" x14ac:dyDescent="0.45">
      <c r="A35" s="7"/>
      <c r="B35" s="10"/>
      <c r="C35" s="10"/>
      <c r="D35" s="10"/>
      <c r="E35" s="10"/>
      <c r="F35" s="10"/>
      <c r="G35" s="10"/>
      <c r="H35" s="10"/>
      <c r="I35" s="13"/>
    </row>
    <row r="36" spans="1:9" x14ac:dyDescent="0.45">
      <c r="A36" s="7"/>
      <c r="B36" s="10"/>
      <c r="C36" s="10"/>
      <c r="D36" s="10"/>
      <c r="E36" s="10"/>
      <c r="F36" s="10"/>
      <c r="G36" s="10"/>
      <c r="H36" s="10"/>
      <c r="I36" s="13"/>
    </row>
    <row r="37" spans="1:9" x14ac:dyDescent="0.45">
      <c r="A37" s="7"/>
      <c r="B37" s="10"/>
      <c r="C37" s="10"/>
      <c r="D37" s="10"/>
      <c r="E37" s="10"/>
      <c r="F37" s="10"/>
      <c r="G37" s="10"/>
      <c r="H37" s="10"/>
      <c r="I37" s="13"/>
    </row>
    <row r="38" spans="1:9" x14ac:dyDescent="0.45">
      <c r="A38" s="7"/>
      <c r="B38" s="10"/>
      <c r="C38" s="10"/>
      <c r="D38" s="10"/>
      <c r="E38" s="10"/>
      <c r="F38" s="10"/>
      <c r="G38" s="10"/>
      <c r="H38" s="10"/>
      <c r="I38" s="13"/>
    </row>
    <row r="39" spans="1:9" x14ac:dyDescent="0.45">
      <c r="A39" s="7"/>
      <c r="B39" s="10"/>
      <c r="C39" s="10"/>
      <c r="D39" s="10"/>
      <c r="E39" s="10"/>
      <c r="F39" s="10"/>
      <c r="G39" s="10"/>
      <c r="H39" s="10"/>
      <c r="I39" s="13"/>
    </row>
    <row r="40" spans="1:9" x14ac:dyDescent="0.45">
      <c r="A40" s="8"/>
      <c r="B40" s="11"/>
      <c r="C40" s="11"/>
      <c r="D40" s="11"/>
      <c r="E40" s="11"/>
      <c r="F40" s="11"/>
      <c r="G40" s="11"/>
      <c r="H40" s="11"/>
      <c r="I40" s="14"/>
    </row>
    <row r="41" spans="1:9" x14ac:dyDescent="0.45">
      <c r="A41" s="6" t="s">
        <v>82</v>
      </c>
      <c r="B41" s="9" t="s">
        <v>18</v>
      </c>
      <c r="C41" s="9">
        <f>100-62</f>
        <v>38</v>
      </c>
      <c r="D41" s="9"/>
      <c r="E41" s="9"/>
      <c r="F41" s="9"/>
      <c r="G41" s="9"/>
      <c r="H41" s="9"/>
      <c r="I41" s="12"/>
    </row>
    <row r="42" spans="1:9" x14ac:dyDescent="0.45">
      <c r="A42" s="7"/>
      <c r="B42" s="10"/>
      <c r="C42" s="10"/>
      <c r="D42" s="10"/>
      <c r="E42" s="10"/>
      <c r="F42" s="10"/>
      <c r="G42" s="10"/>
      <c r="H42" s="10"/>
      <c r="I42" s="13"/>
    </row>
    <row r="43" spans="1:9" x14ac:dyDescent="0.45">
      <c r="A43" s="7"/>
      <c r="B43" s="10"/>
      <c r="C43" s="10"/>
      <c r="D43" s="10"/>
      <c r="E43" s="10"/>
      <c r="F43" s="10"/>
      <c r="G43" s="10"/>
      <c r="H43" s="10"/>
      <c r="I43" s="13"/>
    </row>
    <row r="44" spans="1:9" x14ac:dyDescent="0.45">
      <c r="A44" s="7"/>
      <c r="B44" s="10"/>
      <c r="C44" s="10"/>
      <c r="D44" s="10"/>
      <c r="E44" s="10"/>
      <c r="F44" s="10"/>
      <c r="G44" s="10"/>
      <c r="H44" s="10"/>
      <c r="I44" s="13"/>
    </row>
    <row r="45" spans="1:9" x14ac:dyDescent="0.45">
      <c r="A45" s="7"/>
      <c r="B45" s="10"/>
      <c r="C45" s="10"/>
      <c r="D45" s="10"/>
      <c r="E45" s="10"/>
      <c r="F45" s="10"/>
      <c r="G45" s="10"/>
      <c r="H45" s="10"/>
      <c r="I45" s="13"/>
    </row>
    <row r="46" spans="1:9" x14ac:dyDescent="0.45">
      <c r="A46" s="7"/>
      <c r="B46" s="10"/>
      <c r="C46" s="10"/>
      <c r="D46" s="10"/>
      <c r="E46" s="10"/>
      <c r="F46" s="10"/>
      <c r="G46" s="10"/>
      <c r="H46" s="10"/>
      <c r="I46" s="13"/>
    </row>
    <row r="47" spans="1:9" x14ac:dyDescent="0.45">
      <c r="A47" s="7"/>
      <c r="B47" s="10"/>
      <c r="C47" s="10"/>
      <c r="D47" s="10"/>
      <c r="E47" s="10"/>
      <c r="F47" s="10"/>
      <c r="G47" s="10"/>
      <c r="H47" s="10"/>
      <c r="I47" s="13"/>
    </row>
    <row r="48" spans="1:9" x14ac:dyDescent="0.45">
      <c r="A48" s="7"/>
      <c r="B48" s="10"/>
      <c r="C48" s="10"/>
      <c r="D48" s="10"/>
      <c r="E48" s="10"/>
      <c r="F48" s="10"/>
      <c r="G48" s="10"/>
      <c r="H48" s="10"/>
      <c r="I48" s="13"/>
    </row>
    <row r="49" spans="1:9" x14ac:dyDescent="0.45">
      <c r="A49" s="8"/>
      <c r="B49" s="11"/>
      <c r="C49" s="11"/>
      <c r="D49" s="11"/>
      <c r="E49" s="11"/>
      <c r="F49" s="11"/>
      <c r="G49" s="11"/>
      <c r="H49" s="11"/>
      <c r="I49" s="14"/>
    </row>
    <row r="50" spans="1:9" x14ac:dyDescent="0.45">
      <c r="A50" s="6" t="s">
        <v>83</v>
      </c>
      <c r="B50" s="15" t="s">
        <v>19</v>
      </c>
      <c r="C50" s="9">
        <f>100-51</f>
        <v>49</v>
      </c>
      <c r="D50" s="9"/>
      <c r="E50" s="9"/>
      <c r="F50" s="9"/>
      <c r="G50" s="9"/>
      <c r="H50" s="9"/>
      <c r="I50" s="12"/>
    </row>
    <row r="51" spans="1:9" x14ac:dyDescent="0.45">
      <c r="A51" s="7"/>
      <c r="B51" s="16"/>
      <c r="C51" s="10"/>
      <c r="D51" s="10"/>
      <c r="E51" s="10"/>
      <c r="F51" s="10"/>
      <c r="G51" s="10"/>
      <c r="H51" s="10"/>
      <c r="I51" s="13"/>
    </row>
    <row r="52" spans="1:9" x14ac:dyDescent="0.45">
      <c r="A52" s="7"/>
      <c r="B52" s="16"/>
      <c r="C52" s="10"/>
      <c r="D52" s="10"/>
      <c r="E52" s="10"/>
      <c r="F52" s="10"/>
      <c r="G52" s="10"/>
      <c r="H52" s="10"/>
      <c r="I52" s="13"/>
    </row>
    <row r="53" spans="1:9" x14ac:dyDescent="0.45">
      <c r="A53" s="7"/>
      <c r="B53" s="16"/>
      <c r="C53" s="10"/>
      <c r="D53" s="10"/>
      <c r="E53" s="10"/>
      <c r="F53" s="10"/>
      <c r="G53" s="10"/>
      <c r="H53" s="10"/>
      <c r="I53" s="13"/>
    </row>
    <row r="54" spans="1:9" x14ac:dyDescent="0.45">
      <c r="A54" s="7"/>
      <c r="B54" s="16"/>
      <c r="C54" s="10"/>
      <c r="D54" s="10"/>
      <c r="E54" s="10"/>
      <c r="F54" s="10"/>
      <c r="G54" s="10"/>
      <c r="H54" s="10"/>
      <c r="I54" s="13"/>
    </row>
    <row r="55" spans="1:9" x14ac:dyDescent="0.45">
      <c r="A55" s="7"/>
      <c r="B55" s="16"/>
      <c r="C55" s="10"/>
      <c r="D55" s="10"/>
      <c r="E55" s="10"/>
      <c r="F55" s="10"/>
      <c r="G55" s="10"/>
      <c r="H55" s="10"/>
      <c r="I55" s="13"/>
    </row>
    <row r="56" spans="1:9" x14ac:dyDescent="0.45">
      <c r="A56" s="7"/>
      <c r="B56" s="16"/>
      <c r="C56" s="10"/>
      <c r="D56" s="10"/>
      <c r="E56" s="10"/>
      <c r="F56" s="10"/>
      <c r="G56" s="10"/>
      <c r="H56" s="10"/>
      <c r="I56" s="13"/>
    </row>
    <row r="57" spans="1:9" x14ac:dyDescent="0.45">
      <c r="A57" s="7"/>
      <c r="B57" s="16"/>
      <c r="C57" s="10"/>
      <c r="D57" s="10"/>
      <c r="E57" s="10"/>
      <c r="F57" s="10"/>
      <c r="G57" s="10"/>
      <c r="H57" s="10"/>
      <c r="I57" s="13"/>
    </row>
    <row r="58" spans="1:9" x14ac:dyDescent="0.45">
      <c r="A58" s="8"/>
      <c r="B58" s="17"/>
      <c r="C58" s="11"/>
      <c r="D58" s="11"/>
      <c r="E58" s="11"/>
      <c r="F58" s="11"/>
      <c r="G58" s="11"/>
      <c r="H58" s="11"/>
      <c r="I58" s="14"/>
    </row>
    <row r="59" spans="1:9" x14ac:dyDescent="0.45">
      <c r="A59" s="6" t="s">
        <v>84</v>
      </c>
      <c r="B59" s="15" t="s">
        <v>24</v>
      </c>
      <c r="C59" s="9">
        <f>100-53</f>
        <v>47</v>
      </c>
      <c r="D59" s="9"/>
      <c r="E59" s="9"/>
      <c r="F59" s="9"/>
      <c r="G59" s="9"/>
      <c r="H59" s="9"/>
      <c r="I59" s="12"/>
    </row>
    <row r="60" spans="1:9" x14ac:dyDescent="0.45">
      <c r="A60" s="7"/>
      <c r="B60" s="16"/>
      <c r="C60" s="10"/>
      <c r="D60" s="10"/>
      <c r="E60" s="10"/>
      <c r="F60" s="10"/>
      <c r="G60" s="10"/>
      <c r="H60" s="10"/>
      <c r="I60" s="13"/>
    </row>
    <row r="61" spans="1:9" x14ac:dyDescent="0.45">
      <c r="A61" s="7"/>
      <c r="B61" s="16"/>
      <c r="C61" s="10"/>
      <c r="D61" s="10"/>
      <c r="E61" s="10"/>
      <c r="F61" s="10"/>
      <c r="G61" s="10"/>
      <c r="H61" s="10"/>
      <c r="I61" s="13"/>
    </row>
    <row r="62" spans="1:9" x14ac:dyDescent="0.45">
      <c r="A62" s="7"/>
      <c r="B62" s="16"/>
      <c r="C62" s="10"/>
      <c r="D62" s="10"/>
      <c r="E62" s="10"/>
      <c r="F62" s="10"/>
      <c r="G62" s="10"/>
      <c r="H62" s="10"/>
      <c r="I62" s="13"/>
    </row>
    <row r="63" spans="1:9" x14ac:dyDescent="0.45">
      <c r="A63" s="7"/>
      <c r="B63" s="16"/>
      <c r="C63" s="10"/>
      <c r="D63" s="10"/>
      <c r="E63" s="10"/>
      <c r="F63" s="10"/>
      <c r="G63" s="10"/>
      <c r="H63" s="10"/>
      <c r="I63" s="13"/>
    </row>
    <row r="64" spans="1:9" x14ac:dyDescent="0.45">
      <c r="A64" s="7"/>
      <c r="B64" s="16"/>
      <c r="C64" s="10"/>
      <c r="D64" s="10"/>
      <c r="E64" s="10"/>
      <c r="F64" s="10"/>
      <c r="G64" s="10"/>
      <c r="H64" s="10"/>
      <c r="I64" s="13"/>
    </row>
    <row r="65" spans="1:9" x14ac:dyDescent="0.45">
      <c r="A65" s="7"/>
      <c r="B65" s="16"/>
      <c r="C65" s="10"/>
      <c r="D65" s="10"/>
      <c r="E65" s="10"/>
      <c r="F65" s="10"/>
      <c r="G65" s="10"/>
      <c r="H65" s="10"/>
      <c r="I65" s="13"/>
    </row>
    <row r="66" spans="1:9" x14ac:dyDescent="0.45">
      <c r="A66" s="7"/>
      <c r="B66" s="16"/>
      <c r="C66" s="10"/>
      <c r="D66" s="10"/>
      <c r="E66" s="10"/>
      <c r="F66" s="10"/>
      <c r="G66" s="10"/>
      <c r="H66" s="10"/>
      <c r="I66" s="13"/>
    </row>
    <row r="67" spans="1:9" x14ac:dyDescent="0.45">
      <c r="A67" s="8"/>
      <c r="B67" s="17"/>
      <c r="C67" s="11"/>
      <c r="D67" s="11"/>
      <c r="E67" s="11"/>
      <c r="F67" s="11"/>
      <c r="G67" s="11"/>
      <c r="H67" s="11"/>
      <c r="I67" s="14"/>
    </row>
    <row r="68" spans="1:9" x14ac:dyDescent="0.45">
      <c r="A68" s="6" t="s">
        <v>85</v>
      </c>
      <c r="B68" s="15" t="s">
        <v>23</v>
      </c>
      <c r="C68" s="9">
        <f>100-50</f>
        <v>50</v>
      </c>
      <c r="D68" s="9"/>
      <c r="E68" s="9"/>
      <c r="F68" s="9"/>
      <c r="G68" s="9"/>
      <c r="H68" s="9"/>
      <c r="I68" s="12"/>
    </row>
    <row r="69" spans="1:9" x14ac:dyDescent="0.45">
      <c r="A69" s="7"/>
      <c r="B69" s="10"/>
      <c r="C69" s="10"/>
      <c r="D69" s="10"/>
      <c r="E69" s="10"/>
      <c r="F69" s="10"/>
      <c r="G69" s="10"/>
      <c r="H69" s="10"/>
      <c r="I69" s="13"/>
    </row>
    <row r="70" spans="1:9" x14ac:dyDescent="0.45">
      <c r="A70" s="7"/>
      <c r="B70" s="10"/>
      <c r="C70" s="10"/>
      <c r="D70" s="10"/>
      <c r="E70" s="10"/>
      <c r="F70" s="10"/>
      <c r="G70" s="10"/>
      <c r="H70" s="10"/>
      <c r="I70" s="13"/>
    </row>
    <row r="71" spans="1:9" x14ac:dyDescent="0.45">
      <c r="A71" s="7"/>
      <c r="B71" s="10"/>
      <c r="C71" s="10"/>
      <c r="D71" s="10"/>
      <c r="E71" s="10"/>
      <c r="F71" s="10"/>
      <c r="G71" s="10"/>
      <c r="H71" s="10"/>
      <c r="I71" s="13"/>
    </row>
    <row r="72" spans="1:9" x14ac:dyDescent="0.45">
      <c r="A72" s="7"/>
      <c r="B72" s="10"/>
      <c r="C72" s="10"/>
      <c r="D72" s="10"/>
      <c r="E72" s="10"/>
      <c r="F72" s="10"/>
      <c r="G72" s="10"/>
      <c r="H72" s="10"/>
      <c r="I72" s="13"/>
    </row>
    <row r="73" spans="1:9" x14ac:dyDescent="0.45">
      <c r="A73" s="7"/>
      <c r="B73" s="10"/>
      <c r="C73" s="10"/>
      <c r="D73" s="10"/>
      <c r="E73" s="10"/>
      <c r="F73" s="10"/>
      <c r="G73" s="10"/>
      <c r="H73" s="10"/>
      <c r="I73" s="13"/>
    </row>
    <row r="74" spans="1:9" x14ac:dyDescent="0.45">
      <c r="A74" s="7"/>
      <c r="B74" s="10"/>
      <c r="C74" s="10"/>
      <c r="D74" s="10"/>
      <c r="E74" s="10"/>
      <c r="F74" s="10"/>
      <c r="G74" s="10"/>
      <c r="H74" s="10"/>
      <c r="I74" s="13"/>
    </row>
    <row r="75" spans="1:9" x14ac:dyDescent="0.45">
      <c r="A75" s="7"/>
      <c r="B75" s="10"/>
      <c r="C75" s="10"/>
      <c r="D75" s="10"/>
      <c r="E75" s="10"/>
      <c r="F75" s="10"/>
      <c r="G75" s="10"/>
      <c r="H75" s="10"/>
      <c r="I75" s="13"/>
    </row>
    <row r="76" spans="1:9" x14ac:dyDescent="0.45">
      <c r="A76" s="8"/>
      <c r="B76" s="11"/>
      <c r="C76" s="11"/>
      <c r="D76" s="11"/>
      <c r="E76" s="11"/>
      <c r="F76" s="11"/>
      <c r="G76" s="11"/>
      <c r="H76" s="11"/>
      <c r="I76" s="14"/>
    </row>
    <row r="77" spans="1:9" x14ac:dyDescent="0.45">
      <c r="A77" s="6" t="s">
        <v>86</v>
      </c>
      <c r="B77" s="15" t="s">
        <v>38</v>
      </c>
      <c r="C77" s="9">
        <f>100-52</f>
        <v>48</v>
      </c>
      <c r="D77" s="9"/>
      <c r="E77" s="9"/>
      <c r="F77" s="9"/>
      <c r="G77" s="9"/>
      <c r="H77" s="9"/>
      <c r="I77" s="12"/>
    </row>
    <row r="78" spans="1:9" x14ac:dyDescent="0.45">
      <c r="A78" s="7"/>
      <c r="B78" s="10"/>
      <c r="C78" s="10"/>
      <c r="D78" s="10"/>
      <c r="E78" s="10"/>
      <c r="F78" s="10"/>
      <c r="G78" s="10"/>
      <c r="H78" s="10"/>
      <c r="I78" s="13"/>
    </row>
    <row r="79" spans="1:9" x14ac:dyDescent="0.45">
      <c r="A79" s="7"/>
      <c r="B79" s="10"/>
      <c r="C79" s="10"/>
      <c r="D79" s="10"/>
      <c r="E79" s="10"/>
      <c r="F79" s="10"/>
      <c r="G79" s="10"/>
      <c r="H79" s="10"/>
      <c r="I79" s="13"/>
    </row>
    <row r="80" spans="1:9" x14ac:dyDescent="0.45">
      <c r="A80" s="7"/>
      <c r="B80" s="10"/>
      <c r="C80" s="10"/>
      <c r="D80" s="10"/>
      <c r="E80" s="10"/>
      <c r="F80" s="10"/>
      <c r="G80" s="10"/>
      <c r="H80" s="10"/>
      <c r="I80" s="13"/>
    </row>
    <row r="81" spans="1:9" x14ac:dyDescent="0.45">
      <c r="A81" s="7"/>
      <c r="B81" s="10"/>
      <c r="C81" s="10"/>
      <c r="D81" s="10"/>
      <c r="E81" s="10"/>
      <c r="F81" s="10"/>
      <c r="G81" s="10"/>
      <c r="H81" s="10"/>
      <c r="I81" s="13"/>
    </row>
    <row r="82" spans="1:9" x14ac:dyDescent="0.45">
      <c r="A82" s="7"/>
      <c r="B82" s="10"/>
      <c r="C82" s="10"/>
      <c r="D82" s="10"/>
      <c r="E82" s="10"/>
      <c r="F82" s="10"/>
      <c r="G82" s="10"/>
      <c r="H82" s="10"/>
      <c r="I82" s="13"/>
    </row>
    <row r="83" spans="1:9" x14ac:dyDescent="0.45">
      <c r="A83" s="7"/>
      <c r="B83" s="10"/>
      <c r="C83" s="10"/>
      <c r="D83" s="10"/>
      <c r="E83" s="10"/>
      <c r="F83" s="10"/>
      <c r="G83" s="10"/>
      <c r="H83" s="10"/>
      <c r="I83" s="13"/>
    </row>
    <row r="84" spans="1:9" x14ac:dyDescent="0.45">
      <c r="A84" s="7"/>
      <c r="B84" s="10"/>
      <c r="C84" s="10"/>
      <c r="D84" s="10"/>
      <c r="E84" s="10"/>
      <c r="F84" s="10"/>
      <c r="G84" s="10"/>
      <c r="H84" s="10"/>
      <c r="I84" s="13"/>
    </row>
    <row r="85" spans="1:9" x14ac:dyDescent="0.45">
      <c r="A85" s="8"/>
      <c r="B85" s="11"/>
      <c r="C85" s="11"/>
      <c r="D85" s="11"/>
      <c r="E85" s="11"/>
      <c r="F85" s="11"/>
      <c r="G85" s="11"/>
      <c r="H85" s="11"/>
      <c r="I85" s="14"/>
    </row>
    <row r="86" spans="1:9" x14ac:dyDescent="0.45">
      <c r="A86" s="6" t="s">
        <v>75</v>
      </c>
      <c r="B86" s="15" t="s">
        <v>44</v>
      </c>
      <c r="C86" s="9">
        <f>100-47</f>
        <v>53</v>
      </c>
      <c r="D86" s="9"/>
      <c r="E86" s="9"/>
      <c r="F86" s="9"/>
      <c r="G86" s="9"/>
      <c r="H86" s="9"/>
      <c r="I86" s="12"/>
    </row>
    <row r="87" spans="1:9" x14ac:dyDescent="0.45">
      <c r="A87" s="7"/>
      <c r="B87" s="10"/>
      <c r="C87" s="10"/>
      <c r="D87" s="10"/>
      <c r="E87" s="10"/>
      <c r="F87" s="10"/>
      <c r="G87" s="10"/>
      <c r="H87" s="10"/>
      <c r="I87" s="13"/>
    </row>
    <row r="88" spans="1:9" x14ac:dyDescent="0.45">
      <c r="A88" s="7"/>
      <c r="B88" s="10"/>
      <c r="C88" s="10"/>
      <c r="D88" s="10"/>
      <c r="E88" s="10"/>
      <c r="F88" s="10"/>
      <c r="G88" s="10"/>
      <c r="H88" s="10"/>
      <c r="I88" s="13"/>
    </row>
    <row r="89" spans="1:9" x14ac:dyDescent="0.45">
      <c r="A89" s="7"/>
      <c r="B89" s="10"/>
      <c r="C89" s="10"/>
      <c r="D89" s="10"/>
      <c r="E89" s="10"/>
      <c r="F89" s="10"/>
      <c r="G89" s="10"/>
      <c r="H89" s="10"/>
      <c r="I89" s="13"/>
    </row>
    <row r="90" spans="1:9" x14ac:dyDescent="0.45">
      <c r="A90" s="7"/>
      <c r="B90" s="10"/>
      <c r="C90" s="10"/>
      <c r="D90" s="10"/>
      <c r="E90" s="10"/>
      <c r="F90" s="10"/>
      <c r="G90" s="10"/>
      <c r="H90" s="10"/>
      <c r="I90" s="13"/>
    </row>
    <row r="91" spans="1:9" x14ac:dyDescent="0.45">
      <c r="A91" s="7"/>
      <c r="B91" s="10"/>
      <c r="C91" s="10"/>
      <c r="D91" s="10"/>
      <c r="E91" s="10"/>
      <c r="F91" s="10"/>
      <c r="G91" s="10"/>
      <c r="H91" s="10"/>
      <c r="I91" s="13"/>
    </row>
    <row r="92" spans="1:9" x14ac:dyDescent="0.45">
      <c r="A92" s="7"/>
      <c r="B92" s="10"/>
      <c r="C92" s="10"/>
      <c r="D92" s="10"/>
      <c r="E92" s="10"/>
      <c r="F92" s="10"/>
      <c r="G92" s="10"/>
      <c r="H92" s="10"/>
      <c r="I92" s="13"/>
    </row>
    <row r="93" spans="1:9" x14ac:dyDescent="0.45">
      <c r="A93" s="7"/>
      <c r="B93" s="10"/>
      <c r="C93" s="10"/>
      <c r="D93" s="10"/>
      <c r="E93" s="10"/>
      <c r="F93" s="10"/>
      <c r="G93" s="10"/>
      <c r="H93" s="10"/>
      <c r="I93" s="13"/>
    </row>
    <row r="94" spans="1:9" x14ac:dyDescent="0.45">
      <c r="A94" s="8"/>
      <c r="B94" s="11"/>
      <c r="C94" s="11"/>
      <c r="D94" s="11"/>
      <c r="E94" s="11"/>
      <c r="F94" s="11"/>
      <c r="G94" s="11"/>
      <c r="H94" s="11"/>
      <c r="I94" s="14"/>
    </row>
  </sheetData>
  <mergeCells count="53">
    <mergeCell ref="A86:A94"/>
    <mergeCell ref="B86:B94"/>
    <mergeCell ref="C86:C94"/>
    <mergeCell ref="D86:F94"/>
    <mergeCell ref="G86:I94"/>
    <mergeCell ref="A68:A76"/>
    <mergeCell ref="B68:B76"/>
    <mergeCell ref="C68:C76"/>
    <mergeCell ref="D68:F76"/>
    <mergeCell ref="G68:I76"/>
    <mergeCell ref="A77:A85"/>
    <mergeCell ref="B77:B85"/>
    <mergeCell ref="C77:C85"/>
    <mergeCell ref="D77:F85"/>
    <mergeCell ref="G77:I85"/>
    <mergeCell ref="A50:A58"/>
    <mergeCell ref="B50:B58"/>
    <mergeCell ref="C50:C58"/>
    <mergeCell ref="D50:F58"/>
    <mergeCell ref="G50:I58"/>
    <mergeCell ref="A59:A67"/>
    <mergeCell ref="B59:B67"/>
    <mergeCell ref="C59:C67"/>
    <mergeCell ref="D59:F67"/>
    <mergeCell ref="G59:I67"/>
    <mergeCell ref="A32:A40"/>
    <mergeCell ref="B32:B40"/>
    <mergeCell ref="C32:C40"/>
    <mergeCell ref="D32:F40"/>
    <mergeCell ref="G32:I40"/>
    <mergeCell ref="A41:A49"/>
    <mergeCell ref="B41:B49"/>
    <mergeCell ref="C41:C49"/>
    <mergeCell ref="D41:F49"/>
    <mergeCell ref="G41:I49"/>
    <mergeCell ref="A14:A22"/>
    <mergeCell ref="B14:B22"/>
    <mergeCell ref="C14:C22"/>
    <mergeCell ref="D14:F22"/>
    <mergeCell ref="G14:I22"/>
    <mergeCell ref="A23:A31"/>
    <mergeCell ref="B23:B31"/>
    <mergeCell ref="C23:C31"/>
    <mergeCell ref="D23:F31"/>
    <mergeCell ref="G23:I31"/>
    <mergeCell ref="C1:D1"/>
    <mergeCell ref="D4:F4"/>
    <mergeCell ref="G4:I4"/>
    <mergeCell ref="A5:A13"/>
    <mergeCell ref="B5:B13"/>
    <mergeCell ref="C5:C13"/>
    <mergeCell ref="D5:F13"/>
    <mergeCell ref="G5:I13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6678D-7DAB-4F28-9564-1A99D727DE1D}">
  <dimension ref="A1:I94"/>
  <sheetViews>
    <sheetView topLeftCell="A71" zoomScale="53" workbookViewId="0">
      <selection activeCell="I106" sqref="I106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88</v>
      </c>
      <c r="B1" t="s">
        <v>3</v>
      </c>
      <c r="C1" s="4" t="s">
        <v>89</v>
      </c>
      <c r="D1" s="4"/>
    </row>
    <row r="4" spans="1:9" x14ac:dyDescent="0.45">
      <c r="A4" s="1" t="s">
        <v>0</v>
      </c>
      <c r="B4" s="1" t="s">
        <v>5</v>
      </c>
      <c r="C4" s="1" t="s">
        <v>1</v>
      </c>
      <c r="D4" s="5" t="s">
        <v>6</v>
      </c>
      <c r="E4" s="5"/>
      <c r="F4" s="5"/>
      <c r="G4" s="5" t="s">
        <v>7</v>
      </c>
      <c r="H4" s="5"/>
      <c r="I4" s="5"/>
    </row>
    <row r="5" spans="1:9" x14ac:dyDescent="0.45">
      <c r="A5" s="6" t="s">
        <v>90</v>
      </c>
      <c r="B5" s="9" t="s">
        <v>9</v>
      </c>
      <c r="C5" s="9">
        <f>100-44</f>
        <v>56</v>
      </c>
      <c r="D5" s="9"/>
      <c r="E5" s="9"/>
      <c r="F5" s="9"/>
      <c r="G5" s="9"/>
      <c r="H5" s="9"/>
      <c r="I5" s="12"/>
    </row>
    <row r="6" spans="1:9" x14ac:dyDescent="0.45">
      <c r="A6" s="7"/>
      <c r="B6" s="10"/>
      <c r="C6" s="10"/>
      <c r="D6" s="10"/>
      <c r="E6" s="10"/>
      <c r="F6" s="10"/>
      <c r="G6" s="10"/>
      <c r="H6" s="10"/>
      <c r="I6" s="13"/>
    </row>
    <row r="7" spans="1:9" x14ac:dyDescent="0.45">
      <c r="A7" s="7"/>
      <c r="B7" s="10"/>
      <c r="C7" s="10"/>
      <c r="D7" s="10"/>
      <c r="E7" s="10"/>
      <c r="F7" s="10"/>
      <c r="G7" s="10"/>
      <c r="H7" s="10"/>
      <c r="I7" s="13"/>
    </row>
    <row r="8" spans="1:9" x14ac:dyDescent="0.45">
      <c r="A8" s="7"/>
      <c r="B8" s="10"/>
      <c r="C8" s="10"/>
      <c r="D8" s="10"/>
      <c r="E8" s="10"/>
      <c r="F8" s="10"/>
      <c r="G8" s="10"/>
      <c r="H8" s="10"/>
      <c r="I8" s="13"/>
    </row>
    <row r="9" spans="1:9" x14ac:dyDescent="0.45">
      <c r="A9" s="7"/>
      <c r="B9" s="10"/>
      <c r="C9" s="10"/>
      <c r="D9" s="10"/>
      <c r="E9" s="10"/>
      <c r="F9" s="10"/>
      <c r="G9" s="10"/>
      <c r="H9" s="10"/>
      <c r="I9" s="13"/>
    </row>
    <row r="10" spans="1:9" x14ac:dyDescent="0.45">
      <c r="A10" s="7"/>
      <c r="B10" s="10"/>
      <c r="C10" s="10"/>
      <c r="D10" s="10"/>
      <c r="E10" s="10"/>
      <c r="F10" s="10"/>
      <c r="G10" s="10"/>
      <c r="H10" s="10"/>
      <c r="I10" s="13"/>
    </row>
    <row r="11" spans="1:9" x14ac:dyDescent="0.45">
      <c r="A11" s="7"/>
      <c r="B11" s="10"/>
      <c r="C11" s="10"/>
      <c r="D11" s="10"/>
      <c r="E11" s="10"/>
      <c r="F11" s="10"/>
      <c r="G11" s="10"/>
      <c r="H11" s="10"/>
      <c r="I11" s="13"/>
    </row>
    <row r="12" spans="1:9" x14ac:dyDescent="0.45">
      <c r="A12" s="7"/>
      <c r="B12" s="10"/>
      <c r="C12" s="10"/>
      <c r="D12" s="10"/>
      <c r="E12" s="10"/>
      <c r="F12" s="10"/>
      <c r="G12" s="10"/>
      <c r="H12" s="10"/>
      <c r="I12" s="13"/>
    </row>
    <row r="13" spans="1:9" x14ac:dyDescent="0.45">
      <c r="A13" s="8"/>
      <c r="B13" s="11"/>
      <c r="C13" s="11"/>
      <c r="D13" s="11"/>
      <c r="E13" s="11"/>
      <c r="F13" s="11"/>
      <c r="G13" s="11"/>
      <c r="H13" s="11"/>
      <c r="I13" s="14"/>
    </row>
    <row r="14" spans="1:9" x14ac:dyDescent="0.45">
      <c r="A14" s="6" t="s">
        <v>91</v>
      </c>
      <c r="B14" s="9" t="s">
        <v>12</v>
      </c>
      <c r="C14" s="9">
        <f>100-50</f>
        <v>50</v>
      </c>
      <c r="D14" s="9"/>
      <c r="E14" s="9"/>
      <c r="F14" s="9"/>
      <c r="G14" s="9"/>
      <c r="H14" s="9"/>
      <c r="I14" s="12"/>
    </row>
    <row r="15" spans="1:9" x14ac:dyDescent="0.45">
      <c r="A15" s="7"/>
      <c r="B15" s="10"/>
      <c r="C15" s="10"/>
      <c r="D15" s="10"/>
      <c r="E15" s="10"/>
      <c r="F15" s="10"/>
      <c r="G15" s="10"/>
      <c r="H15" s="10"/>
      <c r="I15" s="13"/>
    </row>
    <row r="16" spans="1:9" x14ac:dyDescent="0.45">
      <c r="A16" s="7"/>
      <c r="B16" s="10"/>
      <c r="C16" s="10"/>
      <c r="D16" s="10"/>
      <c r="E16" s="10"/>
      <c r="F16" s="10"/>
      <c r="G16" s="10"/>
      <c r="H16" s="10"/>
      <c r="I16" s="13"/>
    </row>
    <row r="17" spans="1:9" x14ac:dyDescent="0.45">
      <c r="A17" s="7"/>
      <c r="B17" s="10"/>
      <c r="C17" s="10"/>
      <c r="D17" s="10"/>
      <c r="E17" s="10"/>
      <c r="F17" s="10"/>
      <c r="G17" s="10"/>
      <c r="H17" s="10"/>
      <c r="I17" s="13"/>
    </row>
    <row r="18" spans="1:9" x14ac:dyDescent="0.45">
      <c r="A18" s="7"/>
      <c r="B18" s="10"/>
      <c r="C18" s="10"/>
      <c r="D18" s="10"/>
      <c r="E18" s="10"/>
      <c r="F18" s="10"/>
      <c r="G18" s="10"/>
      <c r="H18" s="10"/>
      <c r="I18" s="13"/>
    </row>
    <row r="19" spans="1:9" x14ac:dyDescent="0.45">
      <c r="A19" s="7"/>
      <c r="B19" s="10"/>
      <c r="C19" s="10"/>
      <c r="D19" s="10"/>
      <c r="E19" s="10"/>
      <c r="F19" s="10"/>
      <c r="G19" s="10"/>
      <c r="H19" s="10"/>
      <c r="I19" s="13"/>
    </row>
    <row r="20" spans="1:9" x14ac:dyDescent="0.45">
      <c r="A20" s="7"/>
      <c r="B20" s="10"/>
      <c r="C20" s="10"/>
      <c r="D20" s="10"/>
      <c r="E20" s="10"/>
      <c r="F20" s="10"/>
      <c r="G20" s="10"/>
      <c r="H20" s="10"/>
      <c r="I20" s="13"/>
    </row>
    <row r="21" spans="1:9" x14ac:dyDescent="0.45">
      <c r="A21" s="7"/>
      <c r="B21" s="10"/>
      <c r="C21" s="10"/>
      <c r="D21" s="10"/>
      <c r="E21" s="10"/>
      <c r="F21" s="10"/>
      <c r="G21" s="10"/>
      <c r="H21" s="10"/>
      <c r="I21" s="13"/>
    </row>
    <row r="22" spans="1:9" x14ac:dyDescent="0.45">
      <c r="A22" s="8"/>
      <c r="B22" s="11"/>
      <c r="C22" s="11"/>
      <c r="D22" s="11"/>
      <c r="E22" s="11"/>
      <c r="F22" s="11"/>
      <c r="G22" s="11"/>
      <c r="H22" s="11"/>
      <c r="I22" s="14"/>
    </row>
    <row r="23" spans="1:9" x14ac:dyDescent="0.45">
      <c r="A23" s="6" t="s">
        <v>92</v>
      </c>
      <c r="B23" s="9" t="s">
        <v>13</v>
      </c>
      <c r="C23" s="9">
        <f>100-52</f>
        <v>48</v>
      </c>
      <c r="D23" s="9"/>
      <c r="E23" s="9"/>
      <c r="F23" s="9"/>
      <c r="G23" s="9"/>
      <c r="H23" s="9"/>
      <c r="I23" s="12"/>
    </row>
    <row r="24" spans="1:9" x14ac:dyDescent="0.45">
      <c r="A24" s="7"/>
      <c r="B24" s="10"/>
      <c r="C24" s="10"/>
      <c r="D24" s="10"/>
      <c r="E24" s="10"/>
      <c r="F24" s="10"/>
      <c r="G24" s="10"/>
      <c r="H24" s="10"/>
      <c r="I24" s="13"/>
    </row>
    <row r="25" spans="1:9" x14ac:dyDescent="0.45">
      <c r="A25" s="7"/>
      <c r="B25" s="10"/>
      <c r="C25" s="10"/>
      <c r="D25" s="10"/>
      <c r="E25" s="10"/>
      <c r="F25" s="10"/>
      <c r="G25" s="10"/>
      <c r="H25" s="10"/>
      <c r="I25" s="13"/>
    </row>
    <row r="26" spans="1:9" x14ac:dyDescent="0.45">
      <c r="A26" s="7"/>
      <c r="B26" s="10"/>
      <c r="C26" s="10"/>
      <c r="D26" s="10"/>
      <c r="E26" s="10"/>
      <c r="F26" s="10"/>
      <c r="G26" s="10"/>
      <c r="H26" s="10"/>
      <c r="I26" s="13"/>
    </row>
    <row r="27" spans="1:9" x14ac:dyDescent="0.45">
      <c r="A27" s="7"/>
      <c r="B27" s="10"/>
      <c r="C27" s="10"/>
      <c r="D27" s="10"/>
      <c r="E27" s="10"/>
      <c r="F27" s="10"/>
      <c r="G27" s="10"/>
      <c r="H27" s="10"/>
      <c r="I27" s="13"/>
    </row>
    <row r="28" spans="1:9" x14ac:dyDescent="0.45">
      <c r="A28" s="7"/>
      <c r="B28" s="10"/>
      <c r="C28" s="10"/>
      <c r="D28" s="10"/>
      <c r="E28" s="10"/>
      <c r="F28" s="10"/>
      <c r="G28" s="10"/>
      <c r="H28" s="10"/>
      <c r="I28" s="13"/>
    </row>
    <row r="29" spans="1:9" x14ac:dyDescent="0.45">
      <c r="A29" s="7"/>
      <c r="B29" s="10"/>
      <c r="C29" s="10"/>
      <c r="D29" s="10"/>
      <c r="E29" s="10"/>
      <c r="F29" s="10"/>
      <c r="G29" s="10"/>
      <c r="H29" s="10"/>
      <c r="I29" s="13"/>
    </row>
    <row r="30" spans="1:9" x14ac:dyDescent="0.45">
      <c r="A30" s="7"/>
      <c r="B30" s="10"/>
      <c r="C30" s="10"/>
      <c r="D30" s="10"/>
      <c r="E30" s="10"/>
      <c r="F30" s="10"/>
      <c r="G30" s="10"/>
      <c r="H30" s="10"/>
      <c r="I30" s="13"/>
    </row>
    <row r="31" spans="1:9" x14ac:dyDescent="0.45">
      <c r="A31" s="8"/>
      <c r="B31" s="11"/>
      <c r="C31" s="11"/>
      <c r="D31" s="11"/>
      <c r="E31" s="11"/>
      <c r="F31" s="11"/>
      <c r="G31" s="11"/>
      <c r="H31" s="11"/>
      <c r="I31" s="14"/>
    </row>
    <row r="32" spans="1:9" x14ac:dyDescent="0.45">
      <c r="A32" s="6" t="s">
        <v>93</v>
      </c>
      <c r="B32" s="9" t="s">
        <v>16</v>
      </c>
      <c r="C32" s="9">
        <f>100-53</f>
        <v>47</v>
      </c>
      <c r="D32" s="9"/>
      <c r="E32" s="9"/>
      <c r="F32" s="9"/>
      <c r="G32" s="9"/>
      <c r="H32" s="9"/>
      <c r="I32" s="12"/>
    </row>
    <row r="33" spans="1:9" x14ac:dyDescent="0.45">
      <c r="A33" s="7"/>
      <c r="B33" s="10"/>
      <c r="C33" s="10"/>
      <c r="D33" s="10"/>
      <c r="E33" s="10"/>
      <c r="F33" s="10"/>
      <c r="G33" s="10"/>
      <c r="H33" s="10"/>
      <c r="I33" s="13"/>
    </row>
    <row r="34" spans="1:9" x14ac:dyDescent="0.45">
      <c r="A34" s="7"/>
      <c r="B34" s="10"/>
      <c r="C34" s="10"/>
      <c r="D34" s="10"/>
      <c r="E34" s="10"/>
      <c r="F34" s="10"/>
      <c r="G34" s="10"/>
      <c r="H34" s="10"/>
      <c r="I34" s="13"/>
    </row>
    <row r="35" spans="1:9" x14ac:dyDescent="0.45">
      <c r="A35" s="7"/>
      <c r="B35" s="10"/>
      <c r="C35" s="10"/>
      <c r="D35" s="10"/>
      <c r="E35" s="10"/>
      <c r="F35" s="10"/>
      <c r="G35" s="10"/>
      <c r="H35" s="10"/>
      <c r="I35" s="13"/>
    </row>
    <row r="36" spans="1:9" x14ac:dyDescent="0.45">
      <c r="A36" s="7"/>
      <c r="B36" s="10"/>
      <c r="C36" s="10"/>
      <c r="D36" s="10"/>
      <c r="E36" s="10"/>
      <c r="F36" s="10"/>
      <c r="G36" s="10"/>
      <c r="H36" s="10"/>
      <c r="I36" s="13"/>
    </row>
    <row r="37" spans="1:9" x14ac:dyDescent="0.45">
      <c r="A37" s="7"/>
      <c r="B37" s="10"/>
      <c r="C37" s="10"/>
      <c r="D37" s="10"/>
      <c r="E37" s="10"/>
      <c r="F37" s="10"/>
      <c r="G37" s="10"/>
      <c r="H37" s="10"/>
      <c r="I37" s="13"/>
    </row>
    <row r="38" spans="1:9" x14ac:dyDescent="0.45">
      <c r="A38" s="7"/>
      <c r="B38" s="10"/>
      <c r="C38" s="10"/>
      <c r="D38" s="10"/>
      <c r="E38" s="10"/>
      <c r="F38" s="10"/>
      <c r="G38" s="10"/>
      <c r="H38" s="10"/>
      <c r="I38" s="13"/>
    </row>
    <row r="39" spans="1:9" x14ac:dyDescent="0.45">
      <c r="A39" s="7"/>
      <c r="B39" s="10"/>
      <c r="C39" s="10"/>
      <c r="D39" s="10"/>
      <c r="E39" s="10"/>
      <c r="F39" s="10"/>
      <c r="G39" s="10"/>
      <c r="H39" s="10"/>
      <c r="I39" s="13"/>
    </row>
    <row r="40" spans="1:9" x14ac:dyDescent="0.45">
      <c r="A40" s="8"/>
      <c r="B40" s="11"/>
      <c r="C40" s="11"/>
      <c r="D40" s="11"/>
      <c r="E40" s="11"/>
      <c r="F40" s="11"/>
      <c r="G40" s="11"/>
      <c r="H40" s="11"/>
      <c r="I40" s="14"/>
    </row>
    <row r="41" spans="1:9" x14ac:dyDescent="0.45">
      <c r="A41" s="6" t="s">
        <v>94</v>
      </c>
      <c r="B41" s="9" t="s">
        <v>18</v>
      </c>
      <c r="C41" s="9">
        <f>100-52</f>
        <v>48</v>
      </c>
      <c r="D41" s="9"/>
      <c r="E41" s="9"/>
      <c r="F41" s="9"/>
      <c r="G41" s="9"/>
      <c r="H41" s="9"/>
      <c r="I41" s="12"/>
    </row>
    <row r="42" spans="1:9" x14ac:dyDescent="0.45">
      <c r="A42" s="7"/>
      <c r="B42" s="10"/>
      <c r="C42" s="10"/>
      <c r="D42" s="10"/>
      <c r="E42" s="10"/>
      <c r="F42" s="10"/>
      <c r="G42" s="10"/>
      <c r="H42" s="10"/>
      <c r="I42" s="13"/>
    </row>
    <row r="43" spans="1:9" x14ac:dyDescent="0.45">
      <c r="A43" s="7"/>
      <c r="B43" s="10"/>
      <c r="C43" s="10"/>
      <c r="D43" s="10"/>
      <c r="E43" s="10"/>
      <c r="F43" s="10"/>
      <c r="G43" s="10"/>
      <c r="H43" s="10"/>
      <c r="I43" s="13"/>
    </row>
    <row r="44" spans="1:9" x14ac:dyDescent="0.45">
      <c r="A44" s="7"/>
      <c r="B44" s="10"/>
      <c r="C44" s="10"/>
      <c r="D44" s="10"/>
      <c r="E44" s="10"/>
      <c r="F44" s="10"/>
      <c r="G44" s="10"/>
      <c r="H44" s="10"/>
      <c r="I44" s="13"/>
    </row>
    <row r="45" spans="1:9" x14ac:dyDescent="0.45">
      <c r="A45" s="7"/>
      <c r="B45" s="10"/>
      <c r="C45" s="10"/>
      <c r="D45" s="10"/>
      <c r="E45" s="10"/>
      <c r="F45" s="10"/>
      <c r="G45" s="10"/>
      <c r="H45" s="10"/>
      <c r="I45" s="13"/>
    </row>
    <row r="46" spans="1:9" x14ac:dyDescent="0.45">
      <c r="A46" s="7"/>
      <c r="B46" s="10"/>
      <c r="C46" s="10"/>
      <c r="D46" s="10"/>
      <c r="E46" s="10"/>
      <c r="F46" s="10"/>
      <c r="G46" s="10"/>
      <c r="H46" s="10"/>
      <c r="I46" s="13"/>
    </row>
    <row r="47" spans="1:9" x14ac:dyDescent="0.45">
      <c r="A47" s="7"/>
      <c r="B47" s="10"/>
      <c r="C47" s="10"/>
      <c r="D47" s="10"/>
      <c r="E47" s="10"/>
      <c r="F47" s="10"/>
      <c r="G47" s="10"/>
      <c r="H47" s="10"/>
      <c r="I47" s="13"/>
    </row>
    <row r="48" spans="1:9" x14ac:dyDescent="0.45">
      <c r="A48" s="7"/>
      <c r="B48" s="10"/>
      <c r="C48" s="10"/>
      <c r="D48" s="10"/>
      <c r="E48" s="10"/>
      <c r="F48" s="10"/>
      <c r="G48" s="10"/>
      <c r="H48" s="10"/>
      <c r="I48" s="13"/>
    </row>
    <row r="49" spans="1:9" x14ac:dyDescent="0.45">
      <c r="A49" s="8"/>
      <c r="B49" s="11"/>
      <c r="C49" s="11"/>
      <c r="D49" s="11"/>
      <c r="E49" s="11"/>
      <c r="F49" s="11"/>
      <c r="G49" s="11"/>
      <c r="H49" s="11"/>
      <c r="I49" s="14"/>
    </row>
    <row r="50" spans="1:9" x14ac:dyDescent="0.45">
      <c r="A50" s="6" t="s">
        <v>95</v>
      </c>
      <c r="B50" s="15" t="s">
        <v>19</v>
      </c>
      <c r="C50" s="9">
        <f>100-44</f>
        <v>56</v>
      </c>
      <c r="D50" s="9"/>
      <c r="E50" s="9"/>
      <c r="F50" s="9"/>
      <c r="G50" s="9"/>
      <c r="H50" s="9"/>
      <c r="I50" s="12"/>
    </row>
    <row r="51" spans="1:9" x14ac:dyDescent="0.45">
      <c r="A51" s="7"/>
      <c r="B51" s="16"/>
      <c r="C51" s="10"/>
      <c r="D51" s="10"/>
      <c r="E51" s="10"/>
      <c r="F51" s="10"/>
      <c r="G51" s="10"/>
      <c r="H51" s="10"/>
      <c r="I51" s="13"/>
    </row>
    <row r="52" spans="1:9" x14ac:dyDescent="0.45">
      <c r="A52" s="7"/>
      <c r="B52" s="16"/>
      <c r="C52" s="10"/>
      <c r="D52" s="10"/>
      <c r="E52" s="10"/>
      <c r="F52" s="10"/>
      <c r="G52" s="10"/>
      <c r="H52" s="10"/>
      <c r="I52" s="13"/>
    </row>
    <row r="53" spans="1:9" x14ac:dyDescent="0.45">
      <c r="A53" s="7"/>
      <c r="B53" s="16"/>
      <c r="C53" s="10"/>
      <c r="D53" s="10"/>
      <c r="E53" s="10"/>
      <c r="F53" s="10"/>
      <c r="G53" s="10"/>
      <c r="H53" s="10"/>
      <c r="I53" s="13"/>
    </row>
    <row r="54" spans="1:9" x14ac:dyDescent="0.45">
      <c r="A54" s="7"/>
      <c r="B54" s="16"/>
      <c r="C54" s="10"/>
      <c r="D54" s="10"/>
      <c r="E54" s="10"/>
      <c r="F54" s="10"/>
      <c r="G54" s="10"/>
      <c r="H54" s="10"/>
      <c r="I54" s="13"/>
    </row>
    <row r="55" spans="1:9" x14ac:dyDescent="0.45">
      <c r="A55" s="7"/>
      <c r="B55" s="16"/>
      <c r="C55" s="10"/>
      <c r="D55" s="10"/>
      <c r="E55" s="10"/>
      <c r="F55" s="10"/>
      <c r="G55" s="10"/>
      <c r="H55" s="10"/>
      <c r="I55" s="13"/>
    </row>
    <row r="56" spans="1:9" x14ac:dyDescent="0.45">
      <c r="A56" s="7"/>
      <c r="B56" s="16"/>
      <c r="C56" s="10"/>
      <c r="D56" s="10"/>
      <c r="E56" s="10"/>
      <c r="F56" s="10"/>
      <c r="G56" s="10"/>
      <c r="H56" s="10"/>
      <c r="I56" s="13"/>
    </row>
    <row r="57" spans="1:9" x14ac:dyDescent="0.45">
      <c r="A57" s="7"/>
      <c r="B57" s="16"/>
      <c r="C57" s="10"/>
      <c r="D57" s="10"/>
      <c r="E57" s="10"/>
      <c r="F57" s="10"/>
      <c r="G57" s="10"/>
      <c r="H57" s="10"/>
      <c r="I57" s="13"/>
    </row>
    <row r="58" spans="1:9" x14ac:dyDescent="0.45">
      <c r="A58" s="8"/>
      <c r="B58" s="17"/>
      <c r="C58" s="11"/>
      <c r="D58" s="11"/>
      <c r="E58" s="11"/>
      <c r="F58" s="11"/>
      <c r="G58" s="11"/>
      <c r="H58" s="11"/>
      <c r="I58" s="14"/>
    </row>
    <row r="59" spans="1:9" x14ac:dyDescent="0.45">
      <c r="A59" s="6" t="s">
        <v>98</v>
      </c>
      <c r="B59" s="15" t="s">
        <v>24</v>
      </c>
      <c r="C59" s="9">
        <f>100-43</f>
        <v>57</v>
      </c>
      <c r="D59" s="9"/>
      <c r="E59" s="9"/>
      <c r="F59" s="9"/>
      <c r="G59" s="9"/>
      <c r="H59" s="9"/>
      <c r="I59" s="12"/>
    </row>
    <row r="60" spans="1:9" x14ac:dyDescent="0.45">
      <c r="A60" s="7"/>
      <c r="B60" s="16"/>
      <c r="C60" s="10"/>
      <c r="D60" s="10"/>
      <c r="E60" s="10"/>
      <c r="F60" s="10"/>
      <c r="G60" s="10"/>
      <c r="H60" s="10"/>
      <c r="I60" s="13"/>
    </row>
    <row r="61" spans="1:9" x14ac:dyDescent="0.45">
      <c r="A61" s="7"/>
      <c r="B61" s="16"/>
      <c r="C61" s="10"/>
      <c r="D61" s="10"/>
      <c r="E61" s="10"/>
      <c r="F61" s="10"/>
      <c r="G61" s="10"/>
      <c r="H61" s="10"/>
      <c r="I61" s="13"/>
    </row>
    <row r="62" spans="1:9" x14ac:dyDescent="0.45">
      <c r="A62" s="7"/>
      <c r="B62" s="16"/>
      <c r="C62" s="10"/>
      <c r="D62" s="10"/>
      <c r="E62" s="10"/>
      <c r="F62" s="10"/>
      <c r="G62" s="10"/>
      <c r="H62" s="10"/>
      <c r="I62" s="13"/>
    </row>
    <row r="63" spans="1:9" x14ac:dyDescent="0.45">
      <c r="A63" s="7"/>
      <c r="B63" s="16"/>
      <c r="C63" s="10"/>
      <c r="D63" s="10"/>
      <c r="E63" s="10"/>
      <c r="F63" s="10"/>
      <c r="G63" s="10"/>
      <c r="H63" s="10"/>
      <c r="I63" s="13"/>
    </row>
    <row r="64" spans="1:9" x14ac:dyDescent="0.45">
      <c r="A64" s="7"/>
      <c r="B64" s="16"/>
      <c r="C64" s="10"/>
      <c r="D64" s="10"/>
      <c r="E64" s="10"/>
      <c r="F64" s="10"/>
      <c r="G64" s="10"/>
      <c r="H64" s="10"/>
      <c r="I64" s="13"/>
    </row>
    <row r="65" spans="1:9" x14ac:dyDescent="0.45">
      <c r="A65" s="7"/>
      <c r="B65" s="16"/>
      <c r="C65" s="10"/>
      <c r="D65" s="10"/>
      <c r="E65" s="10"/>
      <c r="F65" s="10"/>
      <c r="G65" s="10"/>
      <c r="H65" s="10"/>
      <c r="I65" s="13"/>
    </row>
    <row r="66" spans="1:9" x14ac:dyDescent="0.45">
      <c r="A66" s="7"/>
      <c r="B66" s="16"/>
      <c r="C66" s="10"/>
      <c r="D66" s="10"/>
      <c r="E66" s="10"/>
      <c r="F66" s="10"/>
      <c r="G66" s="10"/>
      <c r="H66" s="10"/>
      <c r="I66" s="13"/>
    </row>
    <row r="67" spans="1:9" x14ac:dyDescent="0.45">
      <c r="A67" s="8"/>
      <c r="B67" s="17"/>
      <c r="C67" s="11"/>
      <c r="D67" s="11"/>
      <c r="E67" s="11"/>
      <c r="F67" s="11"/>
      <c r="G67" s="11"/>
      <c r="H67" s="11"/>
      <c r="I67" s="14"/>
    </row>
    <row r="68" spans="1:9" x14ac:dyDescent="0.45">
      <c r="A68" s="6" t="s">
        <v>97</v>
      </c>
      <c r="B68" s="15" t="s">
        <v>23</v>
      </c>
      <c r="C68" s="9">
        <f>100-44</f>
        <v>56</v>
      </c>
      <c r="D68" s="9"/>
      <c r="E68" s="9"/>
      <c r="F68" s="9"/>
      <c r="G68" s="9"/>
      <c r="H68" s="9"/>
      <c r="I68" s="12"/>
    </row>
    <row r="69" spans="1:9" x14ac:dyDescent="0.45">
      <c r="A69" s="7"/>
      <c r="B69" s="10"/>
      <c r="C69" s="10"/>
      <c r="D69" s="10"/>
      <c r="E69" s="10"/>
      <c r="F69" s="10"/>
      <c r="G69" s="10"/>
      <c r="H69" s="10"/>
      <c r="I69" s="13"/>
    </row>
    <row r="70" spans="1:9" x14ac:dyDescent="0.45">
      <c r="A70" s="7"/>
      <c r="B70" s="10"/>
      <c r="C70" s="10"/>
      <c r="D70" s="10"/>
      <c r="E70" s="10"/>
      <c r="F70" s="10"/>
      <c r="G70" s="10"/>
      <c r="H70" s="10"/>
      <c r="I70" s="13"/>
    </row>
    <row r="71" spans="1:9" x14ac:dyDescent="0.45">
      <c r="A71" s="7"/>
      <c r="B71" s="10"/>
      <c r="C71" s="10"/>
      <c r="D71" s="10"/>
      <c r="E71" s="10"/>
      <c r="F71" s="10"/>
      <c r="G71" s="10"/>
      <c r="H71" s="10"/>
      <c r="I71" s="13"/>
    </row>
    <row r="72" spans="1:9" x14ac:dyDescent="0.45">
      <c r="A72" s="7"/>
      <c r="B72" s="10"/>
      <c r="C72" s="10"/>
      <c r="D72" s="10"/>
      <c r="E72" s="10"/>
      <c r="F72" s="10"/>
      <c r="G72" s="10"/>
      <c r="H72" s="10"/>
      <c r="I72" s="13"/>
    </row>
    <row r="73" spans="1:9" x14ac:dyDescent="0.45">
      <c r="A73" s="7"/>
      <c r="B73" s="10"/>
      <c r="C73" s="10"/>
      <c r="D73" s="10"/>
      <c r="E73" s="10"/>
      <c r="F73" s="10"/>
      <c r="G73" s="10"/>
      <c r="H73" s="10"/>
      <c r="I73" s="13"/>
    </row>
    <row r="74" spans="1:9" x14ac:dyDescent="0.45">
      <c r="A74" s="7"/>
      <c r="B74" s="10"/>
      <c r="C74" s="10"/>
      <c r="D74" s="10"/>
      <c r="E74" s="10"/>
      <c r="F74" s="10"/>
      <c r="G74" s="10"/>
      <c r="H74" s="10"/>
      <c r="I74" s="13"/>
    </row>
    <row r="75" spans="1:9" x14ac:dyDescent="0.45">
      <c r="A75" s="7"/>
      <c r="B75" s="10"/>
      <c r="C75" s="10"/>
      <c r="D75" s="10"/>
      <c r="E75" s="10"/>
      <c r="F75" s="10"/>
      <c r="G75" s="10"/>
      <c r="H75" s="10"/>
      <c r="I75" s="13"/>
    </row>
    <row r="76" spans="1:9" x14ac:dyDescent="0.45">
      <c r="A76" s="8"/>
      <c r="B76" s="11"/>
      <c r="C76" s="11"/>
      <c r="D76" s="11"/>
      <c r="E76" s="11"/>
      <c r="F76" s="11"/>
      <c r="G76" s="11"/>
      <c r="H76" s="11"/>
      <c r="I76" s="14"/>
    </row>
    <row r="77" spans="1:9" x14ac:dyDescent="0.45">
      <c r="A77" s="6" t="s">
        <v>96</v>
      </c>
      <c r="B77" s="15" t="s">
        <v>38</v>
      </c>
      <c r="C77" s="9">
        <f>100-45</f>
        <v>55</v>
      </c>
      <c r="D77" s="9"/>
      <c r="E77" s="9"/>
      <c r="F77" s="9"/>
      <c r="G77" s="9"/>
      <c r="H77" s="9"/>
      <c r="I77" s="12"/>
    </row>
    <row r="78" spans="1:9" x14ac:dyDescent="0.45">
      <c r="A78" s="7"/>
      <c r="B78" s="10"/>
      <c r="C78" s="10"/>
      <c r="D78" s="10"/>
      <c r="E78" s="10"/>
      <c r="F78" s="10"/>
      <c r="G78" s="10"/>
      <c r="H78" s="10"/>
      <c r="I78" s="13"/>
    </row>
    <row r="79" spans="1:9" x14ac:dyDescent="0.45">
      <c r="A79" s="7"/>
      <c r="B79" s="10"/>
      <c r="C79" s="10"/>
      <c r="D79" s="10"/>
      <c r="E79" s="10"/>
      <c r="F79" s="10"/>
      <c r="G79" s="10"/>
      <c r="H79" s="10"/>
      <c r="I79" s="13"/>
    </row>
    <row r="80" spans="1:9" x14ac:dyDescent="0.45">
      <c r="A80" s="7"/>
      <c r="B80" s="10"/>
      <c r="C80" s="10"/>
      <c r="D80" s="10"/>
      <c r="E80" s="10"/>
      <c r="F80" s="10"/>
      <c r="G80" s="10"/>
      <c r="H80" s="10"/>
      <c r="I80" s="13"/>
    </row>
    <row r="81" spans="1:9" x14ac:dyDescent="0.45">
      <c r="A81" s="7"/>
      <c r="B81" s="10"/>
      <c r="C81" s="10"/>
      <c r="D81" s="10"/>
      <c r="E81" s="10"/>
      <c r="F81" s="10"/>
      <c r="G81" s="10"/>
      <c r="H81" s="10"/>
      <c r="I81" s="13"/>
    </row>
    <row r="82" spans="1:9" x14ac:dyDescent="0.45">
      <c r="A82" s="7"/>
      <c r="B82" s="10"/>
      <c r="C82" s="10"/>
      <c r="D82" s="10"/>
      <c r="E82" s="10"/>
      <c r="F82" s="10"/>
      <c r="G82" s="10"/>
      <c r="H82" s="10"/>
      <c r="I82" s="13"/>
    </row>
    <row r="83" spans="1:9" x14ac:dyDescent="0.45">
      <c r="A83" s="7"/>
      <c r="B83" s="10"/>
      <c r="C83" s="10"/>
      <c r="D83" s="10"/>
      <c r="E83" s="10"/>
      <c r="F83" s="10"/>
      <c r="G83" s="10"/>
      <c r="H83" s="10"/>
      <c r="I83" s="13"/>
    </row>
    <row r="84" spans="1:9" x14ac:dyDescent="0.45">
      <c r="A84" s="7"/>
      <c r="B84" s="10"/>
      <c r="C84" s="10"/>
      <c r="D84" s="10"/>
      <c r="E84" s="10"/>
      <c r="F84" s="10"/>
      <c r="G84" s="10"/>
      <c r="H84" s="10"/>
      <c r="I84" s="13"/>
    </row>
    <row r="85" spans="1:9" x14ac:dyDescent="0.45">
      <c r="A85" s="8"/>
      <c r="B85" s="11"/>
      <c r="C85" s="11"/>
      <c r="D85" s="11"/>
      <c r="E85" s="11"/>
      <c r="F85" s="11"/>
      <c r="G85" s="11"/>
      <c r="H85" s="11"/>
      <c r="I85" s="14"/>
    </row>
    <row r="86" spans="1:9" x14ac:dyDescent="0.45">
      <c r="A86" s="6" t="s">
        <v>99</v>
      </c>
      <c r="B86" s="15" t="s">
        <v>44</v>
      </c>
      <c r="C86" s="9">
        <f>100-43</f>
        <v>57</v>
      </c>
      <c r="D86" s="9"/>
      <c r="E86" s="9"/>
      <c r="F86" s="9"/>
      <c r="G86" s="9"/>
      <c r="H86" s="9"/>
      <c r="I86" s="12"/>
    </row>
    <row r="87" spans="1:9" x14ac:dyDescent="0.45">
      <c r="A87" s="7"/>
      <c r="B87" s="10"/>
      <c r="C87" s="10"/>
      <c r="D87" s="10"/>
      <c r="E87" s="10"/>
      <c r="F87" s="10"/>
      <c r="G87" s="10"/>
      <c r="H87" s="10"/>
      <c r="I87" s="13"/>
    </row>
    <row r="88" spans="1:9" x14ac:dyDescent="0.45">
      <c r="A88" s="7"/>
      <c r="B88" s="10"/>
      <c r="C88" s="10"/>
      <c r="D88" s="10"/>
      <c r="E88" s="10"/>
      <c r="F88" s="10"/>
      <c r="G88" s="10"/>
      <c r="H88" s="10"/>
      <c r="I88" s="13"/>
    </row>
    <row r="89" spans="1:9" x14ac:dyDescent="0.45">
      <c r="A89" s="7"/>
      <c r="B89" s="10"/>
      <c r="C89" s="10"/>
      <c r="D89" s="10"/>
      <c r="E89" s="10"/>
      <c r="F89" s="10"/>
      <c r="G89" s="10"/>
      <c r="H89" s="10"/>
      <c r="I89" s="13"/>
    </row>
    <row r="90" spans="1:9" x14ac:dyDescent="0.45">
      <c r="A90" s="7"/>
      <c r="B90" s="10"/>
      <c r="C90" s="10"/>
      <c r="D90" s="10"/>
      <c r="E90" s="10"/>
      <c r="F90" s="10"/>
      <c r="G90" s="10"/>
      <c r="H90" s="10"/>
      <c r="I90" s="13"/>
    </row>
    <row r="91" spans="1:9" x14ac:dyDescent="0.45">
      <c r="A91" s="7"/>
      <c r="B91" s="10"/>
      <c r="C91" s="10"/>
      <c r="D91" s="10"/>
      <c r="E91" s="10"/>
      <c r="F91" s="10"/>
      <c r="G91" s="10"/>
      <c r="H91" s="10"/>
      <c r="I91" s="13"/>
    </row>
    <row r="92" spans="1:9" x14ac:dyDescent="0.45">
      <c r="A92" s="7"/>
      <c r="B92" s="10"/>
      <c r="C92" s="10"/>
      <c r="D92" s="10"/>
      <c r="E92" s="10"/>
      <c r="F92" s="10"/>
      <c r="G92" s="10"/>
      <c r="H92" s="10"/>
      <c r="I92" s="13"/>
    </row>
    <row r="93" spans="1:9" x14ac:dyDescent="0.45">
      <c r="A93" s="7"/>
      <c r="B93" s="10"/>
      <c r="C93" s="10"/>
      <c r="D93" s="10"/>
      <c r="E93" s="10"/>
      <c r="F93" s="10"/>
      <c r="G93" s="10"/>
      <c r="H93" s="10"/>
      <c r="I93" s="13"/>
    </row>
    <row r="94" spans="1:9" x14ac:dyDescent="0.45">
      <c r="A94" s="8"/>
      <c r="B94" s="11"/>
      <c r="C94" s="11"/>
      <c r="D94" s="11"/>
      <c r="E94" s="11"/>
      <c r="F94" s="11"/>
      <c r="G94" s="11"/>
      <c r="H94" s="11"/>
      <c r="I94" s="14"/>
    </row>
  </sheetData>
  <mergeCells count="53">
    <mergeCell ref="A86:A94"/>
    <mergeCell ref="B86:B94"/>
    <mergeCell ref="C86:C94"/>
    <mergeCell ref="D86:F94"/>
    <mergeCell ref="G86:I94"/>
    <mergeCell ref="A68:A76"/>
    <mergeCell ref="B68:B76"/>
    <mergeCell ref="C68:C76"/>
    <mergeCell ref="D68:F76"/>
    <mergeCell ref="G68:I76"/>
    <mergeCell ref="A77:A85"/>
    <mergeCell ref="B77:B85"/>
    <mergeCell ref="C77:C85"/>
    <mergeCell ref="D77:F85"/>
    <mergeCell ref="G77:I85"/>
    <mergeCell ref="A50:A58"/>
    <mergeCell ref="B50:B58"/>
    <mergeCell ref="C50:C58"/>
    <mergeCell ref="D50:F58"/>
    <mergeCell ref="G50:I58"/>
    <mergeCell ref="A59:A67"/>
    <mergeCell ref="B59:B67"/>
    <mergeCell ref="C59:C67"/>
    <mergeCell ref="D59:F67"/>
    <mergeCell ref="G59:I67"/>
    <mergeCell ref="A32:A40"/>
    <mergeCell ref="B32:B40"/>
    <mergeCell ref="C32:C40"/>
    <mergeCell ref="D32:F40"/>
    <mergeCell ref="G32:I40"/>
    <mergeCell ref="A41:A49"/>
    <mergeCell ref="B41:B49"/>
    <mergeCell ref="C41:C49"/>
    <mergeCell ref="D41:F49"/>
    <mergeCell ref="G41:I49"/>
    <mergeCell ref="A14:A22"/>
    <mergeCell ref="B14:B22"/>
    <mergeCell ref="C14:C22"/>
    <mergeCell ref="D14:F22"/>
    <mergeCell ref="G14:I22"/>
    <mergeCell ref="A23:A31"/>
    <mergeCell ref="B23:B31"/>
    <mergeCell ref="C23:C31"/>
    <mergeCell ref="D23:F31"/>
    <mergeCell ref="G23:I31"/>
    <mergeCell ref="C1:D1"/>
    <mergeCell ref="D4:F4"/>
    <mergeCell ref="G4:I4"/>
    <mergeCell ref="A5:A13"/>
    <mergeCell ref="B5:B13"/>
    <mergeCell ref="C5:C13"/>
    <mergeCell ref="D5:F13"/>
    <mergeCell ref="G5:I13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F6E4C-1BFB-4AC7-9275-649F15B01BF9}">
  <dimension ref="A1:I94"/>
  <sheetViews>
    <sheetView topLeftCell="A53" zoomScale="54" workbookViewId="0">
      <selection activeCell="K67" sqref="K67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100</v>
      </c>
      <c r="B1" t="s">
        <v>101</v>
      </c>
      <c r="C1" s="4" t="s">
        <v>102</v>
      </c>
      <c r="D1" s="4"/>
    </row>
    <row r="4" spans="1:9" x14ac:dyDescent="0.45">
      <c r="A4" s="1" t="s">
        <v>0</v>
      </c>
      <c r="B4" s="1" t="s">
        <v>5</v>
      </c>
      <c r="C4" s="1" t="s">
        <v>1</v>
      </c>
      <c r="D4" s="5" t="s">
        <v>6</v>
      </c>
      <c r="E4" s="5"/>
      <c r="F4" s="5"/>
      <c r="G4" s="5" t="s">
        <v>7</v>
      </c>
      <c r="H4" s="5"/>
      <c r="I4" s="5"/>
    </row>
    <row r="5" spans="1:9" x14ac:dyDescent="0.45">
      <c r="A5" s="6" t="s">
        <v>103</v>
      </c>
      <c r="B5" s="9" t="s">
        <v>9</v>
      </c>
      <c r="C5" s="9">
        <f>100-48</f>
        <v>52</v>
      </c>
      <c r="D5" s="9"/>
      <c r="E5" s="9"/>
      <c r="F5" s="9"/>
      <c r="G5" s="9"/>
      <c r="H5" s="9"/>
      <c r="I5" s="12"/>
    </row>
    <row r="6" spans="1:9" x14ac:dyDescent="0.45">
      <c r="A6" s="7"/>
      <c r="B6" s="10"/>
      <c r="C6" s="10"/>
      <c r="D6" s="10"/>
      <c r="E6" s="10"/>
      <c r="F6" s="10"/>
      <c r="G6" s="10"/>
      <c r="H6" s="10"/>
      <c r="I6" s="13"/>
    </row>
    <row r="7" spans="1:9" x14ac:dyDescent="0.45">
      <c r="A7" s="7"/>
      <c r="B7" s="10"/>
      <c r="C7" s="10"/>
      <c r="D7" s="10"/>
      <c r="E7" s="10"/>
      <c r="F7" s="10"/>
      <c r="G7" s="10"/>
      <c r="H7" s="10"/>
      <c r="I7" s="13"/>
    </row>
    <row r="8" spans="1:9" x14ac:dyDescent="0.45">
      <c r="A8" s="7"/>
      <c r="B8" s="10"/>
      <c r="C8" s="10"/>
      <c r="D8" s="10"/>
      <c r="E8" s="10"/>
      <c r="F8" s="10"/>
      <c r="G8" s="10"/>
      <c r="H8" s="10"/>
      <c r="I8" s="13"/>
    </row>
    <row r="9" spans="1:9" x14ac:dyDescent="0.45">
      <c r="A9" s="7"/>
      <c r="B9" s="10"/>
      <c r="C9" s="10"/>
      <c r="D9" s="10"/>
      <c r="E9" s="10"/>
      <c r="F9" s="10"/>
      <c r="G9" s="10"/>
      <c r="H9" s="10"/>
      <c r="I9" s="13"/>
    </row>
    <row r="10" spans="1:9" x14ac:dyDescent="0.45">
      <c r="A10" s="7"/>
      <c r="B10" s="10"/>
      <c r="C10" s="10"/>
      <c r="D10" s="10"/>
      <c r="E10" s="10"/>
      <c r="F10" s="10"/>
      <c r="G10" s="10"/>
      <c r="H10" s="10"/>
      <c r="I10" s="13"/>
    </row>
    <row r="11" spans="1:9" x14ac:dyDescent="0.45">
      <c r="A11" s="7"/>
      <c r="B11" s="10"/>
      <c r="C11" s="10"/>
      <c r="D11" s="10"/>
      <c r="E11" s="10"/>
      <c r="F11" s="10"/>
      <c r="G11" s="10"/>
      <c r="H11" s="10"/>
      <c r="I11" s="13"/>
    </row>
    <row r="12" spans="1:9" x14ac:dyDescent="0.45">
      <c r="A12" s="7"/>
      <c r="B12" s="10"/>
      <c r="C12" s="10"/>
      <c r="D12" s="10"/>
      <c r="E12" s="10"/>
      <c r="F12" s="10"/>
      <c r="G12" s="10"/>
      <c r="H12" s="10"/>
      <c r="I12" s="13"/>
    </row>
    <row r="13" spans="1:9" x14ac:dyDescent="0.45">
      <c r="A13" s="8"/>
      <c r="B13" s="11"/>
      <c r="C13" s="11"/>
      <c r="D13" s="11"/>
      <c r="E13" s="11"/>
      <c r="F13" s="11"/>
      <c r="G13" s="11"/>
      <c r="H13" s="11"/>
      <c r="I13" s="14"/>
    </row>
    <row r="14" spans="1:9" x14ac:dyDescent="0.45">
      <c r="A14" s="6" t="s">
        <v>104</v>
      </c>
      <c r="B14" s="9" t="s">
        <v>12</v>
      </c>
      <c r="C14" s="9">
        <f>100-52</f>
        <v>48</v>
      </c>
      <c r="D14" s="9"/>
      <c r="E14" s="9"/>
      <c r="F14" s="9"/>
      <c r="G14" s="9"/>
      <c r="H14" s="9"/>
      <c r="I14" s="12"/>
    </row>
    <row r="15" spans="1:9" x14ac:dyDescent="0.45">
      <c r="A15" s="7"/>
      <c r="B15" s="10"/>
      <c r="C15" s="10"/>
      <c r="D15" s="10"/>
      <c r="E15" s="10"/>
      <c r="F15" s="10"/>
      <c r="G15" s="10"/>
      <c r="H15" s="10"/>
      <c r="I15" s="13"/>
    </row>
    <row r="16" spans="1:9" x14ac:dyDescent="0.45">
      <c r="A16" s="7"/>
      <c r="B16" s="10"/>
      <c r="C16" s="10"/>
      <c r="D16" s="10"/>
      <c r="E16" s="10"/>
      <c r="F16" s="10"/>
      <c r="G16" s="10"/>
      <c r="H16" s="10"/>
      <c r="I16" s="13"/>
    </row>
    <row r="17" spans="1:9" x14ac:dyDescent="0.45">
      <c r="A17" s="7"/>
      <c r="B17" s="10"/>
      <c r="C17" s="10"/>
      <c r="D17" s="10"/>
      <c r="E17" s="10"/>
      <c r="F17" s="10"/>
      <c r="G17" s="10"/>
      <c r="H17" s="10"/>
      <c r="I17" s="13"/>
    </row>
    <row r="18" spans="1:9" x14ac:dyDescent="0.45">
      <c r="A18" s="7"/>
      <c r="B18" s="10"/>
      <c r="C18" s="10"/>
      <c r="D18" s="10"/>
      <c r="E18" s="10"/>
      <c r="F18" s="10"/>
      <c r="G18" s="10"/>
      <c r="H18" s="10"/>
      <c r="I18" s="13"/>
    </row>
    <row r="19" spans="1:9" x14ac:dyDescent="0.45">
      <c r="A19" s="7"/>
      <c r="B19" s="10"/>
      <c r="C19" s="10"/>
      <c r="D19" s="10"/>
      <c r="E19" s="10"/>
      <c r="F19" s="10"/>
      <c r="G19" s="10"/>
      <c r="H19" s="10"/>
      <c r="I19" s="13"/>
    </row>
    <row r="20" spans="1:9" x14ac:dyDescent="0.45">
      <c r="A20" s="7"/>
      <c r="B20" s="10"/>
      <c r="C20" s="10"/>
      <c r="D20" s="10"/>
      <c r="E20" s="10"/>
      <c r="F20" s="10"/>
      <c r="G20" s="10"/>
      <c r="H20" s="10"/>
      <c r="I20" s="13"/>
    </row>
    <row r="21" spans="1:9" x14ac:dyDescent="0.45">
      <c r="A21" s="7"/>
      <c r="B21" s="10"/>
      <c r="C21" s="10"/>
      <c r="D21" s="10"/>
      <c r="E21" s="10"/>
      <c r="F21" s="10"/>
      <c r="G21" s="10"/>
      <c r="H21" s="10"/>
      <c r="I21" s="13"/>
    </row>
    <row r="22" spans="1:9" x14ac:dyDescent="0.45">
      <c r="A22" s="8"/>
      <c r="B22" s="11"/>
      <c r="C22" s="11"/>
      <c r="D22" s="11"/>
      <c r="E22" s="11"/>
      <c r="F22" s="11"/>
      <c r="G22" s="11"/>
      <c r="H22" s="11"/>
      <c r="I22" s="14"/>
    </row>
    <row r="23" spans="1:9" x14ac:dyDescent="0.45">
      <c r="A23" s="6" t="s">
        <v>105</v>
      </c>
      <c r="B23" s="9" t="s">
        <v>13</v>
      </c>
      <c r="C23" s="9">
        <f>100-52</f>
        <v>48</v>
      </c>
      <c r="D23" s="9"/>
      <c r="E23" s="9"/>
      <c r="F23" s="9"/>
      <c r="G23" s="9"/>
      <c r="H23" s="9"/>
      <c r="I23" s="12"/>
    </row>
    <row r="24" spans="1:9" x14ac:dyDescent="0.45">
      <c r="A24" s="7"/>
      <c r="B24" s="10"/>
      <c r="C24" s="10"/>
      <c r="D24" s="10"/>
      <c r="E24" s="10"/>
      <c r="F24" s="10"/>
      <c r="G24" s="10"/>
      <c r="H24" s="10"/>
      <c r="I24" s="13"/>
    </row>
    <row r="25" spans="1:9" x14ac:dyDescent="0.45">
      <c r="A25" s="7"/>
      <c r="B25" s="10"/>
      <c r="C25" s="10"/>
      <c r="D25" s="10"/>
      <c r="E25" s="10"/>
      <c r="F25" s="10"/>
      <c r="G25" s="10"/>
      <c r="H25" s="10"/>
      <c r="I25" s="13"/>
    </row>
    <row r="26" spans="1:9" x14ac:dyDescent="0.45">
      <c r="A26" s="7"/>
      <c r="B26" s="10"/>
      <c r="C26" s="10"/>
      <c r="D26" s="10"/>
      <c r="E26" s="10"/>
      <c r="F26" s="10"/>
      <c r="G26" s="10"/>
      <c r="H26" s="10"/>
      <c r="I26" s="13"/>
    </row>
    <row r="27" spans="1:9" x14ac:dyDescent="0.45">
      <c r="A27" s="7"/>
      <c r="B27" s="10"/>
      <c r="C27" s="10"/>
      <c r="D27" s="10"/>
      <c r="E27" s="10"/>
      <c r="F27" s="10"/>
      <c r="G27" s="10"/>
      <c r="H27" s="10"/>
      <c r="I27" s="13"/>
    </row>
    <row r="28" spans="1:9" x14ac:dyDescent="0.45">
      <c r="A28" s="7"/>
      <c r="B28" s="10"/>
      <c r="C28" s="10"/>
      <c r="D28" s="10"/>
      <c r="E28" s="10"/>
      <c r="F28" s="10"/>
      <c r="G28" s="10"/>
      <c r="H28" s="10"/>
      <c r="I28" s="13"/>
    </row>
    <row r="29" spans="1:9" x14ac:dyDescent="0.45">
      <c r="A29" s="7"/>
      <c r="B29" s="10"/>
      <c r="C29" s="10"/>
      <c r="D29" s="10"/>
      <c r="E29" s="10"/>
      <c r="F29" s="10"/>
      <c r="G29" s="10"/>
      <c r="H29" s="10"/>
      <c r="I29" s="13"/>
    </row>
    <row r="30" spans="1:9" x14ac:dyDescent="0.45">
      <c r="A30" s="7"/>
      <c r="B30" s="10"/>
      <c r="C30" s="10"/>
      <c r="D30" s="10"/>
      <c r="E30" s="10"/>
      <c r="F30" s="10"/>
      <c r="G30" s="10"/>
      <c r="H30" s="10"/>
      <c r="I30" s="13"/>
    </row>
    <row r="31" spans="1:9" x14ac:dyDescent="0.45">
      <c r="A31" s="8"/>
      <c r="B31" s="11"/>
      <c r="C31" s="11"/>
      <c r="D31" s="11"/>
      <c r="E31" s="11"/>
      <c r="F31" s="11"/>
      <c r="G31" s="11"/>
      <c r="H31" s="11"/>
      <c r="I31" s="14"/>
    </row>
    <row r="32" spans="1:9" x14ac:dyDescent="0.45">
      <c r="A32" s="6" t="s">
        <v>106</v>
      </c>
      <c r="B32" s="9" t="s">
        <v>16</v>
      </c>
      <c r="C32" s="9">
        <f>100-52</f>
        <v>48</v>
      </c>
      <c r="D32" s="9"/>
      <c r="E32" s="9"/>
      <c r="F32" s="9"/>
      <c r="G32" s="9"/>
      <c r="H32" s="9"/>
      <c r="I32" s="12"/>
    </row>
    <row r="33" spans="1:9" x14ac:dyDescent="0.45">
      <c r="A33" s="7"/>
      <c r="B33" s="10"/>
      <c r="C33" s="10"/>
      <c r="D33" s="10"/>
      <c r="E33" s="10"/>
      <c r="F33" s="10"/>
      <c r="G33" s="10"/>
      <c r="H33" s="10"/>
      <c r="I33" s="13"/>
    </row>
    <row r="34" spans="1:9" x14ac:dyDescent="0.45">
      <c r="A34" s="7"/>
      <c r="B34" s="10"/>
      <c r="C34" s="10"/>
      <c r="D34" s="10"/>
      <c r="E34" s="10"/>
      <c r="F34" s="10"/>
      <c r="G34" s="10"/>
      <c r="H34" s="10"/>
      <c r="I34" s="13"/>
    </row>
    <row r="35" spans="1:9" x14ac:dyDescent="0.45">
      <c r="A35" s="7"/>
      <c r="B35" s="10"/>
      <c r="C35" s="10"/>
      <c r="D35" s="10"/>
      <c r="E35" s="10"/>
      <c r="F35" s="10"/>
      <c r="G35" s="10"/>
      <c r="H35" s="10"/>
      <c r="I35" s="13"/>
    </row>
    <row r="36" spans="1:9" x14ac:dyDescent="0.45">
      <c r="A36" s="7"/>
      <c r="B36" s="10"/>
      <c r="C36" s="10"/>
      <c r="D36" s="10"/>
      <c r="E36" s="10"/>
      <c r="F36" s="10"/>
      <c r="G36" s="10"/>
      <c r="H36" s="10"/>
      <c r="I36" s="13"/>
    </row>
    <row r="37" spans="1:9" x14ac:dyDescent="0.45">
      <c r="A37" s="7"/>
      <c r="B37" s="10"/>
      <c r="C37" s="10"/>
      <c r="D37" s="10"/>
      <c r="E37" s="10"/>
      <c r="F37" s="10"/>
      <c r="G37" s="10"/>
      <c r="H37" s="10"/>
      <c r="I37" s="13"/>
    </row>
    <row r="38" spans="1:9" x14ac:dyDescent="0.45">
      <c r="A38" s="7"/>
      <c r="B38" s="10"/>
      <c r="C38" s="10"/>
      <c r="D38" s="10"/>
      <c r="E38" s="10"/>
      <c r="F38" s="10"/>
      <c r="G38" s="10"/>
      <c r="H38" s="10"/>
      <c r="I38" s="13"/>
    </row>
    <row r="39" spans="1:9" x14ac:dyDescent="0.45">
      <c r="A39" s="7"/>
      <c r="B39" s="10"/>
      <c r="C39" s="10"/>
      <c r="D39" s="10"/>
      <c r="E39" s="10"/>
      <c r="F39" s="10"/>
      <c r="G39" s="10"/>
      <c r="H39" s="10"/>
      <c r="I39" s="13"/>
    </row>
    <row r="40" spans="1:9" x14ac:dyDescent="0.45">
      <c r="A40" s="8"/>
      <c r="B40" s="11"/>
      <c r="C40" s="11"/>
      <c r="D40" s="11"/>
      <c r="E40" s="11"/>
      <c r="F40" s="11"/>
      <c r="G40" s="11"/>
      <c r="H40" s="11"/>
      <c r="I40" s="14"/>
    </row>
    <row r="41" spans="1:9" x14ac:dyDescent="0.45">
      <c r="A41" s="6" t="s">
        <v>107</v>
      </c>
      <c r="B41" s="9" t="s">
        <v>18</v>
      </c>
      <c r="C41" s="9">
        <f>100-48</f>
        <v>52</v>
      </c>
      <c r="D41" s="9"/>
      <c r="E41" s="9"/>
      <c r="F41" s="9"/>
      <c r="G41" s="9"/>
      <c r="H41" s="9"/>
      <c r="I41" s="12"/>
    </row>
    <row r="42" spans="1:9" x14ac:dyDescent="0.45">
      <c r="A42" s="7"/>
      <c r="B42" s="10"/>
      <c r="C42" s="10"/>
      <c r="D42" s="10"/>
      <c r="E42" s="10"/>
      <c r="F42" s="10"/>
      <c r="G42" s="10"/>
      <c r="H42" s="10"/>
      <c r="I42" s="13"/>
    </row>
    <row r="43" spans="1:9" x14ac:dyDescent="0.45">
      <c r="A43" s="7"/>
      <c r="B43" s="10"/>
      <c r="C43" s="10"/>
      <c r="D43" s="10"/>
      <c r="E43" s="10"/>
      <c r="F43" s="10"/>
      <c r="G43" s="10"/>
      <c r="H43" s="10"/>
      <c r="I43" s="13"/>
    </row>
    <row r="44" spans="1:9" x14ac:dyDescent="0.45">
      <c r="A44" s="7"/>
      <c r="B44" s="10"/>
      <c r="C44" s="10"/>
      <c r="D44" s="10"/>
      <c r="E44" s="10"/>
      <c r="F44" s="10"/>
      <c r="G44" s="10"/>
      <c r="H44" s="10"/>
      <c r="I44" s="13"/>
    </row>
    <row r="45" spans="1:9" x14ac:dyDescent="0.45">
      <c r="A45" s="7"/>
      <c r="B45" s="10"/>
      <c r="C45" s="10"/>
      <c r="D45" s="10"/>
      <c r="E45" s="10"/>
      <c r="F45" s="10"/>
      <c r="G45" s="10"/>
      <c r="H45" s="10"/>
      <c r="I45" s="13"/>
    </row>
    <row r="46" spans="1:9" x14ac:dyDescent="0.45">
      <c r="A46" s="7"/>
      <c r="B46" s="10"/>
      <c r="C46" s="10"/>
      <c r="D46" s="10"/>
      <c r="E46" s="10"/>
      <c r="F46" s="10"/>
      <c r="G46" s="10"/>
      <c r="H46" s="10"/>
      <c r="I46" s="13"/>
    </row>
    <row r="47" spans="1:9" x14ac:dyDescent="0.45">
      <c r="A47" s="7"/>
      <c r="B47" s="10"/>
      <c r="C47" s="10"/>
      <c r="D47" s="10"/>
      <c r="E47" s="10"/>
      <c r="F47" s="10"/>
      <c r="G47" s="10"/>
      <c r="H47" s="10"/>
      <c r="I47" s="13"/>
    </row>
    <row r="48" spans="1:9" x14ac:dyDescent="0.45">
      <c r="A48" s="7"/>
      <c r="B48" s="10"/>
      <c r="C48" s="10"/>
      <c r="D48" s="10"/>
      <c r="E48" s="10"/>
      <c r="F48" s="10"/>
      <c r="G48" s="10"/>
      <c r="H48" s="10"/>
      <c r="I48" s="13"/>
    </row>
    <row r="49" spans="1:9" x14ac:dyDescent="0.45">
      <c r="A49" s="8"/>
      <c r="B49" s="11"/>
      <c r="C49" s="11"/>
      <c r="D49" s="11"/>
      <c r="E49" s="11"/>
      <c r="F49" s="11"/>
      <c r="G49" s="11"/>
      <c r="H49" s="11"/>
      <c r="I49" s="14"/>
    </row>
    <row r="50" spans="1:9" x14ac:dyDescent="0.45">
      <c r="A50" s="6" t="s">
        <v>108</v>
      </c>
      <c r="B50" s="15" t="s">
        <v>19</v>
      </c>
      <c r="C50" s="9">
        <f>100-47</f>
        <v>53</v>
      </c>
      <c r="D50" s="9"/>
      <c r="E50" s="9"/>
      <c r="F50" s="9"/>
      <c r="G50" s="9"/>
      <c r="H50" s="9"/>
      <c r="I50" s="12"/>
    </row>
    <row r="51" spans="1:9" x14ac:dyDescent="0.45">
      <c r="A51" s="7"/>
      <c r="B51" s="16"/>
      <c r="C51" s="10"/>
      <c r="D51" s="10"/>
      <c r="E51" s="10"/>
      <c r="F51" s="10"/>
      <c r="G51" s="10"/>
      <c r="H51" s="10"/>
      <c r="I51" s="13"/>
    </row>
    <row r="52" spans="1:9" x14ac:dyDescent="0.45">
      <c r="A52" s="7"/>
      <c r="B52" s="16"/>
      <c r="C52" s="10"/>
      <c r="D52" s="10"/>
      <c r="E52" s="10"/>
      <c r="F52" s="10"/>
      <c r="G52" s="10"/>
      <c r="H52" s="10"/>
      <c r="I52" s="13"/>
    </row>
    <row r="53" spans="1:9" x14ac:dyDescent="0.45">
      <c r="A53" s="7"/>
      <c r="B53" s="16"/>
      <c r="C53" s="10"/>
      <c r="D53" s="10"/>
      <c r="E53" s="10"/>
      <c r="F53" s="10"/>
      <c r="G53" s="10"/>
      <c r="H53" s="10"/>
      <c r="I53" s="13"/>
    </row>
    <row r="54" spans="1:9" x14ac:dyDescent="0.45">
      <c r="A54" s="7"/>
      <c r="B54" s="16"/>
      <c r="C54" s="10"/>
      <c r="D54" s="10"/>
      <c r="E54" s="10"/>
      <c r="F54" s="10"/>
      <c r="G54" s="10"/>
      <c r="H54" s="10"/>
      <c r="I54" s="13"/>
    </row>
    <row r="55" spans="1:9" x14ac:dyDescent="0.45">
      <c r="A55" s="7"/>
      <c r="B55" s="16"/>
      <c r="C55" s="10"/>
      <c r="D55" s="10"/>
      <c r="E55" s="10"/>
      <c r="F55" s="10"/>
      <c r="G55" s="10"/>
      <c r="H55" s="10"/>
      <c r="I55" s="13"/>
    </row>
    <row r="56" spans="1:9" x14ac:dyDescent="0.45">
      <c r="A56" s="7"/>
      <c r="B56" s="16"/>
      <c r="C56" s="10"/>
      <c r="D56" s="10"/>
      <c r="E56" s="10"/>
      <c r="F56" s="10"/>
      <c r="G56" s="10"/>
      <c r="H56" s="10"/>
      <c r="I56" s="13"/>
    </row>
    <row r="57" spans="1:9" x14ac:dyDescent="0.45">
      <c r="A57" s="7"/>
      <c r="B57" s="16"/>
      <c r="C57" s="10"/>
      <c r="D57" s="10"/>
      <c r="E57" s="10"/>
      <c r="F57" s="10"/>
      <c r="G57" s="10"/>
      <c r="H57" s="10"/>
      <c r="I57" s="13"/>
    </row>
    <row r="58" spans="1:9" x14ac:dyDescent="0.45">
      <c r="A58" s="8"/>
      <c r="B58" s="17"/>
      <c r="C58" s="11"/>
      <c r="D58" s="11"/>
      <c r="E58" s="11"/>
      <c r="F58" s="11"/>
      <c r="G58" s="11"/>
      <c r="H58" s="11"/>
      <c r="I58" s="14"/>
    </row>
    <row r="59" spans="1:9" x14ac:dyDescent="0.45">
      <c r="A59" s="6" t="s">
        <v>109</v>
      </c>
      <c r="B59" s="15" t="s">
        <v>24</v>
      </c>
      <c r="C59" s="9">
        <f>100-45</f>
        <v>55</v>
      </c>
      <c r="D59" s="9"/>
      <c r="E59" s="9"/>
      <c r="F59" s="9"/>
      <c r="G59" s="9"/>
      <c r="H59" s="9"/>
      <c r="I59" s="12"/>
    </row>
    <row r="60" spans="1:9" x14ac:dyDescent="0.45">
      <c r="A60" s="7"/>
      <c r="B60" s="16"/>
      <c r="C60" s="10"/>
      <c r="D60" s="10"/>
      <c r="E60" s="10"/>
      <c r="F60" s="10"/>
      <c r="G60" s="10"/>
      <c r="H60" s="10"/>
      <c r="I60" s="13"/>
    </row>
    <row r="61" spans="1:9" x14ac:dyDescent="0.45">
      <c r="A61" s="7"/>
      <c r="B61" s="16"/>
      <c r="C61" s="10"/>
      <c r="D61" s="10"/>
      <c r="E61" s="10"/>
      <c r="F61" s="10"/>
      <c r="G61" s="10"/>
      <c r="H61" s="10"/>
      <c r="I61" s="13"/>
    </row>
    <row r="62" spans="1:9" x14ac:dyDescent="0.45">
      <c r="A62" s="7"/>
      <c r="B62" s="16"/>
      <c r="C62" s="10"/>
      <c r="D62" s="10"/>
      <c r="E62" s="10"/>
      <c r="F62" s="10"/>
      <c r="G62" s="10"/>
      <c r="H62" s="10"/>
      <c r="I62" s="13"/>
    </row>
    <row r="63" spans="1:9" x14ac:dyDescent="0.45">
      <c r="A63" s="7"/>
      <c r="B63" s="16"/>
      <c r="C63" s="10"/>
      <c r="D63" s="10"/>
      <c r="E63" s="10"/>
      <c r="F63" s="10"/>
      <c r="G63" s="10"/>
      <c r="H63" s="10"/>
      <c r="I63" s="13"/>
    </row>
    <row r="64" spans="1:9" x14ac:dyDescent="0.45">
      <c r="A64" s="7"/>
      <c r="B64" s="16"/>
      <c r="C64" s="10"/>
      <c r="D64" s="10"/>
      <c r="E64" s="10"/>
      <c r="F64" s="10"/>
      <c r="G64" s="10"/>
      <c r="H64" s="10"/>
      <c r="I64" s="13"/>
    </row>
    <row r="65" spans="1:9" x14ac:dyDescent="0.45">
      <c r="A65" s="7"/>
      <c r="B65" s="16"/>
      <c r="C65" s="10"/>
      <c r="D65" s="10"/>
      <c r="E65" s="10"/>
      <c r="F65" s="10"/>
      <c r="G65" s="10"/>
      <c r="H65" s="10"/>
      <c r="I65" s="13"/>
    </row>
    <row r="66" spans="1:9" x14ac:dyDescent="0.45">
      <c r="A66" s="7"/>
      <c r="B66" s="16"/>
      <c r="C66" s="10"/>
      <c r="D66" s="10"/>
      <c r="E66" s="10"/>
      <c r="F66" s="10"/>
      <c r="G66" s="10"/>
      <c r="H66" s="10"/>
      <c r="I66" s="13"/>
    </row>
    <row r="67" spans="1:9" x14ac:dyDescent="0.45">
      <c r="A67" s="8"/>
      <c r="B67" s="17"/>
      <c r="C67" s="11"/>
      <c r="D67" s="11"/>
      <c r="E67" s="11"/>
      <c r="F67" s="11"/>
      <c r="G67" s="11"/>
      <c r="H67" s="11"/>
      <c r="I67" s="14"/>
    </row>
    <row r="68" spans="1:9" x14ac:dyDescent="0.45">
      <c r="A68" s="6" t="s">
        <v>110</v>
      </c>
      <c r="B68" s="15" t="s">
        <v>23</v>
      </c>
      <c r="C68" s="9">
        <f>100-45</f>
        <v>55</v>
      </c>
      <c r="D68" s="9"/>
      <c r="E68" s="9"/>
      <c r="F68" s="9"/>
      <c r="G68" s="9"/>
      <c r="H68" s="9"/>
      <c r="I68" s="12"/>
    </row>
    <row r="69" spans="1:9" x14ac:dyDescent="0.45">
      <c r="A69" s="7"/>
      <c r="B69" s="10"/>
      <c r="C69" s="10"/>
      <c r="D69" s="10"/>
      <c r="E69" s="10"/>
      <c r="F69" s="10"/>
      <c r="G69" s="10"/>
      <c r="H69" s="10"/>
      <c r="I69" s="13"/>
    </row>
    <row r="70" spans="1:9" x14ac:dyDescent="0.45">
      <c r="A70" s="7"/>
      <c r="B70" s="10"/>
      <c r="C70" s="10"/>
      <c r="D70" s="10"/>
      <c r="E70" s="10"/>
      <c r="F70" s="10"/>
      <c r="G70" s="10"/>
      <c r="H70" s="10"/>
      <c r="I70" s="13"/>
    </row>
    <row r="71" spans="1:9" x14ac:dyDescent="0.45">
      <c r="A71" s="7"/>
      <c r="B71" s="10"/>
      <c r="C71" s="10"/>
      <c r="D71" s="10"/>
      <c r="E71" s="10"/>
      <c r="F71" s="10"/>
      <c r="G71" s="10"/>
      <c r="H71" s="10"/>
      <c r="I71" s="13"/>
    </row>
    <row r="72" spans="1:9" x14ac:dyDescent="0.45">
      <c r="A72" s="7"/>
      <c r="B72" s="10"/>
      <c r="C72" s="10"/>
      <c r="D72" s="10"/>
      <c r="E72" s="10"/>
      <c r="F72" s="10"/>
      <c r="G72" s="10"/>
      <c r="H72" s="10"/>
      <c r="I72" s="13"/>
    </row>
    <row r="73" spans="1:9" x14ac:dyDescent="0.45">
      <c r="A73" s="7"/>
      <c r="B73" s="10"/>
      <c r="C73" s="10"/>
      <c r="D73" s="10"/>
      <c r="E73" s="10"/>
      <c r="F73" s="10"/>
      <c r="G73" s="10"/>
      <c r="H73" s="10"/>
      <c r="I73" s="13"/>
    </row>
    <row r="74" spans="1:9" x14ac:dyDescent="0.45">
      <c r="A74" s="7"/>
      <c r="B74" s="10"/>
      <c r="C74" s="10"/>
      <c r="D74" s="10"/>
      <c r="E74" s="10"/>
      <c r="F74" s="10"/>
      <c r="G74" s="10"/>
      <c r="H74" s="10"/>
      <c r="I74" s="13"/>
    </row>
    <row r="75" spans="1:9" x14ac:dyDescent="0.45">
      <c r="A75" s="7"/>
      <c r="B75" s="10"/>
      <c r="C75" s="10"/>
      <c r="D75" s="10"/>
      <c r="E75" s="10"/>
      <c r="F75" s="10"/>
      <c r="G75" s="10"/>
      <c r="H75" s="10"/>
      <c r="I75" s="13"/>
    </row>
    <row r="76" spans="1:9" x14ac:dyDescent="0.45">
      <c r="A76" s="8"/>
      <c r="B76" s="11"/>
      <c r="C76" s="11"/>
      <c r="D76" s="11"/>
      <c r="E76" s="11"/>
      <c r="F76" s="11"/>
      <c r="G76" s="11"/>
      <c r="H76" s="11"/>
      <c r="I76" s="14"/>
    </row>
    <row r="77" spans="1:9" x14ac:dyDescent="0.45">
      <c r="A77" s="6" t="s">
        <v>111</v>
      </c>
      <c r="B77" s="15" t="s">
        <v>38</v>
      </c>
      <c r="C77" s="9">
        <f>100-52</f>
        <v>48</v>
      </c>
      <c r="D77" s="9"/>
      <c r="E77" s="9"/>
      <c r="F77" s="9"/>
      <c r="G77" s="9"/>
      <c r="H77" s="9"/>
      <c r="I77" s="12"/>
    </row>
    <row r="78" spans="1:9" x14ac:dyDescent="0.45">
      <c r="A78" s="7"/>
      <c r="B78" s="10"/>
      <c r="C78" s="10"/>
      <c r="D78" s="10"/>
      <c r="E78" s="10"/>
      <c r="F78" s="10"/>
      <c r="G78" s="10"/>
      <c r="H78" s="10"/>
      <c r="I78" s="13"/>
    </row>
    <row r="79" spans="1:9" x14ac:dyDescent="0.45">
      <c r="A79" s="7"/>
      <c r="B79" s="10"/>
      <c r="C79" s="10"/>
      <c r="D79" s="10"/>
      <c r="E79" s="10"/>
      <c r="F79" s="10"/>
      <c r="G79" s="10"/>
      <c r="H79" s="10"/>
      <c r="I79" s="13"/>
    </row>
    <row r="80" spans="1:9" x14ac:dyDescent="0.45">
      <c r="A80" s="7"/>
      <c r="B80" s="10"/>
      <c r="C80" s="10"/>
      <c r="D80" s="10"/>
      <c r="E80" s="10"/>
      <c r="F80" s="10"/>
      <c r="G80" s="10"/>
      <c r="H80" s="10"/>
      <c r="I80" s="13"/>
    </row>
    <row r="81" spans="1:9" x14ac:dyDescent="0.45">
      <c r="A81" s="7"/>
      <c r="B81" s="10"/>
      <c r="C81" s="10"/>
      <c r="D81" s="10"/>
      <c r="E81" s="10"/>
      <c r="F81" s="10"/>
      <c r="G81" s="10"/>
      <c r="H81" s="10"/>
      <c r="I81" s="13"/>
    </row>
    <row r="82" spans="1:9" x14ac:dyDescent="0.45">
      <c r="A82" s="7"/>
      <c r="B82" s="10"/>
      <c r="C82" s="10"/>
      <c r="D82" s="10"/>
      <c r="E82" s="10"/>
      <c r="F82" s="10"/>
      <c r="G82" s="10"/>
      <c r="H82" s="10"/>
      <c r="I82" s="13"/>
    </row>
    <row r="83" spans="1:9" x14ac:dyDescent="0.45">
      <c r="A83" s="7"/>
      <c r="B83" s="10"/>
      <c r="C83" s="10"/>
      <c r="D83" s="10"/>
      <c r="E83" s="10"/>
      <c r="F83" s="10"/>
      <c r="G83" s="10"/>
      <c r="H83" s="10"/>
      <c r="I83" s="13"/>
    </row>
    <row r="84" spans="1:9" x14ac:dyDescent="0.45">
      <c r="A84" s="7"/>
      <c r="B84" s="10"/>
      <c r="C84" s="10"/>
      <c r="D84" s="10"/>
      <c r="E84" s="10"/>
      <c r="F84" s="10"/>
      <c r="G84" s="10"/>
      <c r="H84" s="10"/>
      <c r="I84" s="13"/>
    </row>
    <row r="85" spans="1:9" x14ac:dyDescent="0.45">
      <c r="A85" s="8"/>
      <c r="B85" s="11"/>
      <c r="C85" s="11"/>
      <c r="D85" s="11"/>
      <c r="E85" s="11"/>
      <c r="F85" s="11"/>
      <c r="G85" s="11"/>
      <c r="H85" s="11"/>
      <c r="I85" s="14"/>
    </row>
    <row r="86" spans="1:9" x14ac:dyDescent="0.45">
      <c r="A86" s="6" t="s">
        <v>112</v>
      </c>
      <c r="B86" s="15" t="s">
        <v>44</v>
      </c>
      <c r="C86" s="9">
        <f>100-44</f>
        <v>56</v>
      </c>
      <c r="D86" s="9"/>
      <c r="E86" s="9"/>
      <c r="F86" s="9"/>
      <c r="G86" s="9"/>
      <c r="H86" s="9"/>
      <c r="I86" s="12"/>
    </row>
    <row r="87" spans="1:9" x14ac:dyDescent="0.45">
      <c r="A87" s="7"/>
      <c r="B87" s="10"/>
      <c r="C87" s="10"/>
      <c r="D87" s="10"/>
      <c r="E87" s="10"/>
      <c r="F87" s="10"/>
      <c r="G87" s="10"/>
      <c r="H87" s="10"/>
      <c r="I87" s="13"/>
    </row>
    <row r="88" spans="1:9" x14ac:dyDescent="0.45">
      <c r="A88" s="7"/>
      <c r="B88" s="10"/>
      <c r="C88" s="10"/>
      <c r="D88" s="10"/>
      <c r="E88" s="10"/>
      <c r="F88" s="10"/>
      <c r="G88" s="10"/>
      <c r="H88" s="10"/>
      <c r="I88" s="13"/>
    </row>
    <row r="89" spans="1:9" x14ac:dyDescent="0.45">
      <c r="A89" s="7"/>
      <c r="B89" s="10"/>
      <c r="C89" s="10"/>
      <c r="D89" s="10"/>
      <c r="E89" s="10"/>
      <c r="F89" s="10"/>
      <c r="G89" s="10"/>
      <c r="H89" s="10"/>
      <c r="I89" s="13"/>
    </row>
    <row r="90" spans="1:9" x14ac:dyDescent="0.45">
      <c r="A90" s="7"/>
      <c r="B90" s="10"/>
      <c r="C90" s="10"/>
      <c r="D90" s="10"/>
      <c r="E90" s="10"/>
      <c r="F90" s="10"/>
      <c r="G90" s="10"/>
      <c r="H90" s="10"/>
      <c r="I90" s="13"/>
    </row>
    <row r="91" spans="1:9" x14ac:dyDescent="0.45">
      <c r="A91" s="7"/>
      <c r="B91" s="10"/>
      <c r="C91" s="10"/>
      <c r="D91" s="10"/>
      <c r="E91" s="10"/>
      <c r="F91" s="10"/>
      <c r="G91" s="10"/>
      <c r="H91" s="10"/>
      <c r="I91" s="13"/>
    </row>
    <row r="92" spans="1:9" x14ac:dyDescent="0.45">
      <c r="A92" s="7"/>
      <c r="B92" s="10"/>
      <c r="C92" s="10"/>
      <c r="D92" s="10"/>
      <c r="E92" s="10"/>
      <c r="F92" s="10"/>
      <c r="G92" s="10"/>
      <c r="H92" s="10"/>
      <c r="I92" s="13"/>
    </row>
    <row r="93" spans="1:9" x14ac:dyDescent="0.45">
      <c r="A93" s="7"/>
      <c r="B93" s="10"/>
      <c r="C93" s="10"/>
      <c r="D93" s="10"/>
      <c r="E93" s="10"/>
      <c r="F93" s="10"/>
      <c r="G93" s="10"/>
      <c r="H93" s="10"/>
      <c r="I93" s="13"/>
    </row>
    <row r="94" spans="1:9" x14ac:dyDescent="0.45">
      <c r="A94" s="8"/>
      <c r="B94" s="11"/>
      <c r="C94" s="11"/>
      <c r="D94" s="11"/>
      <c r="E94" s="11"/>
      <c r="F94" s="11"/>
      <c r="G94" s="11"/>
      <c r="H94" s="11"/>
      <c r="I94" s="14"/>
    </row>
  </sheetData>
  <mergeCells count="53">
    <mergeCell ref="A86:A94"/>
    <mergeCell ref="B86:B94"/>
    <mergeCell ref="C86:C94"/>
    <mergeCell ref="D86:F94"/>
    <mergeCell ref="G86:I94"/>
    <mergeCell ref="A68:A76"/>
    <mergeCell ref="B68:B76"/>
    <mergeCell ref="C68:C76"/>
    <mergeCell ref="D68:F76"/>
    <mergeCell ref="G68:I76"/>
    <mergeCell ref="A77:A85"/>
    <mergeCell ref="B77:B85"/>
    <mergeCell ref="C77:C85"/>
    <mergeCell ref="D77:F85"/>
    <mergeCell ref="G77:I85"/>
    <mergeCell ref="A50:A58"/>
    <mergeCell ref="B50:B58"/>
    <mergeCell ref="C50:C58"/>
    <mergeCell ref="D50:F58"/>
    <mergeCell ref="G50:I58"/>
    <mergeCell ref="A59:A67"/>
    <mergeCell ref="B59:B67"/>
    <mergeCell ref="C59:C67"/>
    <mergeCell ref="D59:F67"/>
    <mergeCell ref="G59:I67"/>
    <mergeCell ref="A32:A40"/>
    <mergeCell ref="B32:B40"/>
    <mergeCell ref="C32:C40"/>
    <mergeCell ref="D32:F40"/>
    <mergeCell ref="G32:I40"/>
    <mergeCell ref="A41:A49"/>
    <mergeCell ref="B41:B49"/>
    <mergeCell ref="C41:C49"/>
    <mergeCell ref="D41:F49"/>
    <mergeCell ref="G41:I49"/>
    <mergeCell ref="A14:A22"/>
    <mergeCell ref="B14:B22"/>
    <mergeCell ref="C14:C22"/>
    <mergeCell ref="D14:F22"/>
    <mergeCell ref="G14:I22"/>
    <mergeCell ref="A23:A31"/>
    <mergeCell ref="B23:B31"/>
    <mergeCell ref="C23:C31"/>
    <mergeCell ref="D23:F31"/>
    <mergeCell ref="G23:I31"/>
    <mergeCell ref="C1:D1"/>
    <mergeCell ref="D4:F4"/>
    <mergeCell ref="G4:I4"/>
    <mergeCell ref="A5:A13"/>
    <mergeCell ref="B5:B13"/>
    <mergeCell ref="C5:C13"/>
    <mergeCell ref="D5:F13"/>
    <mergeCell ref="G5:I13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F49B0-C822-4187-9A06-26874EFB52F3}">
  <dimension ref="A1:I94"/>
  <sheetViews>
    <sheetView topLeftCell="A66" zoomScale="56" workbookViewId="0">
      <selection activeCell="B5" sqref="B5:B94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113</v>
      </c>
      <c r="B1" t="s">
        <v>101</v>
      </c>
      <c r="C1" s="4" t="s">
        <v>124</v>
      </c>
      <c r="D1" s="4"/>
    </row>
    <row r="4" spans="1:9" x14ac:dyDescent="0.45">
      <c r="A4" s="1" t="s">
        <v>0</v>
      </c>
      <c r="B4" s="1" t="s">
        <v>5</v>
      </c>
      <c r="C4" s="1" t="s">
        <v>1</v>
      </c>
      <c r="D4" s="5" t="s">
        <v>6</v>
      </c>
      <c r="E4" s="5"/>
      <c r="F4" s="5"/>
      <c r="G4" s="5" t="s">
        <v>7</v>
      </c>
      <c r="H4" s="5"/>
      <c r="I4" s="5"/>
    </row>
    <row r="5" spans="1:9" x14ac:dyDescent="0.45">
      <c r="A5" s="6" t="s">
        <v>114</v>
      </c>
      <c r="B5" s="9" t="s">
        <v>9</v>
      </c>
      <c r="C5" s="9">
        <f>100-59</f>
        <v>41</v>
      </c>
      <c r="D5" s="9"/>
      <c r="E5" s="9"/>
      <c r="F5" s="9"/>
      <c r="G5" s="9"/>
      <c r="H5" s="9"/>
      <c r="I5" s="12"/>
    </row>
    <row r="6" spans="1:9" x14ac:dyDescent="0.45">
      <c r="A6" s="7"/>
      <c r="B6" s="10"/>
      <c r="C6" s="10"/>
      <c r="D6" s="10"/>
      <c r="E6" s="10"/>
      <c r="F6" s="10"/>
      <c r="G6" s="10"/>
      <c r="H6" s="10"/>
      <c r="I6" s="13"/>
    </row>
    <row r="7" spans="1:9" x14ac:dyDescent="0.45">
      <c r="A7" s="7"/>
      <c r="B7" s="10"/>
      <c r="C7" s="10"/>
      <c r="D7" s="10"/>
      <c r="E7" s="10"/>
      <c r="F7" s="10"/>
      <c r="G7" s="10"/>
      <c r="H7" s="10"/>
      <c r="I7" s="13"/>
    </row>
    <row r="8" spans="1:9" x14ac:dyDescent="0.45">
      <c r="A8" s="7"/>
      <c r="B8" s="10"/>
      <c r="C8" s="10"/>
      <c r="D8" s="10"/>
      <c r="E8" s="10"/>
      <c r="F8" s="10"/>
      <c r="G8" s="10"/>
      <c r="H8" s="10"/>
      <c r="I8" s="13"/>
    </row>
    <row r="9" spans="1:9" x14ac:dyDescent="0.45">
      <c r="A9" s="7"/>
      <c r="B9" s="10"/>
      <c r="C9" s="10"/>
      <c r="D9" s="10"/>
      <c r="E9" s="10"/>
      <c r="F9" s="10"/>
      <c r="G9" s="10"/>
      <c r="H9" s="10"/>
      <c r="I9" s="13"/>
    </row>
    <row r="10" spans="1:9" x14ac:dyDescent="0.45">
      <c r="A10" s="7"/>
      <c r="B10" s="10"/>
      <c r="C10" s="10"/>
      <c r="D10" s="10"/>
      <c r="E10" s="10"/>
      <c r="F10" s="10"/>
      <c r="G10" s="10"/>
      <c r="H10" s="10"/>
      <c r="I10" s="13"/>
    </row>
    <row r="11" spans="1:9" x14ac:dyDescent="0.45">
      <c r="A11" s="7"/>
      <c r="B11" s="10"/>
      <c r="C11" s="10"/>
      <c r="D11" s="10"/>
      <c r="E11" s="10"/>
      <c r="F11" s="10"/>
      <c r="G11" s="10"/>
      <c r="H11" s="10"/>
      <c r="I11" s="13"/>
    </row>
    <row r="12" spans="1:9" x14ac:dyDescent="0.45">
      <c r="A12" s="7"/>
      <c r="B12" s="10"/>
      <c r="C12" s="10"/>
      <c r="D12" s="10"/>
      <c r="E12" s="10"/>
      <c r="F12" s="10"/>
      <c r="G12" s="10"/>
      <c r="H12" s="10"/>
      <c r="I12" s="13"/>
    </row>
    <row r="13" spans="1:9" x14ac:dyDescent="0.45">
      <c r="A13" s="8"/>
      <c r="B13" s="11"/>
      <c r="C13" s="11"/>
      <c r="D13" s="11"/>
      <c r="E13" s="11"/>
      <c r="F13" s="11"/>
      <c r="G13" s="11"/>
      <c r="H13" s="11"/>
      <c r="I13" s="14"/>
    </row>
    <row r="14" spans="1:9" x14ac:dyDescent="0.45">
      <c r="A14" s="6" t="s">
        <v>115</v>
      </c>
      <c r="B14" s="9" t="s">
        <v>12</v>
      </c>
      <c r="C14" s="9">
        <f>100-57</f>
        <v>43</v>
      </c>
      <c r="D14" s="9"/>
      <c r="E14" s="9"/>
      <c r="F14" s="9"/>
      <c r="G14" s="9"/>
      <c r="H14" s="9"/>
      <c r="I14" s="12"/>
    </row>
    <row r="15" spans="1:9" x14ac:dyDescent="0.45">
      <c r="A15" s="7"/>
      <c r="B15" s="10"/>
      <c r="C15" s="10"/>
      <c r="D15" s="10"/>
      <c r="E15" s="10"/>
      <c r="F15" s="10"/>
      <c r="G15" s="10"/>
      <c r="H15" s="10"/>
      <c r="I15" s="13"/>
    </row>
    <row r="16" spans="1:9" x14ac:dyDescent="0.45">
      <c r="A16" s="7"/>
      <c r="B16" s="10"/>
      <c r="C16" s="10"/>
      <c r="D16" s="10"/>
      <c r="E16" s="10"/>
      <c r="F16" s="10"/>
      <c r="G16" s="10"/>
      <c r="H16" s="10"/>
      <c r="I16" s="13"/>
    </row>
    <row r="17" spans="1:9" x14ac:dyDescent="0.45">
      <c r="A17" s="7"/>
      <c r="B17" s="10"/>
      <c r="C17" s="10"/>
      <c r="D17" s="10"/>
      <c r="E17" s="10"/>
      <c r="F17" s="10"/>
      <c r="G17" s="10"/>
      <c r="H17" s="10"/>
      <c r="I17" s="13"/>
    </row>
    <row r="18" spans="1:9" x14ac:dyDescent="0.45">
      <c r="A18" s="7"/>
      <c r="B18" s="10"/>
      <c r="C18" s="10"/>
      <c r="D18" s="10"/>
      <c r="E18" s="10"/>
      <c r="F18" s="10"/>
      <c r="G18" s="10"/>
      <c r="H18" s="10"/>
      <c r="I18" s="13"/>
    </row>
    <row r="19" spans="1:9" x14ac:dyDescent="0.45">
      <c r="A19" s="7"/>
      <c r="B19" s="10"/>
      <c r="C19" s="10"/>
      <c r="D19" s="10"/>
      <c r="E19" s="10"/>
      <c r="F19" s="10"/>
      <c r="G19" s="10"/>
      <c r="H19" s="10"/>
      <c r="I19" s="13"/>
    </row>
    <row r="20" spans="1:9" x14ac:dyDescent="0.45">
      <c r="A20" s="7"/>
      <c r="B20" s="10"/>
      <c r="C20" s="10"/>
      <c r="D20" s="10"/>
      <c r="E20" s="10"/>
      <c r="F20" s="10"/>
      <c r="G20" s="10"/>
      <c r="H20" s="10"/>
      <c r="I20" s="13"/>
    </row>
    <row r="21" spans="1:9" x14ac:dyDescent="0.45">
      <c r="A21" s="7"/>
      <c r="B21" s="10"/>
      <c r="C21" s="10"/>
      <c r="D21" s="10"/>
      <c r="E21" s="10"/>
      <c r="F21" s="10"/>
      <c r="G21" s="10"/>
      <c r="H21" s="10"/>
      <c r="I21" s="13"/>
    </row>
    <row r="22" spans="1:9" x14ac:dyDescent="0.45">
      <c r="A22" s="8"/>
      <c r="B22" s="11"/>
      <c r="C22" s="11"/>
      <c r="D22" s="11"/>
      <c r="E22" s="11"/>
      <c r="F22" s="11"/>
      <c r="G22" s="11"/>
      <c r="H22" s="11"/>
      <c r="I22" s="14"/>
    </row>
    <row r="23" spans="1:9" x14ac:dyDescent="0.45">
      <c r="A23" s="6" t="s">
        <v>116</v>
      </c>
      <c r="B23" s="9" t="s">
        <v>13</v>
      </c>
      <c r="C23" s="9">
        <f>100-58</f>
        <v>42</v>
      </c>
      <c r="D23" s="9"/>
      <c r="E23" s="9"/>
      <c r="F23" s="9"/>
      <c r="G23" s="9"/>
      <c r="H23" s="9"/>
      <c r="I23" s="12"/>
    </row>
    <row r="24" spans="1:9" x14ac:dyDescent="0.45">
      <c r="A24" s="7"/>
      <c r="B24" s="10"/>
      <c r="C24" s="10"/>
      <c r="D24" s="10"/>
      <c r="E24" s="10"/>
      <c r="F24" s="10"/>
      <c r="G24" s="10"/>
      <c r="H24" s="10"/>
      <c r="I24" s="13"/>
    </row>
    <row r="25" spans="1:9" x14ac:dyDescent="0.45">
      <c r="A25" s="7"/>
      <c r="B25" s="10"/>
      <c r="C25" s="10"/>
      <c r="D25" s="10"/>
      <c r="E25" s="10"/>
      <c r="F25" s="10"/>
      <c r="G25" s="10"/>
      <c r="H25" s="10"/>
      <c r="I25" s="13"/>
    </row>
    <row r="26" spans="1:9" x14ac:dyDescent="0.45">
      <c r="A26" s="7"/>
      <c r="B26" s="10"/>
      <c r="C26" s="10"/>
      <c r="D26" s="10"/>
      <c r="E26" s="10"/>
      <c r="F26" s="10"/>
      <c r="G26" s="10"/>
      <c r="H26" s="10"/>
      <c r="I26" s="13"/>
    </row>
    <row r="27" spans="1:9" x14ac:dyDescent="0.45">
      <c r="A27" s="7"/>
      <c r="B27" s="10"/>
      <c r="C27" s="10"/>
      <c r="D27" s="10"/>
      <c r="E27" s="10"/>
      <c r="F27" s="10"/>
      <c r="G27" s="10"/>
      <c r="H27" s="10"/>
      <c r="I27" s="13"/>
    </row>
    <row r="28" spans="1:9" x14ac:dyDescent="0.45">
      <c r="A28" s="7"/>
      <c r="B28" s="10"/>
      <c r="C28" s="10"/>
      <c r="D28" s="10"/>
      <c r="E28" s="10"/>
      <c r="F28" s="10"/>
      <c r="G28" s="10"/>
      <c r="H28" s="10"/>
      <c r="I28" s="13"/>
    </row>
    <row r="29" spans="1:9" x14ac:dyDescent="0.45">
      <c r="A29" s="7"/>
      <c r="B29" s="10"/>
      <c r="C29" s="10"/>
      <c r="D29" s="10"/>
      <c r="E29" s="10"/>
      <c r="F29" s="10"/>
      <c r="G29" s="10"/>
      <c r="H29" s="10"/>
      <c r="I29" s="13"/>
    </row>
    <row r="30" spans="1:9" x14ac:dyDescent="0.45">
      <c r="A30" s="7"/>
      <c r="B30" s="10"/>
      <c r="C30" s="10"/>
      <c r="D30" s="10"/>
      <c r="E30" s="10"/>
      <c r="F30" s="10"/>
      <c r="G30" s="10"/>
      <c r="H30" s="10"/>
      <c r="I30" s="13"/>
    </row>
    <row r="31" spans="1:9" x14ac:dyDescent="0.45">
      <c r="A31" s="8"/>
      <c r="B31" s="11"/>
      <c r="C31" s="11"/>
      <c r="D31" s="11"/>
      <c r="E31" s="11"/>
      <c r="F31" s="11"/>
      <c r="G31" s="11"/>
      <c r="H31" s="11"/>
      <c r="I31" s="14"/>
    </row>
    <row r="32" spans="1:9" x14ac:dyDescent="0.45">
      <c r="A32" s="6" t="s">
        <v>117</v>
      </c>
      <c r="B32" s="9" t="s">
        <v>16</v>
      </c>
      <c r="C32" s="9">
        <f>100-57</f>
        <v>43</v>
      </c>
      <c r="D32" s="9"/>
      <c r="E32" s="9"/>
      <c r="F32" s="9"/>
      <c r="G32" s="9"/>
      <c r="H32" s="9"/>
      <c r="I32" s="12"/>
    </row>
    <row r="33" spans="1:9" x14ac:dyDescent="0.45">
      <c r="A33" s="7"/>
      <c r="B33" s="10"/>
      <c r="C33" s="10"/>
      <c r="D33" s="10"/>
      <c r="E33" s="10"/>
      <c r="F33" s="10"/>
      <c r="G33" s="10"/>
      <c r="H33" s="10"/>
      <c r="I33" s="13"/>
    </row>
    <row r="34" spans="1:9" x14ac:dyDescent="0.45">
      <c r="A34" s="7"/>
      <c r="B34" s="10"/>
      <c r="C34" s="10"/>
      <c r="D34" s="10"/>
      <c r="E34" s="10"/>
      <c r="F34" s="10"/>
      <c r="G34" s="10"/>
      <c r="H34" s="10"/>
      <c r="I34" s="13"/>
    </row>
    <row r="35" spans="1:9" x14ac:dyDescent="0.45">
      <c r="A35" s="7"/>
      <c r="B35" s="10"/>
      <c r="C35" s="10"/>
      <c r="D35" s="10"/>
      <c r="E35" s="10"/>
      <c r="F35" s="10"/>
      <c r="G35" s="10"/>
      <c r="H35" s="10"/>
      <c r="I35" s="13"/>
    </row>
    <row r="36" spans="1:9" x14ac:dyDescent="0.45">
      <c r="A36" s="7"/>
      <c r="B36" s="10"/>
      <c r="C36" s="10"/>
      <c r="D36" s="10"/>
      <c r="E36" s="10"/>
      <c r="F36" s="10"/>
      <c r="G36" s="10"/>
      <c r="H36" s="10"/>
      <c r="I36" s="13"/>
    </row>
    <row r="37" spans="1:9" x14ac:dyDescent="0.45">
      <c r="A37" s="7"/>
      <c r="B37" s="10"/>
      <c r="C37" s="10"/>
      <c r="D37" s="10"/>
      <c r="E37" s="10"/>
      <c r="F37" s="10"/>
      <c r="G37" s="10"/>
      <c r="H37" s="10"/>
      <c r="I37" s="13"/>
    </row>
    <row r="38" spans="1:9" x14ac:dyDescent="0.45">
      <c r="A38" s="7"/>
      <c r="B38" s="10"/>
      <c r="C38" s="10"/>
      <c r="D38" s="10"/>
      <c r="E38" s="10"/>
      <c r="F38" s="10"/>
      <c r="G38" s="10"/>
      <c r="H38" s="10"/>
      <c r="I38" s="13"/>
    </row>
    <row r="39" spans="1:9" x14ac:dyDescent="0.45">
      <c r="A39" s="7"/>
      <c r="B39" s="10"/>
      <c r="C39" s="10"/>
      <c r="D39" s="10"/>
      <c r="E39" s="10"/>
      <c r="F39" s="10"/>
      <c r="G39" s="10"/>
      <c r="H39" s="10"/>
      <c r="I39" s="13"/>
    </row>
    <row r="40" spans="1:9" x14ac:dyDescent="0.45">
      <c r="A40" s="8"/>
      <c r="B40" s="11"/>
      <c r="C40" s="11"/>
      <c r="D40" s="11"/>
      <c r="E40" s="11"/>
      <c r="F40" s="11"/>
      <c r="G40" s="11"/>
      <c r="H40" s="11"/>
      <c r="I40" s="14"/>
    </row>
    <row r="41" spans="1:9" x14ac:dyDescent="0.45">
      <c r="A41" s="6" t="s">
        <v>118</v>
      </c>
      <c r="B41" s="9" t="s">
        <v>18</v>
      </c>
      <c r="C41" s="9">
        <f>100-59</f>
        <v>41</v>
      </c>
      <c r="D41" s="9"/>
      <c r="E41" s="9"/>
      <c r="F41" s="9"/>
      <c r="G41" s="9"/>
      <c r="H41" s="9"/>
      <c r="I41" s="12"/>
    </row>
    <row r="42" spans="1:9" x14ac:dyDescent="0.45">
      <c r="A42" s="7"/>
      <c r="B42" s="10"/>
      <c r="C42" s="10"/>
      <c r="D42" s="10"/>
      <c r="E42" s="10"/>
      <c r="F42" s="10"/>
      <c r="G42" s="10"/>
      <c r="H42" s="10"/>
      <c r="I42" s="13"/>
    </row>
    <row r="43" spans="1:9" x14ac:dyDescent="0.45">
      <c r="A43" s="7"/>
      <c r="B43" s="10"/>
      <c r="C43" s="10"/>
      <c r="D43" s="10"/>
      <c r="E43" s="10"/>
      <c r="F43" s="10"/>
      <c r="G43" s="10"/>
      <c r="H43" s="10"/>
      <c r="I43" s="13"/>
    </row>
    <row r="44" spans="1:9" x14ac:dyDescent="0.45">
      <c r="A44" s="7"/>
      <c r="B44" s="10"/>
      <c r="C44" s="10"/>
      <c r="D44" s="10"/>
      <c r="E44" s="10"/>
      <c r="F44" s="10"/>
      <c r="G44" s="10"/>
      <c r="H44" s="10"/>
      <c r="I44" s="13"/>
    </row>
    <row r="45" spans="1:9" x14ac:dyDescent="0.45">
      <c r="A45" s="7"/>
      <c r="B45" s="10"/>
      <c r="C45" s="10"/>
      <c r="D45" s="10"/>
      <c r="E45" s="10"/>
      <c r="F45" s="10"/>
      <c r="G45" s="10"/>
      <c r="H45" s="10"/>
      <c r="I45" s="13"/>
    </row>
    <row r="46" spans="1:9" x14ac:dyDescent="0.45">
      <c r="A46" s="7"/>
      <c r="B46" s="10"/>
      <c r="C46" s="10"/>
      <c r="D46" s="10"/>
      <c r="E46" s="10"/>
      <c r="F46" s="10"/>
      <c r="G46" s="10"/>
      <c r="H46" s="10"/>
      <c r="I46" s="13"/>
    </row>
    <row r="47" spans="1:9" x14ac:dyDescent="0.45">
      <c r="A47" s="7"/>
      <c r="B47" s="10"/>
      <c r="C47" s="10"/>
      <c r="D47" s="10"/>
      <c r="E47" s="10"/>
      <c r="F47" s="10"/>
      <c r="G47" s="10"/>
      <c r="H47" s="10"/>
      <c r="I47" s="13"/>
    </row>
    <row r="48" spans="1:9" x14ac:dyDescent="0.45">
      <c r="A48" s="7"/>
      <c r="B48" s="10"/>
      <c r="C48" s="10"/>
      <c r="D48" s="10"/>
      <c r="E48" s="10"/>
      <c r="F48" s="10"/>
      <c r="G48" s="10"/>
      <c r="H48" s="10"/>
      <c r="I48" s="13"/>
    </row>
    <row r="49" spans="1:9" x14ac:dyDescent="0.45">
      <c r="A49" s="8"/>
      <c r="B49" s="11"/>
      <c r="C49" s="11"/>
      <c r="D49" s="11"/>
      <c r="E49" s="11"/>
      <c r="F49" s="11"/>
      <c r="G49" s="11"/>
      <c r="H49" s="11"/>
      <c r="I49" s="14"/>
    </row>
    <row r="50" spans="1:9" x14ac:dyDescent="0.45">
      <c r="A50" s="6" t="s">
        <v>119</v>
      </c>
      <c r="B50" s="15" t="s">
        <v>19</v>
      </c>
      <c r="C50" s="9">
        <f>100-49</f>
        <v>51</v>
      </c>
      <c r="D50" s="9"/>
      <c r="E50" s="9"/>
      <c r="F50" s="9"/>
      <c r="G50" s="9"/>
      <c r="H50" s="9"/>
      <c r="I50" s="12"/>
    </row>
    <row r="51" spans="1:9" x14ac:dyDescent="0.45">
      <c r="A51" s="7"/>
      <c r="B51" s="16"/>
      <c r="C51" s="10"/>
      <c r="D51" s="10"/>
      <c r="E51" s="10"/>
      <c r="F51" s="10"/>
      <c r="G51" s="10"/>
      <c r="H51" s="10"/>
      <c r="I51" s="13"/>
    </row>
    <row r="52" spans="1:9" x14ac:dyDescent="0.45">
      <c r="A52" s="7"/>
      <c r="B52" s="16"/>
      <c r="C52" s="10"/>
      <c r="D52" s="10"/>
      <c r="E52" s="10"/>
      <c r="F52" s="10"/>
      <c r="G52" s="10"/>
      <c r="H52" s="10"/>
      <c r="I52" s="13"/>
    </row>
    <row r="53" spans="1:9" x14ac:dyDescent="0.45">
      <c r="A53" s="7"/>
      <c r="B53" s="16"/>
      <c r="C53" s="10"/>
      <c r="D53" s="10"/>
      <c r="E53" s="10"/>
      <c r="F53" s="10"/>
      <c r="G53" s="10"/>
      <c r="H53" s="10"/>
      <c r="I53" s="13"/>
    </row>
    <row r="54" spans="1:9" x14ac:dyDescent="0.45">
      <c r="A54" s="7"/>
      <c r="B54" s="16"/>
      <c r="C54" s="10"/>
      <c r="D54" s="10"/>
      <c r="E54" s="10"/>
      <c r="F54" s="10"/>
      <c r="G54" s="10"/>
      <c r="H54" s="10"/>
      <c r="I54" s="13"/>
    </row>
    <row r="55" spans="1:9" x14ac:dyDescent="0.45">
      <c r="A55" s="7"/>
      <c r="B55" s="16"/>
      <c r="C55" s="10"/>
      <c r="D55" s="10"/>
      <c r="E55" s="10"/>
      <c r="F55" s="10"/>
      <c r="G55" s="10"/>
      <c r="H55" s="10"/>
      <c r="I55" s="13"/>
    </row>
    <row r="56" spans="1:9" x14ac:dyDescent="0.45">
      <c r="A56" s="7"/>
      <c r="B56" s="16"/>
      <c r="C56" s="10"/>
      <c r="D56" s="10"/>
      <c r="E56" s="10"/>
      <c r="F56" s="10"/>
      <c r="G56" s="10"/>
      <c r="H56" s="10"/>
      <c r="I56" s="13"/>
    </row>
    <row r="57" spans="1:9" x14ac:dyDescent="0.45">
      <c r="A57" s="7"/>
      <c r="B57" s="16"/>
      <c r="C57" s="10"/>
      <c r="D57" s="10"/>
      <c r="E57" s="10"/>
      <c r="F57" s="10"/>
      <c r="G57" s="10"/>
      <c r="H57" s="10"/>
      <c r="I57" s="13"/>
    </row>
    <row r="58" spans="1:9" x14ac:dyDescent="0.45">
      <c r="A58" s="8"/>
      <c r="B58" s="17"/>
      <c r="C58" s="11"/>
      <c r="D58" s="11"/>
      <c r="E58" s="11"/>
      <c r="F58" s="11"/>
      <c r="G58" s="11"/>
      <c r="H58" s="11"/>
      <c r="I58" s="14"/>
    </row>
    <row r="59" spans="1:9" x14ac:dyDescent="0.45">
      <c r="A59" s="6" t="s">
        <v>120</v>
      </c>
      <c r="B59" s="15" t="s">
        <v>24</v>
      </c>
      <c r="C59" s="9">
        <f>100-58</f>
        <v>42</v>
      </c>
      <c r="D59" s="9"/>
      <c r="E59" s="9"/>
      <c r="F59" s="9"/>
      <c r="G59" s="9"/>
      <c r="H59" s="9"/>
      <c r="I59" s="12"/>
    </row>
    <row r="60" spans="1:9" x14ac:dyDescent="0.45">
      <c r="A60" s="7"/>
      <c r="B60" s="16"/>
      <c r="C60" s="10"/>
      <c r="D60" s="10"/>
      <c r="E60" s="10"/>
      <c r="F60" s="10"/>
      <c r="G60" s="10"/>
      <c r="H60" s="10"/>
      <c r="I60" s="13"/>
    </row>
    <row r="61" spans="1:9" x14ac:dyDescent="0.45">
      <c r="A61" s="7"/>
      <c r="B61" s="16"/>
      <c r="C61" s="10"/>
      <c r="D61" s="10"/>
      <c r="E61" s="10"/>
      <c r="F61" s="10"/>
      <c r="G61" s="10"/>
      <c r="H61" s="10"/>
      <c r="I61" s="13"/>
    </row>
    <row r="62" spans="1:9" x14ac:dyDescent="0.45">
      <c r="A62" s="7"/>
      <c r="B62" s="16"/>
      <c r="C62" s="10"/>
      <c r="D62" s="10"/>
      <c r="E62" s="10"/>
      <c r="F62" s="10"/>
      <c r="G62" s="10"/>
      <c r="H62" s="10"/>
      <c r="I62" s="13"/>
    </row>
    <row r="63" spans="1:9" x14ac:dyDescent="0.45">
      <c r="A63" s="7"/>
      <c r="B63" s="16"/>
      <c r="C63" s="10"/>
      <c r="D63" s="10"/>
      <c r="E63" s="10"/>
      <c r="F63" s="10"/>
      <c r="G63" s="10"/>
      <c r="H63" s="10"/>
      <c r="I63" s="13"/>
    </row>
    <row r="64" spans="1:9" x14ac:dyDescent="0.45">
      <c r="A64" s="7"/>
      <c r="B64" s="16"/>
      <c r="C64" s="10"/>
      <c r="D64" s="10"/>
      <c r="E64" s="10"/>
      <c r="F64" s="10"/>
      <c r="G64" s="10"/>
      <c r="H64" s="10"/>
      <c r="I64" s="13"/>
    </row>
    <row r="65" spans="1:9" x14ac:dyDescent="0.45">
      <c r="A65" s="7"/>
      <c r="B65" s="16"/>
      <c r="C65" s="10"/>
      <c r="D65" s="10"/>
      <c r="E65" s="10"/>
      <c r="F65" s="10"/>
      <c r="G65" s="10"/>
      <c r="H65" s="10"/>
      <c r="I65" s="13"/>
    </row>
    <row r="66" spans="1:9" x14ac:dyDescent="0.45">
      <c r="A66" s="7"/>
      <c r="B66" s="16"/>
      <c r="C66" s="10"/>
      <c r="D66" s="10"/>
      <c r="E66" s="10"/>
      <c r="F66" s="10"/>
      <c r="G66" s="10"/>
      <c r="H66" s="10"/>
      <c r="I66" s="13"/>
    </row>
    <row r="67" spans="1:9" x14ac:dyDescent="0.45">
      <c r="A67" s="8"/>
      <c r="B67" s="17"/>
      <c r="C67" s="11"/>
      <c r="D67" s="11"/>
      <c r="E67" s="11"/>
      <c r="F67" s="11"/>
      <c r="G67" s="11"/>
      <c r="H67" s="11"/>
      <c r="I67" s="14"/>
    </row>
    <row r="68" spans="1:9" x14ac:dyDescent="0.45">
      <c r="A68" s="6" t="s">
        <v>121</v>
      </c>
      <c r="B68" s="15" t="s">
        <v>23</v>
      </c>
      <c r="C68" s="9">
        <f>100-58</f>
        <v>42</v>
      </c>
      <c r="D68" s="9"/>
      <c r="E68" s="9"/>
      <c r="F68" s="9"/>
      <c r="G68" s="9"/>
      <c r="H68" s="9"/>
      <c r="I68" s="12"/>
    </row>
    <row r="69" spans="1:9" x14ac:dyDescent="0.45">
      <c r="A69" s="7"/>
      <c r="B69" s="10"/>
      <c r="C69" s="10"/>
      <c r="D69" s="10"/>
      <c r="E69" s="10"/>
      <c r="F69" s="10"/>
      <c r="G69" s="10"/>
      <c r="H69" s="10"/>
      <c r="I69" s="13"/>
    </row>
    <row r="70" spans="1:9" x14ac:dyDescent="0.45">
      <c r="A70" s="7"/>
      <c r="B70" s="10"/>
      <c r="C70" s="10"/>
      <c r="D70" s="10"/>
      <c r="E70" s="10"/>
      <c r="F70" s="10"/>
      <c r="G70" s="10"/>
      <c r="H70" s="10"/>
      <c r="I70" s="13"/>
    </row>
    <row r="71" spans="1:9" x14ac:dyDescent="0.45">
      <c r="A71" s="7"/>
      <c r="B71" s="10"/>
      <c r="C71" s="10"/>
      <c r="D71" s="10"/>
      <c r="E71" s="10"/>
      <c r="F71" s="10"/>
      <c r="G71" s="10"/>
      <c r="H71" s="10"/>
      <c r="I71" s="13"/>
    </row>
    <row r="72" spans="1:9" x14ac:dyDescent="0.45">
      <c r="A72" s="7"/>
      <c r="B72" s="10"/>
      <c r="C72" s="10"/>
      <c r="D72" s="10"/>
      <c r="E72" s="10"/>
      <c r="F72" s="10"/>
      <c r="G72" s="10"/>
      <c r="H72" s="10"/>
      <c r="I72" s="13"/>
    </row>
    <row r="73" spans="1:9" x14ac:dyDescent="0.45">
      <c r="A73" s="7"/>
      <c r="B73" s="10"/>
      <c r="C73" s="10"/>
      <c r="D73" s="10"/>
      <c r="E73" s="10"/>
      <c r="F73" s="10"/>
      <c r="G73" s="10"/>
      <c r="H73" s="10"/>
      <c r="I73" s="13"/>
    </row>
    <row r="74" spans="1:9" x14ac:dyDescent="0.45">
      <c r="A74" s="7"/>
      <c r="B74" s="10"/>
      <c r="C74" s="10"/>
      <c r="D74" s="10"/>
      <c r="E74" s="10"/>
      <c r="F74" s="10"/>
      <c r="G74" s="10"/>
      <c r="H74" s="10"/>
      <c r="I74" s="13"/>
    </row>
    <row r="75" spans="1:9" x14ac:dyDescent="0.45">
      <c r="A75" s="7"/>
      <c r="B75" s="10"/>
      <c r="C75" s="10"/>
      <c r="D75" s="10"/>
      <c r="E75" s="10"/>
      <c r="F75" s="10"/>
      <c r="G75" s="10"/>
      <c r="H75" s="10"/>
      <c r="I75" s="13"/>
    </row>
    <row r="76" spans="1:9" x14ac:dyDescent="0.45">
      <c r="A76" s="8"/>
      <c r="B76" s="11"/>
      <c r="C76" s="11"/>
      <c r="D76" s="11"/>
      <c r="E76" s="11"/>
      <c r="F76" s="11"/>
      <c r="G76" s="11"/>
      <c r="H76" s="11"/>
      <c r="I76" s="14"/>
    </row>
    <row r="77" spans="1:9" x14ac:dyDescent="0.45">
      <c r="A77" s="6" t="s">
        <v>122</v>
      </c>
      <c r="B77" s="15" t="s">
        <v>38</v>
      </c>
      <c r="C77" s="9">
        <f>100-56</f>
        <v>44</v>
      </c>
      <c r="D77" s="9"/>
      <c r="E77" s="9"/>
      <c r="F77" s="9"/>
      <c r="G77" s="9"/>
      <c r="H77" s="9"/>
      <c r="I77" s="12"/>
    </row>
    <row r="78" spans="1:9" x14ac:dyDescent="0.45">
      <c r="A78" s="7"/>
      <c r="B78" s="10"/>
      <c r="C78" s="10"/>
      <c r="D78" s="10"/>
      <c r="E78" s="10"/>
      <c r="F78" s="10"/>
      <c r="G78" s="10"/>
      <c r="H78" s="10"/>
      <c r="I78" s="13"/>
    </row>
    <row r="79" spans="1:9" x14ac:dyDescent="0.45">
      <c r="A79" s="7"/>
      <c r="B79" s="10"/>
      <c r="C79" s="10"/>
      <c r="D79" s="10"/>
      <c r="E79" s="10"/>
      <c r="F79" s="10"/>
      <c r="G79" s="10"/>
      <c r="H79" s="10"/>
      <c r="I79" s="13"/>
    </row>
    <row r="80" spans="1:9" x14ac:dyDescent="0.45">
      <c r="A80" s="7"/>
      <c r="B80" s="10"/>
      <c r="C80" s="10"/>
      <c r="D80" s="10"/>
      <c r="E80" s="10"/>
      <c r="F80" s="10"/>
      <c r="G80" s="10"/>
      <c r="H80" s="10"/>
      <c r="I80" s="13"/>
    </row>
    <row r="81" spans="1:9" x14ac:dyDescent="0.45">
      <c r="A81" s="7"/>
      <c r="B81" s="10"/>
      <c r="C81" s="10"/>
      <c r="D81" s="10"/>
      <c r="E81" s="10"/>
      <c r="F81" s="10"/>
      <c r="G81" s="10"/>
      <c r="H81" s="10"/>
      <c r="I81" s="13"/>
    </row>
    <row r="82" spans="1:9" x14ac:dyDescent="0.45">
      <c r="A82" s="7"/>
      <c r="B82" s="10"/>
      <c r="C82" s="10"/>
      <c r="D82" s="10"/>
      <c r="E82" s="10"/>
      <c r="F82" s="10"/>
      <c r="G82" s="10"/>
      <c r="H82" s="10"/>
      <c r="I82" s="13"/>
    </row>
    <row r="83" spans="1:9" x14ac:dyDescent="0.45">
      <c r="A83" s="7"/>
      <c r="B83" s="10"/>
      <c r="C83" s="10"/>
      <c r="D83" s="10"/>
      <c r="E83" s="10"/>
      <c r="F83" s="10"/>
      <c r="G83" s="10"/>
      <c r="H83" s="10"/>
      <c r="I83" s="13"/>
    </row>
    <row r="84" spans="1:9" x14ac:dyDescent="0.45">
      <c r="A84" s="7"/>
      <c r="B84" s="10"/>
      <c r="C84" s="10"/>
      <c r="D84" s="10"/>
      <c r="E84" s="10"/>
      <c r="F84" s="10"/>
      <c r="G84" s="10"/>
      <c r="H84" s="10"/>
      <c r="I84" s="13"/>
    </row>
    <row r="85" spans="1:9" x14ac:dyDescent="0.45">
      <c r="A85" s="8"/>
      <c r="B85" s="11"/>
      <c r="C85" s="11"/>
      <c r="D85" s="11"/>
      <c r="E85" s="11"/>
      <c r="F85" s="11"/>
      <c r="G85" s="11"/>
      <c r="H85" s="11"/>
      <c r="I85" s="14"/>
    </row>
    <row r="86" spans="1:9" x14ac:dyDescent="0.45">
      <c r="A86" s="6" t="s">
        <v>123</v>
      </c>
      <c r="B86" s="15" t="s">
        <v>44</v>
      </c>
      <c r="C86" s="9">
        <f>100-51</f>
        <v>49</v>
      </c>
      <c r="D86" s="9"/>
      <c r="E86" s="9"/>
      <c r="F86" s="9"/>
      <c r="G86" s="9"/>
      <c r="H86" s="9"/>
      <c r="I86" s="12"/>
    </row>
    <row r="87" spans="1:9" x14ac:dyDescent="0.45">
      <c r="A87" s="7"/>
      <c r="B87" s="10"/>
      <c r="C87" s="10"/>
      <c r="D87" s="10"/>
      <c r="E87" s="10"/>
      <c r="F87" s="10"/>
      <c r="G87" s="10"/>
      <c r="H87" s="10"/>
      <c r="I87" s="13"/>
    </row>
    <row r="88" spans="1:9" x14ac:dyDescent="0.45">
      <c r="A88" s="7"/>
      <c r="B88" s="10"/>
      <c r="C88" s="10"/>
      <c r="D88" s="10"/>
      <c r="E88" s="10"/>
      <c r="F88" s="10"/>
      <c r="G88" s="10"/>
      <c r="H88" s="10"/>
      <c r="I88" s="13"/>
    </row>
    <row r="89" spans="1:9" x14ac:dyDescent="0.45">
      <c r="A89" s="7"/>
      <c r="B89" s="10"/>
      <c r="C89" s="10"/>
      <c r="D89" s="10"/>
      <c r="E89" s="10"/>
      <c r="F89" s="10"/>
      <c r="G89" s="10"/>
      <c r="H89" s="10"/>
      <c r="I89" s="13"/>
    </row>
    <row r="90" spans="1:9" x14ac:dyDescent="0.45">
      <c r="A90" s="7"/>
      <c r="B90" s="10"/>
      <c r="C90" s="10"/>
      <c r="D90" s="10"/>
      <c r="E90" s="10"/>
      <c r="F90" s="10"/>
      <c r="G90" s="10"/>
      <c r="H90" s="10"/>
      <c r="I90" s="13"/>
    </row>
    <row r="91" spans="1:9" x14ac:dyDescent="0.45">
      <c r="A91" s="7"/>
      <c r="B91" s="10"/>
      <c r="C91" s="10"/>
      <c r="D91" s="10"/>
      <c r="E91" s="10"/>
      <c r="F91" s="10"/>
      <c r="G91" s="10"/>
      <c r="H91" s="10"/>
      <c r="I91" s="13"/>
    </row>
    <row r="92" spans="1:9" x14ac:dyDescent="0.45">
      <c r="A92" s="7"/>
      <c r="B92" s="10"/>
      <c r="C92" s="10"/>
      <c r="D92" s="10"/>
      <c r="E92" s="10"/>
      <c r="F92" s="10"/>
      <c r="G92" s="10"/>
      <c r="H92" s="10"/>
      <c r="I92" s="13"/>
    </row>
    <row r="93" spans="1:9" x14ac:dyDescent="0.45">
      <c r="A93" s="7"/>
      <c r="B93" s="10"/>
      <c r="C93" s="10"/>
      <c r="D93" s="10"/>
      <c r="E93" s="10"/>
      <c r="F93" s="10"/>
      <c r="G93" s="10"/>
      <c r="H93" s="10"/>
      <c r="I93" s="13"/>
    </row>
    <row r="94" spans="1:9" x14ac:dyDescent="0.45">
      <c r="A94" s="8"/>
      <c r="B94" s="11"/>
      <c r="C94" s="11"/>
      <c r="D94" s="11"/>
      <c r="E94" s="11"/>
      <c r="F94" s="11"/>
      <c r="G94" s="11"/>
      <c r="H94" s="11"/>
      <c r="I94" s="14"/>
    </row>
  </sheetData>
  <mergeCells count="53">
    <mergeCell ref="A86:A94"/>
    <mergeCell ref="B86:B94"/>
    <mergeCell ref="C86:C94"/>
    <mergeCell ref="D86:F94"/>
    <mergeCell ref="G86:I94"/>
    <mergeCell ref="A68:A76"/>
    <mergeCell ref="B68:B76"/>
    <mergeCell ref="C68:C76"/>
    <mergeCell ref="D68:F76"/>
    <mergeCell ref="G68:I76"/>
    <mergeCell ref="A77:A85"/>
    <mergeCell ref="B77:B85"/>
    <mergeCell ref="C77:C85"/>
    <mergeCell ref="D77:F85"/>
    <mergeCell ref="G77:I85"/>
    <mergeCell ref="A50:A58"/>
    <mergeCell ref="B50:B58"/>
    <mergeCell ref="C50:C58"/>
    <mergeCell ref="D50:F58"/>
    <mergeCell ref="G50:I58"/>
    <mergeCell ref="A59:A67"/>
    <mergeCell ref="B59:B67"/>
    <mergeCell ref="C59:C67"/>
    <mergeCell ref="D59:F67"/>
    <mergeCell ref="G59:I67"/>
    <mergeCell ref="A32:A40"/>
    <mergeCell ref="B32:B40"/>
    <mergeCell ref="C32:C40"/>
    <mergeCell ref="D32:F40"/>
    <mergeCell ref="G32:I40"/>
    <mergeCell ref="A41:A49"/>
    <mergeCell ref="B41:B49"/>
    <mergeCell ref="C41:C49"/>
    <mergeCell ref="D41:F49"/>
    <mergeCell ref="G41:I49"/>
    <mergeCell ref="A14:A22"/>
    <mergeCell ref="B14:B22"/>
    <mergeCell ref="C14:C22"/>
    <mergeCell ref="D14:F22"/>
    <mergeCell ref="G14:I22"/>
    <mergeCell ref="A23:A31"/>
    <mergeCell ref="B23:B31"/>
    <mergeCell ref="C23:C31"/>
    <mergeCell ref="D23:F31"/>
    <mergeCell ref="G23:I31"/>
    <mergeCell ref="C1:D1"/>
    <mergeCell ref="D4:F4"/>
    <mergeCell ref="G4:I4"/>
    <mergeCell ref="A5:A13"/>
    <mergeCell ref="B5:B13"/>
    <mergeCell ref="C5:C13"/>
    <mergeCell ref="D5:F13"/>
    <mergeCell ref="G5:I1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M04</vt:lpstr>
      <vt:lpstr>F02</vt:lpstr>
      <vt:lpstr>F03</vt:lpstr>
      <vt:lpstr>M12</vt:lpstr>
      <vt:lpstr>M01</vt:lpstr>
      <vt:lpstr>M07</vt:lpstr>
      <vt:lpstr>M16</vt:lpstr>
      <vt:lpstr>M05</vt:lpstr>
      <vt:lpstr>M11</vt:lpstr>
      <vt:lpstr>F04</vt:lpstr>
      <vt:lpstr>M09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Dhvani Shah</dc:creator>
  <cp:lastModifiedBy>Dhvani Shah</cp:lastModifiedBy>
  <dcterms:created xsi:type="dcterms:W3CDTF">2022-09-17T05:33:21Z</dcterms:created>
  <dcterms:modified xsi:type="dcterms:W3CDTF">2022-09-28T10:01:30Z</dcterms:modified>
</cp:coreProperties>
</file>