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GitHub\YahooXL\"/>
    </mc:Choice>
  </mc:AlternateContent>
  <xr:revisionPtr revIDLastSave="0" documentId="13_ncr:1_{848867D7-E67C-4359-8AD3-61678808FC39}" xr6:coauthVersionLast="47" xr6:coauthVersionMax="47" xr10:uidLastSave="{00000000-0000-0000-0000-000000000000}"/>
  <bookViews>
    <workbookView xWindow="810" yWindow="10520" windowWidth="28790" windowHeight="1021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B3" i="1"/>
  <c r="B9" i="1"/>
  <c r="B5" i="1"/>
  <c r="B4" i="1"/>
  <c r="B7" i="1"/>
  <c r="B6" i="1"/>
  <c r="B8" i="1"/>
  <c r="K7" i="2"/>
  <c r="I6" i="2"/>
  <c r="K3" i="2"/>
  <c r="K6" i="2"/>
  <c r="C3" i="2"/>
  <c r="C4" i="1"/>
  <c r="D7" i="2"/>
  <c r="I5" i="2"/>
  <c r="D3" i="2"/>
  <c r="H6" i="2"/>
  <c r="C5" i="2"/>
  <c r="H7" i="2"/>
  <c r="B6" i="2"/>
  <c r="E3" i="2"/>
  <c r="I4" i="2"/>
  <c r="B5" i="2"/>
  <c r="I3" i="2"/>
  <c r="D4" i="2"/>
  <c r="C6" i="2"/>
  <c r="F7" i="2"/>
  <c r="C7" i="1"/>
  <c r="D5" i="2"/>
  <c r="G4" i="2"/>
  <c r="D6" i="2"/>
  <c r="B4" i="2"/>
  <c r="G5" i="2"/>
  <c r="C4" i="2"/>
  <c r="F6" i="2"/>
  <c r="F3" i="2"/>
  <c r="C8" i="1"/>
  <c r="E7" i="2"/>
  <c r="E5" i="2"/>
  <c r="B3" i="2"/>
  <c r="H3" i="2"/>
  <c r="E6" i="2"/>
  <c r="G3" i="2"/>
  <c r="K5" i="2"/>
  <c r="C6" i="1"/>
  <c r="G6" i="2"/>
  <c r="F4" i="2"/>
  <c r="F5" i="2"/>
  <c r="G7" i="2"/>
  <c r="C7" i="2"/>
  <c r="B7" i="2"/>
  <c r="H5" i="2"/>
  <c r="E4" i="2"/>
  <c r="K4" i="2"/>
  <c r="C3" i="1"/>
  <c r="I7" i="2"/>
  <c r="C9" i="1"/>
  <c r="H4" i="2"/>
  <c r="C5" i="1"/>
  <c r="A10" i="1" l="1"/>
  <c r="B10" i="1"/>
  <c r="C10" i="1"/>
  <c r="J3" i="2"/>
  <c r="J6" i="2"/>
  <c r="J7" i="2"/>
  <c r="J5" i="2"/>
  <c r="J4" i="2"/>
  <c r="A11" i="1" l="1"/>
  <c r="B11" i="1"/>
  <c r="C11" i="1"/>
  <c r="A12" i="1" l="1"/>
  <c r="B12" i="1"/>
  <c r="C12" i="1"/>
  <c r="A13" i="1" l="1"/>
  <c r="B13" i="1"/>
  <c r="C13" i="1"/>
  <c r="A14" i="1" l="1"/>
  <c r="B14" i="1"/>
  <c r="C14" i="1"/>
  <c r="A15" i="1" l="1"/>
  <c r="B15" i="1"/>
  <c r="C15" i="1"/>
  <c r="A16" i="1" l="1"/>
  <c r="B16" i="1"/>
  <c r="C16" i="1"/>
  <c r="A17" i="1" l="1"/>
  <c r="B17" i="1"/>
  <c r="C17" i="1"/>
  <c r="A18" i="1" l="1"/>
  <c r="B18" i="1"/>
  <c r="C18" i="1"/>
  <c r="A19" i="1" l="1"/>
  <c r="B19" i="1"/>
  <c r="C19" i="1"/>
  <c r="A20" i="1" l="1"/>
  <c r="B20" i="1"/>
  <c r="C20" i="1"/>
  <c r="A21" i="1" l="1"/>
  <c r="B21" i="1"/>
  <c r="C21" i="1"/>
  <c r="A22" i="1" l="1"/>
  <c r="B22" i="1"/>
  <c r="C22" i="1"/>
  <c r="A23" i="1" l="1"/>
  <c r="B23" i="1"/>
  <c r="C23" i="1"/>
  <c r="A24" i="1" l="1"/>
  <c r="B24" i="1"/>
  <c r="C24" i="1"/>
  <c r="A25" i="1" l="1"/>
  <c r="B25" i="1"/>
  <c r="C25" i="1"/>
  <c r="A26" i="1" l="1"/>
  <c r="B26" i="1"/>
  <c r="C26" i="1"/>
  <c r="A27" i="1" l="1"/>
  <c r="B27" i="1"/>
  <c r="C27" i="1"/>
  <c r="A28" i="1" l="1"/>
  <c r="B28" i="1"/>
  <c r="C28" i="1"/>
  <c r="A29" i="1" l="1"/>
  <c r="B29" i="1"/>
  <c r="C29" i="1"/>
  <c r="A30" i="1" l="1"/>
  <c r="B30" i="1"/>
  <c r="C30" i="1"/>
  <c r="A31" i="1" l="1"/>
  <c r="B31" i="1"/>
  <c r="C31" i="1"/>
  <c r="A32" i="1" l="1"/>
  <c r="B32" i="1"/>
  <c r="C32" i="1"/>
  <c r="A33" i="1" l="1"/>
  <c r="B33" i="1"/>
  <c r="C33" i="1"/>
  <c r="A34" i="1" l="1"/>
  <c r="B34" i="1"/>
  <c r="C34" i="1"/>
  <c r="A35" i="1" l="1"/>
  <c r="B35" i="1"/>
  <c r="C35" i="1"/>
  <c r="A36" i="1" l="1"/>
  <c r="B36" i="1"/>
  <c r="C36" i="1"/>
  <c r="A37" i="1" l="1"/>
  <c r="B37" i="1"/>
  <c r="C37" i="1"/>
  <c r="A38" i="1" l="1"/>
  <c r="B38" i="1"/>
  <c r="C38" i="1"/>
  <c r="A39" i="1" l="1"/>
  <c r="B39" i="1"/>
  <c r="C39" i="1"/>
  <c r="A40" i="1" l="1"/>
  <c r="B40" i="1"/>
  <c r="C40" i="1"/>
  <c r="A41" i="1" l="1"/>
  <c r="B41" i="1"/>
  <c r="C41" i="1"/>
  <c r="A42" i="1" l="1"/>
  <c r="B42" i="1"/>
  <c r="C42" i="1"/>
  <c r="A43" i="1" l="1"/>
  <c r="B43" i="1"/>
  <c r="C43" i="1"/>
  <c r="A44" i="1" l="1"/>
  <c r="B44" i="1"/>
  <c r="C44" i="1"/>
  <c r="A45" i="1" l="1"/>
  <c r="B45" i="1"/>
  <c r="C45" i="1"/>
  <c r="A46" i="1" l="1"/>
  <c r="B46" i="1"/>
  <c r="C46" i="1"/>
  <c r="A47" i="1" l="1"/>
  <c r="B47" i="1"/>
  <c r="C47" i="1"/>
  <c r="A48" i="1" l="1"/>
  <c r="B48" i="1"/>
  <c r="C48" i="1"/>
  <c r="A49" i="1" l="1"/>
  <c r="B49" i="1"/>
  <c r="C49" i="1"/>
  <c r="A50" i="1" l="1"/>
  <c r="B50" i="1"/>
  <c r="C50" i="1"/>
  <c r="A51" i="1" l="1"/>
  <c r="B51" i="1"/>
  <c r="C51" i="1"/>
  <c r="A52" i="1" l="1"/>
  <c r="B52" i="1"/>
  <c r="C52" i="1"/>
  <c r="A53" i="1" l="1"/>
  <c r="B53" i="1"/>
  <c r="C53" i="1"/>
  <c r="A54" i="1" l="1"/>
  <c r="B54" i="1"/>
  <c r="C54" i="1"/>
  <c r="A55" i="1" l="1"/>
  <c r="B55" i="1"/>
  <c r="C55" i="1"/>
  <c r="A56" i="1" l="1"/>
  <c r="B56" i="1"/>
  <c r="C56" i="1"/>
  <c r="A57" i="1" l="1"/>
  <c r="B57" i="1"/>
  <c r="C57" i="1"/>
  <c r="A58" i="1" l="1"/>
  <c r="B58" i="1"/>
  <c r="C58" i="1"/>
  <c r="A59" i="1" l="1"/>
  <c r="B59" i="1"/>
  <c r="C59" i="1"/>
  <c r="A60" i="1" l="1"/>
  <c r="B60" i="1"/>
  <c r="C60" i="1"/>
  <c r="A61" i="1" l="1"/>
  <c r="B61" i="1"/>
  <c r="C61" i="1"/>
  <c r="A62" i="1" l="1"/>
  <c r="B62" i="1"/>
  <c r="C62" i="1"/>
  <c r="A63" i="1" l="1"/>
  <c r="B63" i="1"/>
  <c r="C63" i="1"/>
  <c r="A64" i="1" l="1"/>
  <c r="B64" i="1"/>
  <c r="C64" i="1"/>
  <c r="A65" i="1" l="1"/>
  <c r="B65" i="1"/>
  <c r="C65" i="1"/>
  <c r="A66" i="1" l="1"/>
  <c r="B66" i="1"/>
  <c r="C66" i="1"/>
  <c r="A67" i="1" l="1"/>
  <c r="B67" i="1"/>
  <c r="C67" i="1"/>
  <c r="A68" i="1" l="1"/>
  <c r="B68" i="1"/>
  <c r="C68" i="1"/>
  <c r="A69" i="1" l="1"/>
  <c r="B69" i="1"/>
  <c r="C69" i="1"/>
  <c r="A70" i="1" l="1"/>
  <c r="B70" i="1"/>
  <c r="C70" i="1"/>
  <c r="A71" i="1" l="1"/>
  <c r="B71" i="1"/>
  <c r="C71" i="1"/>
  <c r="A72" i="1" l="1"/>
  <c r="B72" i="1"/>
  <c r="C72" i="1"/>
  <c r="A73" i="1" l="1"/>
  <c r="B73" i="1"/>
  <c r="C73" i="1"/>
  <c r="A74" i="1" l="1"/>
  <c r="B74" i="1"/>
  <c r="C74" i="1"/>
  <c r="A75" i="1" l="1"/>
  <c r="B75" i="1"/>
  <c r="C75" i="1"/>
  <c r="A76" i="1" l="1"/>
  <c r="B76" i="1"/>
  <c r="C76" i="1"/>
  <c r="A77" i="1" l="1"/>
  <c r="B77" i="1"/>
  <c r="C77" i="1"/>
  <c r="A78" i="1" l="1"/>
  <c r="B78" i="1"/>
  <c r="C78" i="1"/>
  <c r="A79" i="1" l="1"/>
  <c r="B79" i="1"/>
  <c r="C79" i="1"/>
  <c r="A80" i="1" l="1"/>
  <c r="B80" i="1"/>
  <c r="C80" i="1"/>
  <c r="A81" i="1" l="1"/>
  <c r="B81" i="1"/>
  <c r="C81" i="1"/>
  <c r="A82" i="1" l="1"/>
  <c r="B82" i="1"/>
  <c r="C82" i="1"/>
  <c r="A83" i="1" l="1"/>
  <c r="B83" i="1"/>
  <c r="C83" i="1"/>
  <c r="A84" i="1" l="1"/>
  <c r="B84" i="1"/>
  <c r="C84" i="1"/>
  <c r="A85" i="1" l="1"/>
  <c r="B85" i="1"/>
  <c r="C85" i="1"/>
  <c r="A86" i="1" l="1"/>
  <c r="B86" i="1"/>
  <c r="C86" i="1"/>
  <c r="A87" i="1" l="1"/>
  <c r="B87" i="1"/>
  <c r="C87" i="1"/>
  <c r="A88" i="1" l="1"/>
  <c r="B88" i="1"/>
  <c r="C88" i="1"/>
  <c r="A89" i="1" l="1"/>
  <c r="B89" i="1"/>
  <c r="C89" i="1"/>
  <c r="A90" i="1" l="1"/>
  <c r="B90" i="1"/>
  <c r="C90" i="1"/>
  <c r="A91" i="1" l="1"/>
  <c r="B91" i="1"/>
  <c r="C91" i="1"/>
  <c r="A92" i="1" l="1"/>
  <c r="B92" i="1"/>
  <c r="C92" i="1"/>
  <c r="A93" i="1" l="1"/>
  <c r="B93" i="1"/>
  <c r="C93" i="1"/>
  <c r="A94" i="1" l="1"/>
  <c r="B94" i="1"/>
  <c r="C94" i="1"/>
  <c r="A95" i="1" l="1"/>
  <c r="B95" i="1"/>
  <c r="C95" i="1"/>
  <c r="A96" i="1" l="1"/>
  <c r="B96" i="1"/>
  <c r="C96" i="1"/>
  <c r="A97" i="1" l="1"/>
  <c r="B97" i="1"/>
  <c r="C97" i="1"/>
  <c r="A98" i="1" l="1"/>
  <c r="B98" i="1"/>
  <c r="C98" i="1"/>
  <c r="A99" i="1" l="1"/>
  <c r="B99" i="1"/>
  <c r="C99" i="1"/>
  <c r="A100" i="1" l="1"/>
  <c r="B100" i="1"/>
  <c r="C100" i="1"/>
  <c r="A101" i="1" l="1"/>
  <c r="B101" i="1"/>
  <c r="C101" i="1"/>
  <c r="A102" i="1" l="1"/>
  <c r="B102" i="1"/>
  <c r="C102" i="1" s="1"/>
  <c r="A103" i="1" l="1"/>
  <c r="B103" i="1"/>
  <c r="C103" i="1" s="1"/>
  <c r="A104" i="1" l="1"/>
  <c r="B104" i="1"/>
  <c r="C104" i="1" s="1"/>
  <c r="A105" i="1" l="1"/>
  <c r="B105" i="1"/>
  <c r="C105" i="1" s="1"/>
  <c r="A106" i="1" l="1"/>
  <c r="B106" i="1"/>
  <c r="C106" i="1" s="1"/>
</calcChain>
</file>

<file path=xl/sharedStrings.xml><?xml version="1.0" encoding="utf-8"?>
<sst xmlns="http://schemas.openxmlformats.org/spreadsheetml/2006/main" count="17" uniqueCount="17">
  <si>
    <t>Symbol</t>
  </si>
  <si>
    <t>XIU.TO</t>
  </si>
  <si>
    <t>Exchange</t>
  </si>
  <si>
    <t>Currency</t>
  </si>
  <si>
    <t>MarketCap</t>
  </si>
  <si>
    <t>QuoteType</t>
  </si>
  <si>
    <t>RegularMarketPrice</t>
  </si>
  <si>
    <t>RegularMarketVolume</t>
  </si>
  <si>
    <t>Bid</t>
  </si>
  <si>
    <t>Ask</t>
  </si>
  <si>
    <t>TrailingAnnualDividendYield</t>
  </si>
  <si>
    <t>LongName</t>
  </si>
  <si>
    <t>SPY</t>
  </si>
  <si>
    <t>EEM</t>
  </si>
  <si>
    <t>TSLA</t>
  </si>
  <si>
    <t>EURUSD=X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</si>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</sst>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[$-409]m/d/yy\ h:mm\ AM/PM;@"/>
    <numFmt numFmtId="166" formatCode="[$]dddd\,\ mmmm\ d\,\ yyyy;@" x16r2:formatCode16="[$-en-001,1]dddd\,\ mmmm\ d\,\ yyyy;@"/>
    <numFmt numFmtId="167" formatCode="[$]hh:mm:ss;@" x16r2:formatCode16="[$-en-001,1]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70ee3086774940a198bffec332c381a5">
      <tp>
        <v>2</v>
        <stp/>
        <stp>69c4cbce-adeb-43b0-b771-a72ec71f0381</stp>
        <tr r="C91" s="1"/>
      </tp>
      <tp>
        <v>2</v>
        <stp/>
        <stp>4e989eb6-59af-4433-bf82-77430a88bf65</stp>
        <tr r="C6" s="1"/>
      </tp>
    </main>
    <main first="rtdsrv_70ee3086774940a198bffec332c381a5">
      <tp>
        <v>2</v>
        <stp/>
        <stp>85cad3d7-fc8e-4024-a7be-91afe9f540c9</stp>
        <tr r="F4" s="2"/>
      </tp>
    </main>
    <main first="rtdsrv_70ee3086774940a198bffec332c381a5">
      <tp>
        <v>2</v>
        <stp/>
        <stp>2df68855-1eb5-4a8a-82b2-b395aba950de</stp>
        <tr r="C74" s="1"/>
      </tp>
      <tp>
        <v>2</v>
        <stp/>
        <stp>29f31c23-6380-4d36-9211-0540afcee771</stp>
        <tr r="C87" s="1"/>
      </tp>
    </main>
    <main first="rtdsrv_70ee3086774940a198bffec332c381a5">
      <tp>
        <v>2</v>
        <stp/>
        <stp>59e72778-13f6-4ee5-8a38-151c3bcc0a90</stp>
        <tr r="C81" s="1"/>
      </tp>
      <tp>
        <v>2</v>
        <stp/>
        <stp>cb3c3f47-7f3e-47f9-a988-325227563857</stp>
        <tr r="I5" s="2"/>
      </tp>
      <tp>
        <v>2</v>
        <stp/>
        <stp>1d19c3e9-0d8b-4947-a988-32ab5aa694cc</stp>
        <tr r="C83" s="1"/>
      </tp>
    </main>
    <main first="rtdsrv_70ee3086774940a198bffec332c381a5">
      <tp>
        <v>2</v>
        <stp/>
        <stp>77c763f9-5818-4ecf-8ba5-ddafa823ce85</stp>
        <tr r="C13" s="1"/>
      </tp>
    </main>
    <main first="rtdsrv_70ee3086774940a198bffec332c381a5">
      <tp>
        <v>2</v>
        <stp/>
        <stp>805478bc-affb-4e6a-a701-6e22d396cb7d</stp>
        <tr r="C17" s="1"/>
      </tp>
    </main>
    <main first="rtdsrv_70ee3086774940a198bffec332c381a5">
      <tp>
        <v>2</v>
        <stp/>
        <stp>0754f456-6f8d-429e-b0a4-e9b95ad78e2b</stp>
        <tr r="C10" s="1"/>
      </tp>
      <tp>
        <v>2</v>
        <stp/>
        <stp>aed94b08-4a5f-4473-8d56-a263d8ae7334</stp>
        <tr r="K7" s="2"/>
      </tp>
      <tp>
        <v>2</v>
        <stp/>
        <stp>8c7bedc8-887f-448b-8ee5-647e22a24332</stp>
        <tr r="I4" s="2"/>
      </tp>
    </main>
    <main first="rtdsrv_70ee3086774940a198bffec332c381a5">
      <tp>
        <v>2</v>
        <stp/>
        <stp>029f06ac-572e-49aa-9888-34d713675b52</stp>
        <tr r="F7" s="2"/>
      </tp>
      <tp>
        <v>2</v>
        <stp/>
        <stp>c8257eb0-28ce-4d42-8813-9c75f43ea620</stp>
        <tr r="E5" s="2"/>
      </tp>
      <tp>
        <v>2</v>
        <stp/>
        <stp>c3e8f33f-2321-4245-b3f1-48994f69a210</stp>
        <tr r="E4" s="2"/>
      </tp>
      <tp>
        <v>2</v>
        <stp/>
        <stp>dd18cdcf-5c45-40e9-b666-20c16761e095</stp>
        <tr r="J5" s="2"/>
      </tp>
    </main>
    <main first="rtdsrv_70ee3086774940a198bffec332c381a5">
      <tp>
        <v>2</v>
        <stp/>
        <stp>4f98ba80-e837-491d-b119-42b1d8cb50f6</stp>
        <tr r="C59" s="1"/>
      </tp>
      <tp>
        <v>2</v>
        <stp/>
        <stp>24caf056-dafa-4f2a-9194-8261ceda7b0e</stp>
        <tr r="H4" s="2"/>
      </tp>
      <tp>
        <v>2</v>
        <stp/>
        <stp>ae0166da-8839-4d67-85a6-b5af7a185c5f</stp>
        <tr r="B5" s="2"/>
      </tp>
      <tp>
        <v>2</v>
        <stp/>
        <stp>6b9f737c-a031-4fed-8de4-ff0d7d6e893d</stp>
        <tr r="C43" s="1"/>
      </tp>
      <tp>
        <v>2</v>
        <stp/>
        <stp>fe3ca390-805e-4e66-a2e8-420fcc80af1f</stp>
        <tr r="J4" s="2"/>
      </tp>
      <tp>
        <v>2</v>
        <stp/>
        <stp>256a998e-f181-4642-8e03-dbacbcc55c75</stp>
        <tr r="E7" s="2"/>
      </tp>
    </main>
    <main first="rtdsrv_70ee3086774940a198bffec332c381a5">
      <tp>
        <v>2</v>
        <stp/>
        <stp>8de273da-62f9-4fd1-839e-0f8b32c0678a</stp>
        <tr r="C84" s="1"/>
      </tp>
      <tp>
        <v>2</v>
        <stp/>
        <stp>326f2d9e-166f-4798-bc3d-be3de285b1c0</stp>
        <tr r="I6" s="2"/>
      </tp>
      <tp>
        <v>2</v>
        <stp/>
        <stp>1538208e-7554-4321-97af-b784490c9fe8</stp>
        <tr r="C4" s="2"/>
      </tp>
    </main>
    <main first="rtdsrv_70ee3086774940a198bffec332c381a5">
      <tp>
        <v>2</v>
        <stp/>
        <stp>81eec2ff-598c-469a-bf8f-59c33dc9386f</stp>
        <tr r="C46" s="1"/>
      </tp>
    </main>
    <main first="rtdsrv_70ee3086774940a198bffec332c381a5">
      <tp>
        <v>2</v>
        <stp/>
        <stp>0bbbe301-72f7-4cb8-bbcc-218d0595c3cb</stp>
        <tr r="B6" s="2"/>
      </tp>
    </main>
    <main first="rtdsrv_70ee3086774940a198bffec332c381a5">
      <tp>
        <v>2</v>
        <stp/>
        <stp>6fd5bc9f-c00c-4711-a781-ebf2763c605a</stp>
        <tr r="C57" s="1"/>
      </tp>
    </main>
    <main first="rtdsrv_70ee3086774940a198bffec332c381a5">
      <tp>
        <v>2</v>
        <stp/>
        <stp>afb57336-ccd1-44b8-8ebe-67138b04b291</stp>
        <tr r="C94" s="1"/>
      </tp>
    </main>
    <main first="rtdsrv_70ee3086774940a198bffec332c381a5">
      <tp>
        <v>2</v>
        <stp/>
        <stp>08d01a8f-b1bc-4ad4-8c50-829cec675c30</stp>
        <tr r="D3" s="2"/>
      </tp>
    </main>
    <main first="rtdsrv_70ee3086774940a198bffec332c381a5">
      <tp>
        <v>2</v>
        <stp/>
        <stp>3f6549da-896d-46f4-a5e7-502ae705982d</stp>
        <tr r="C100" s="1"/>
      </tp>
      <tp>
        <v>2</v>
        <stp/>
        <stp>5330eaa3-e083-4d3d-b0d8-48156187679e</stp>
        <tr r="F3" s="2"/>
      </tp>
    </main>
    <main first="rtdsrv_70ee3086774940a198bffec332c381a5">
      <tp>
        <v>2</v>
        <stp/>
        <stp>fccb9882-057d-491a-a2f4-38d6bed5e89f</stp>
        <tr r="C3" s="1"/>
      </tp>
      <tp>
        <v>2</v>
        <stp/>
        <stp>c9251db2-46ff-47da-bbea-ed2270c2606f</stp>
        <tr r="C12" s="1"/>
      </tp>
    </main>
    <main first="rtdsrv_70ee3086774940a198bffec332c381a5">
      <tp>
        <v>2</v>
        <stp/>
        <stp>11593c06-93cf-44a3-8a79-f28abb48d92a</stp>
        <tr r="K6" s="2"/>
      </tp>
    </main>
    <main first="rtdsrv_70ee3086774940a198bffec332c381a5">
      <tp>
        <v>2</v>
        <stp/>
        <stp>5056ec4a-d2bf-48e6-9163-4188453fd5f9</stp>
        <tr r="C48" s="1"/>
      </tp>
    </main>
    <main first="rtdsrv_70ee3086774940a198bffec332c381a5">
      <tp>
        <v>2</v>
        <stp/>
        <stp>b61f27e6-10ff-4d05-9a2c-f39c9c570af0</stp>
        <tr r="G6" s="2"/>
      </tp>
    </main>
    <main first="rtdsrv_70ee3086774940a198bffec332c381a5">
      <tp>
        <v>2</v>
        <stp/>
        <stp>e906ec7f-8795-4988-88d8-3d539d5b58a0</stp>
        <tr r="C5" s="1"/>
      </tp>
      <tp>
        <v>2</v>
        <stp/>
        <stp>33552fb4-4a66-404c-88e2-ef76528095b0</stp>
        <tr r="C56" s="1"/>
      </tp>
    </main>
    <main first="rtdsrv_70ee3086774940a198bffec332c381a5">
      <tp>
        <v>2</v>
        <stp/>
        <stp>70740a39-cf81-4b9b-ad09-e247e197fdf5</stp>
        <tr r="C99" s="1"/>
      </tp>
    </main>
    <main first="rtdsrv_70ee3086774940a198bffec332c381a5">
      <tp>
        <v>2</v>
        <stp/>
        <stp>8201b225-6b5e-40a0-9529-7447e068a738</stp>
        <tr r="B3" s="2"/>
      </tp>
    </main>
    <main first="rtdsrv_70ee3086774940a198bffec332c381a5">
      <tp>
        <v>2</v>
        <stp/>
        <stp>8af81f90-b7c2-400a-ae7c-f375a6033249</stp>
        <tr r="B7" s="2"/>
      </tp>
      <tp>
        <v>2</v>
        <stp/>
        <stp>120cdac5-6129-41e3-bd4e-bb97d6dd02c6</stp>
        <tr r="H5" s="2"/>
      </tp>
      <tp>
        <v>2</v>
        <stp/>
        <stp>10ec7e63-1125-47d6-96a2-2cb1a0e1cdea</stp>
        <tr r="C45" s="1"/>
      </tp>
    </main>
    <main first="rtdsrv_70ee3086774940a198bffec332c381a5">
      <tp>
        <v>2</v>
        <stp/>
        <stp>7ad8bc18-a573-4c41-95a2-608a9ce27e06</stp>
        <tr r="C80" s="1"/>
      </tp>
    </main>
    <main first="rtdsrv_70ee3086774940a198bffec332c381a5">
      <tp>
        <v>2</v>
        <stp/>
        <stp>1b6053c9-5449-424e-9437-dc8472495f4a</stp>
        <tr r="C7" s="1"/>
      </tp>
      <tp>
        <v>2</v>
        <stp/>
        <stp>535bf742-9170-42d1-a223-78276bc31a99</stp>
        <tr r="G5" s="2"/>
      </tp>
      <tp>
        <v>2</v>
        <stp/>
        <stp>98e6c607-6b4b-468c-b432-bf65b8bac39a</stp>
        <tr r="C78" s="1"/>
      </tp>
    </main>
    <main first="rtdsrv_70ee3086774940a198bffec332c381a5">
      <tp>
        <v>2</v>
        <stp/>
        <stp>2d44afaf-5d0d-45bc-a4d1-0f06426bdf8f</stp>
        <tr r="C28" s="1"/>
      </tp>
    </main>
    <main first="rtdsrv_70ee3086774940a198bffec332c381a5">
      <tp>
        <v>2</v>
        <stp/>
        <stp>92c11633-9731-41ea-b858-f95c23d07a6c</stp>
        <tr r="C34" s="1"/>
      </tp>
      <tp>
        <v>2</v>
        <stp/>
        <stp>c70f42da-e8b7-4f0e-853f-005e80351450</stp>
        <tr r="E6" s="2"/>
      </tp>
      <tp>
        <v>2</v>
        <stp/>
        <stp>373f6416-2566-467f-beee-a978d88a6113</stp>
        <tr r="C85" s="1"/>
      </tp>
    </main>
    <main first="rtdsrv_70ee3086774940a198bffec332c381a5">
      <tp>
        <v>2</v>
        <stp/>
        <stp>80defe23-cc07-4be3-b671-37529aa9ff31</stp>
        <tr r="C42" s="1"/>
      </tp>
    </main>
    <main first="rtdsrv_70ee3086774940a198bffec332c381a5">
      <tp>
        <v>2</v>
        <stp/>
        <stp>87fdad92-c652-4f00-8aa2-1e2eddbaec08</stp>
        <tr r="C96" s="1"/>
      </tp>
      <tp>
        <v>2</v>
        <stp/>
        <stp>ee64323b-2633-4646-b157-9fbcdaf7bb4c</stp>
        <tr r="D5" s="2"/>
      </tp>
      <tp>
        <v>2</v>
        <stp/>
        <stp>0402f0f0-3cfc-4cd3-9ca3-5fc2a4b1144b</stp>
        <tr r="C35" s="1"/>
      </tp>
    </main>
    <main first="rtdsrv_70ee3086774940a198bffec332c381a5">
      <tp>
        <v>2</v>
        <stp/>
        <stp>ea8622bb-f6db-4974-9f2a-c6b4115c270d</stp>
        <tr r="D6" s="2"/>
      </tp>
    </main>
    <main first="rtdsrv_70ee3086774940a198bffec332c381a5">
      <tp>
        <v>2</v>
        <stp/>
        <stp>c9abed46-dcbf-4db7-ad69-9f172dd0893e</stp>
        <tr r="C37" s="1"/>
      </tp>
      <tp>
        <v>2</v>
        <stp/>
        <stp>a8ca4c0a-3517-4cde-9241-0ac4bbb7f911</stp>
        <tr r="C72" s="1"/>
      </tp>
    </main>
    <main first="rtdsrv_70ee3086774940a198bffec332c381a5">
      <tp>
        <v>2</v>
        <stp/>
        <stp>0b06c243-6ef6-4aa2-99c2-8a4dba195421</stp>
        <tr r="C3" s="2"/>
      </tp>
    </main>
    <main first="rtdsrv_70ee3086774940a198bffec332c381a5">
      <tp>
        <v>2</v>
        <stp/>
        <stp>b6dd70ce-2ad0-4da1-92d0-f09f23546bd8</stp>
        <tr r="C5" s="2"/>
      </tp>
      <tp>
        <v>2</v>
        <stp/>
        <stp>da808466-2551-4b47-8579-36a8cbb8c388</stp>
        <tr r="C66" s="1"/>
      </tp>
    </main>
    <main first="rtdsrv_70ee3086774940a198bffec332c381a5">
      <tp>
        <v>2</v>
        <stp/>
        <stp>f3f3b19b-36e4-45a9-a129-3a5ceb7da9fc</stp>
        <tr r="C11" s="1"/>
      </tp>
      <tp>
        <v>2</v>
        <stp/>
        <stp>00d68e09-ae1b-48ee-96d7-3258cae44fd9</stp>
        <tr r="C30" s="1"/>
      </tp>
      <tp>
        <v>2</v>
        <stp/>
        <stp>2e4a1886-07a4-4579-ad53-bf7e84bc831b</stp>
        <tr r="C38" s="1"/>
      </tp>
      <tp>
        <v>2</v>
        <stp/>
        <stp>9b69d172-3ae1-4f16-a739-ac0fdcd27edf</stp>
        <tr r="C18" s="1"/>
      </tp>
      <tp>
        <v>2</v>
        <stp/>
        <stp>9bc7cdfd-6e11-4f86-a0d2-2cba604ff1bd</stp>
        <tr r="K4" s="2"/>
      </tp>
    </main>
    <main first="rtdsrv_70ee3086774940a198bffec332c381a5">
      <tp>
        <v>2</v>
        <stp/>
        <stp>e662a362-4147-4e13-936e-3aef9a21c4f2</stp>
        <tr r="C89" s="1"/>
      </tp>
      <tp>
        <v>2</v>
        <stp/>
        <stp>b4e1c449-0689-411f-b7e8-e369c1ff6016</stp>
        <tr r="C98" s="1"/>
      </tp>
    </main>
    <main first="rtdsrv_70ee3086774940a198bffec332c381a5">
      <tp>
        <v>2</v>
        <stp/>
        <stp>ade72473-f98d-4bb2-8c9e-ed34be502b12</stp>
        <tr r="C77" s="1"/>
      </tp>
      <tp>
        <v>2</v>
        <stp/>
        <stp>e31beef1-d1f6-4a5a-85e4-2fa1f666081e</stp>
        <tr r="G4" s="2"/>
      </tp>
      <tp>
        <v>2</v>
        <stp/>
        <stp>c7148959-d606-446c-9e43-74f49c86941c</stp>
        <tr r="C36" s="1"/>
      </tp>
    </main>
    <main first="rtdsrv_70ee3086774940a198bffec332c381a5">
      <tp>
        <v>2</v>
        <stp/>
        <stp>ce0f8f2d-2a37-4749-964f-90a6e4579f83</stp>
        <tr r="C21" s="1"/>
      </tp>
      <tp>
        <v>2</v>
        <stp/>
        <stp>75c97946-07cb-471b-bc41-418fc469c189</stp>
        <tr r="D4" s="2"/>
      </tp>
    </main>
    <main first="rtdsrv_70ee3086774940a198bffec332c381a5">
      <tp>
        <v>2</v>
        <stp/>
        <stp>018de9b4-186f-4105-9eea-bbb0b0614e74</stp>
        <tr r="K3" s="2"/>
      </tp>
    </main>
    <main first="rtdsrv_70ee3086774940a198bffec332c381a5">
      <tp>
        <v>2</v>
        <stp/>
        <stp>5094ef76-5243-4bf9-90e9-7de4bfc1db53</stp>
        <tr r="C65" s="1"/>
      </tp>
    </main>
    <main first="rtdsrv_70ee3086774940a198bffec332c381a5">
      <tp>
        <v>2</v>
        <stp/>
        <stp>086428d5-fb21-478e-909c-7efb55885617</stp>
        <tr r="I7" s="2"/>
      </tp>
    </main>
    <main first="rtdsrv_70ee3086774940a198bffec332c381a5">
      <tp>
        <v>2</v>
        <stp/>
        <stp>30bd4b1b-b65d-4dea-87fc-b2f3a85d3abf</stp>
        <tr r="C49" s="1"/>
      </tp>
    </main>
    <main first="rtdsrv_70ee3086774940a198bffec332c381a5">
      <tp>
        <v>2</v>
        <stp/>
        <stp>d1bf01ec-0071-45b5-b282-555d0cbc4750</stp>
        <tr r="C67" s="1"/>
      </tp>
      <tp>
        <v>2</v>
        <stp/>
        <stp>c6b29a02-566b-4e9e-bb2a-58d4b07cea20</stp>
        <tr r="C71" s="1"/>
      </tp>
    </main>
    <main first="rtdsrv_70ee3086774940a198bffec332c381a5">
      <tp>
        <v>2</v>
        <stp/>
        <stp>60432b21-eb92-4a33-8596-8fc996bac129</stp>
        <tr r="C64" s="1"/>
      </tp>
    </main>
    <main first="rtdsrv_70ee3086774940a198bffec332c381a5">
      <tp>
        <v>2</v>
        <stp/>
        <stp>99f48676-f77a-46e4-85a9-7461aad054aa</stp>
        <tr r="C25" s="1"/>
      </tp>
    </main>
    <main first="rtdsrv_70ee3086774940a198bffec332c381a5">
      <tp>
        <v>2</v>
        <stp/>
        <stp>1eff4653-25b5-4f27-a4c1-48410c256355</stp>
        <tr r="I3" s="2"/>
      </tp>
      <tp>
        <v>2</v>
        <stp/>
        <stp>086a4994-f5ea-4a26-84ed-5d60f51e5891</stp>
        <tr r="C24" s="1"/>
      </tp>
    </main>
    <main first="rtdsrv_70ee3086774940a198bffec332c381a5">
      <tp>
        <v>2</v>
        <stp/>
        <stp>25a86754-0998-4a4c-8e2f-78fcfe076d2b</stp>
        <tr r="C23" s="1"/>
      </tp>
      <tp>
        <v>2</v>
        <stp/>
        <stp>eba59a9b-83c4-4976-9ead-bdc1e117ec24</stp>
        <tr r="C73" s="1"/>
      </tp>
    </main>
    <main first="rtdsrv_70ee3086774940a198bffec332c381a5">
      <tp>
        <v>2</v>
        <stp/>
        <stp>4c49ee72-444b-48f9-9841-237f2c0875bc</stp>
        <tr r="C6" s="2"/>
      </tp>
    </main>
    <main first="rtdsrv_70ee3086774940a198bffec332c381a5">
      <tp>
        <v>2</v>
        <stp/>
        <stp>9a89650d-8144-424d-9859-cfdadadd8a87</stp>
        <tr r="C63" s="1"/>
      </tp>
      <tp>
        <v>2</v>
        <stp/>
        <stp>89546c13-b20a-4c1e-96a7-50c97f9241cd</stp>
        <tr r="F5" s="2"/>
      </tp>
    </main>
    <main first="rtdsrv_70ee3086774940a198bffec332c381a5">
      <tp>
        <v>2</v>
        <stp/>
        <stp>fa1b0cfc-e479-4f75-9656-4622a8cd3213</stp>
        <tr r="C29" s="1"/>
      </tp>
      <tp>
        <v>2</v>
        <stp/>
        <stp>b2bc35ea-16d0-469d-8f8d-2c6aa4442ffa</stp>
        <tr r="C51" s="1"/>
      </tp>
      <tp>
        <v>2</v>
        <stp/>
        <stp>8ff537fd-8886-4a9c-bc00-7fc92c38ad63</stp>
        <tr r="C4" s="1"/>
      </tp>
      <tp>
        <v>2</v>
        <stp/>
        <stp>ebc909f5-46a3-4ddf-8db4-e0001cc56c41</stp>
        <tr r="C61" s="1"/>
      </tp>
    </main>
    <main first="rtdsrv_70ee3086774940a198bffec332c381a5">
      <tp>
        <v>2</v>
        <stp/>
        <stp>8d7f44de-09a8-49a4-9aa5-dba438a2a7cf</stp>
        <tr r="C52" s="1"/>
      </tp>
    </main>
    <main first="rtdsrv_70ee3086774940a198bffec332c381a5">
      <tp>
        <v>2</v>
        <stp/>
        <stp>33321cf3-b783-4879-84b4-e59627d81300</stp>
        <tr r="C55" s="1"/>
      </tp>
    </main>
    <main first="rtdsrv_70ee3086774940a198bffec332c381a5">
      <tp>
        <v>2</v>
        <stp/>
        <stp>13730789-89cb-4875-9ff2-b3ccc6d5c201</stp>
        <tr r="C32" s="1"/>
      </tp>
      <tp>
        <v>2</v>
        <stp/>
        <stp>42b79428-9b50-4c05-9d7e-ba8635d5e1de</stp>
        <tr r="C41" s="1"/>
      </tp>
    </main>
    <main first="rtdsrv_70ee3086774940a198bffec332c381a5">
      <tp>
        <v>2</v>
        <stp/>
        <stp>9700af59-ce78-4e05-a69f-61674d84f3e3</stp>
        <tr r="C16" s="1"/>
      </tp>
      <tp>
        <v>2</v>
        <stp/>
        <stp>9a5d2fad-0904-4c11-806f-e8557cd44309</stp>
        <tr r="C9" s="1"/>
      </tp>
    </main>
    <main first="rtdsrv_70ee3086774940a198bffec332c381a5">
      <tp>
        <v>2</v>
        <stp/>
        <stp>35bc7e17-fd20-458c-ab59-5475f8ff9490</stp>
        <tr r="C58" s="1"/>
      </tp>
      <tp>
        <v>2</v>
        <stp/>
        <stp>e52431a8-f1da-44c8-bec2-532ec1bebcb0</stp>
        <tr r="C47" s="1"/>
      </tp>
      <tp>
        <v>2</v>
        <stp/>
        <stp>95af062c-6ddc-4fe7-b29f-7fa06a84fe09</stp>
        <tr r="B4" s="2"/>
      </tp>
      <tp>
        <v>2</v>
        <stp/>
        <stp>33c26894-5f78-45ff-9fda-037290dfaf88</stp>
        <tr r="C53" s="1"/>
      </tp>
      <tp>
        <v>2</v>
        <stp/>
        <stp>793907cf-46c9-49bf-ab7d-42a614b1745b</stp>
        <tr r="C26" s="1"/>
      </tp>
    </main>
    <main first="rtdsrv_70ee3086774940a198bffec332c381a5">
      <tp>
        <v>2</v>
        <stp/>
        <stp>f112263c-2536-49c0-8e71-e6831e0568bd</stp>
        <tr r="C69" s="1"/>
      </tp>
    </main>
    <main first="rtdsrv_70ee3086774940a198bffec332c381a5">
      <tp>
        <v>2</v>
        <stp/>
        <stp>88380fcc-40cf-47a3-a89a-9967e305f3b0</stp>
        <tr r="C76" s="1"/>
      </tp>
      <tp>
        <v>2</v>
        <stp/>
        <stp>e0519baf-5c56-4833-b0a0-99a64e3eb07b</stp>
        <tr r="C31" s="1"/>
      </tp>
    </main>
    <main first="rtdsrv_70ee3086774940a198bffec332c381a5">
      <tp>
        <v>2</v>
        <stp/>
        <stp>253fb35f-507c-4c24-9195-78be6cd6a33d</stp>
        <tr r="C44" s="1"/>
      </tp>
    </main>
    <main first="rtdsrv_70ee3086774940a198bffec332c381a5">
      <tp>
        <v>2</v>
        <stp/>
        <stp>fcbaa260-462c-456f-8b06-45f8dbf793be</stp>
        <tr r="C15" s="1"/>
      </tp>
      <tp>
        <v>2</v>
        <stp/>
        <stp>84c176d1-6d2b-4e3e-8974-e2b04140f234</stp>
        <tr r="K5" s="2"/>
      </tp>
      <tp>
        <v>2</v>
        <stp/>
        <stp>cece62e8-5859-4677-8e88-5feed8bf8d0d</stp>
        <tr r="C40" s="1"/>
      </tp>
    </main>
    <main first="rtdsrv_70ee3086774940a198bffec332c381a5">
      <tp>
        <v>2</v>
        <stp/>
        <stp>c2bff23f-679d-432c-a2e2-4062ae9a7269</stp>
        <tr r="C19" s="1"/>
      </tp>
    </main>
    <main first="rtdsrv_70ee3086774940a198bffec332c381a5">
      <tp>
        <v>2</v>
        <stp/>
        <stp>22329a07-dfe4-487b-a1d7-99625949df43</stp>
        <tr r="C27" s="1"/>
      </tp>
      <tp>
        <v>2</v>
        <stp/>
        <stp>0ccb8305-14fe-4441-a878-0535268ab31a</stp>
        <tr r="C54" s="1"/>
      </tp>
      <tp>
        <v>2</v>
        <stp/>
        <stp>22d58ec3-da07-43fb-b5d7-9e683571725e</stp>
        <tr r="C82" s="1"/>
      </tp>
      <tp>
        <v>2</v>
        <stp/>
        <stp>32350b75-8bb0-4027-9f06-07ff783f27d3</stp>
        <tr r="C68" s="1"/>
      </tp>
      <tp>
        <v>2</v>
        <stp/>
        <stp>a296cbfe-2e3a-427f-9e76-93d62cf8c706</stp>
        <tr r="C14" s="1"/>
      </tp>
    </main>
    <main first="rtdsrv_70ee3086774940a198bffec332c381a5">
      <tp>
        <v>2</v>
        <stp/>
        <stp>3ee56f89-bca3-494e-8137-eab5cdb71f30</stp>
        <tr r="E3" s="2"/>
      </tp>
      <tp>
        <v>2</v>
        <stp/>
        <stp>c5624074-44e0-4563-a041-2bada513d5af</stp>
        <tr r="C22" s="1"/>
      </tp>
      <tp>
        <v>2</v>
        <stp/>
        <stp>960c21cb-7353-4652-b396-7f79500a39b9</stp>
        <tr r="C33" s="1"/>
      </tp>
      <tp>
        <v>2</v>
        <stp/>
        <stp>9b579da8-e7c1-4046-b77c-344ad585b7a7</stp>
        <tr r="H6" s="2"/>
      </tp>
    </main>
    <main first="rtdsrv_70ee3086774940a198bffec332c381a5">
      <tp>
        <v>2</v>
        <stp/>
        <stp>1e87cd2c-15dc-4856-bddd-45eae0a5934b</stp>
        <tr r="C62" s="1"/>
      </tp>
      <tp>
        <v>2</v>
        <stp/>
        <stp>91e9403b-ca0e-46c1-91c5-47ec62297a35</stp>
        <tr r="J6" s="2"/>
      </tp>
      <tp>
        <v>2</v>
        <stp/>
        <stp>bc6356ff-d9f7-4566-85ee-7688dbcd8b29</stp>
        <tr r="C39" s="1"/>
      </tp>
      <tp>
        <v>2</v>
        <stp/>
        <stp>e7bbe992-18e4-4d82-9acc-b9a6e3131001</stp>
        <tr r="C7" s="2"/>
      </tp>
      <tp>
        <v>2</v>
        <stp/>
        <stp>67e199e1-f54e-41ee-9880-36a195f0abcf</stp>
        <tr r="H3" s="2"/>
      </tp>
      <tp>
        <v>2</v>
        <stp/>
        <stp>730f8787-c487-40e7-9040-30db38c1f950</stp>
        <tr r="J3" s="2"/>
      </tp>
    </main>
    <main first="rtdsrv_70ee3086774940a198bffec332c381a5">
      <tp>
        <v>2</v>
        <stp/>
        <stp>13b726e5-1d4a-44eb-bfff-bcb8f5f8b303</stp>
        <tr r="G7" s="2"/>
      </tp>
      <tp>
        <v>2</v>
        <stp/>
        <stp>d1751f66-cbc1-4993-9cdc-4564e6f385a0</stp>
        <tr r="C20" s="1"/>
      </tp>
    </main>
    <main first="rtdsrv_70ee3086774940a198bffec332c381a5">
      <tp>
        <v>2</v>
        <stp/>
        <stp>6c12f067-acf5-4a13-b673-9abcefab0d97</stp>
        <tr r="F6" s="2"/>
      </tp>
      <tp>
        <v>2</v>
        <stp/>
        <stp>728bc231-0860-4ddf-a23c-aed724b0ba2e</stp>
        <tr r="C95" s="1"/>
      </tp>
    </main>
    <main first="rtdsrv_70ee3086774940a198bffec332c381a5">
      <tp>
        <v>2</v>
        <stp/>
        <stp>e9f4e57b-e56e-4a75-bb93-438143efd773</stp>
        <tr r="C101" s="1"/>
      </tp>
      <tp>
        <v>2</v>
        <stp/>
        <stp>8e382f79-5283-4a0b-b531-265131c2d2c8</stp>
        <tr r="C75" s="1"/>
      </tp>
      <tp>
        <v>2</v>
        <stp/>
        <stp>5cb7423e-3fcc-42b7-b4fb-1ee477a723ab</stp>
        <tr r="C93" s="1"/>
      </tp>
    </main>
    <main first="rtdsrv_70ee3086774940a198bffec332c381a5">
      <tp>
        <v>2</v>
        <stp/>
        <stp>73d0785f-c580-49b6-ae50-4177f9388120</stp>
        <tr r="J7" s="2"/>
      </tp>
      <tp>
        <v>2</v>
        <stp/>
        <stp>2e4f4f31-4e89-4755-8dd5-9d24b100ea4f</stp>
        <tr r="C70" s="1"/>
      </tp>
      <tp>
        <v>2</v>
        <stp/>
        <stp>c26d11a4-1616-4bb1-9d04-b797a4ff9c86</stp>
        <tr r="G3" s="2"/>
      </tp>
      <tp>
        <v>2</v>
        <stp/>
        <stp>5ed46807-052a-4e94-a7d7-96e21a3d590b</stp>
        <tr r="C90" s="1"/>
      </tp>
      <tp>
        <v>2</v>
        <stp/>
        <stp>bd9e62ae-e89f-4d18-95ea-d50c9170a97e</stp>
        <tr r="C8" s="1"/>
      </tp>
      <tp>
        <v>2</v>
        <stp/>
        <stp>b320a7fb-da3b-477b-9ba9-650f725727ed</stp>
        <tr r="C79" s="1"/>
      </tp>
      <tp>
        <v>2</v>
        <stp/>
        <stp>0f996e33-31ac-47c3-a12e-eac49368f0cb</stp>
        <tr r="C97" s="1"/>
      </tp>
      <tp>
        <v>2</v>
        <stp/>
        <stp>b4f98796-19b8-4b73-a798-a922234aba15</stp>
        <tr r="C86" s="1"/>
      </tp>
    </main>
    <main first="rtdsrv_70ee3086774940a198bffec332c381a5">
      <tp>
        <v>2</v>
        <stp/>
        <stp>023ea517-a159-4b86-ae31-57e3374d604d</stp>
        <tr r="C60" s="1"/>
      </tp>
    </main>
    <main first="rtdsrv_70ee3086774940a198bffec332c381a5">
      <tp>
        <v>2</v>
        <stp/>
        <stp>7b41076c-b64f-44ef-be59-1ec1f2800bc1</stp>
        <tr r="C50" s="1"/>
      </tp>
    </main>
    <main first="rtdsrv_70ee3086774940a198bffec332c381a5">
      <tp>
        <v>2</v>
        <stp/>
        <stp>4bd6fe54-daa0-4eaf-b56b-53eed3a62b90</stp>
        <tr r="C92" s="1"/>
      </tp>
      <tp>
        <v>2</v>
        <stp/>
        <stp>68130aa3-d963-47b6-a89b-07d42f753251</stp>
        <tr r="D7" s="2"/>
      </tp>
    </main>
    <main first="rtdsrv_70ee3086774940a198bffec332c381a5">
      <tp>
        <v>2</v>
        <stp/>
        <stp>d71f4e78-a3a3-4b76-b133-0dc78a527b56</stp>
        <tr r="C88" s="1"/>
      </tp>
    </main>
    <main first="rtdsrv_70ee3086774940a198bffec332c381a5">
      <tp>
        <v>2</v>
        <stp/>
        <stp>f106bba6-1e08-4dbd-bca3-afa5df62261b</stp>
        <tr r="H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>
      <selection activeCell="C1" sqref="C1"/>
    </sheetView>
  </sheetViews>
  <sheetFormatPr defaultRowHeight="14.5" x14ac:dyDescent="0.35"/>
  <cols>
    <col min="1" max="1" width="6.26953125" customWidth="1"/>
    <col min="2" max="2" width="31.7265625" customWidth="1"/>
    <col min="3" max="3" width="49.453125" style="10" customWidth="1"/>
    <col min="5" max="5" width="10.81640625" bestFit="1" customWidth="1"/>
    <col min="6" max="6" width="28.36328125" customWidth="1"/>
    <col min="8" max="8" width="17.90625" customWidth="1"/>
    <col min="9" max="9" width="21.90625" customWidth="1"/>
    <col min="10" max="10" width="16.81640625" customWidth="1"/>
  </cols>
  <sheetData>
    <row r="1" spans="1:10" x14ac:dyDescent="0.35">
      <c r="B1" s="2"/>
      <c r="C1" s="2" t="s">
        <v>16</v>
      </c>
    </row>
    <row r="3" spans="1:10" x14ac:dyDescent="0.35">
      <c r="A3">
        <v>0</v>
      </c>
      <c r="B3" t="str">
        <f>+_xll.YahooQuote(B$1,$A3)</f>
        <v>Ask</v>
      </c>
      <c r="C3" s="10">
        <f>+_xll.YahooQuote(C$1,$B3)</f>
        <v>0</v>
      </c>
    </row>
    <row r="4" spans="1:10" x14ac:dyDescent="0.35">
      <c r="A4">
        <f t="shared" ref="A4:A69" si="0">+A3+1</f>
        <v>1</v>
      </c>
      <c r="B4" t="str">
        <f>+_xll.YahooQuote(B$1,$A4)</f>
        <v>AskSize</v>
      </c>
      <c r="C4" s="10">
        <f>+_xll.YahooQuote(C$1,$B4)</f>
        <v>9</v>
      </c>
    </row>
    <row r="5" spans="1:10" x14ac:dyDescent="0.35">
      <c r="A5">
        <f t="shared" si="0"/>
        <v>2</v>
      </c>
      <c r="B5" t="str">
        <f>+_xll.YahooQuote(B$1,$A5)</f>
        <v>AverageAnalystRating</v>
      </c>
      <c r="C5" s="10" t="str">
        <f>+_xll.YahooQuote(C$1,$B5)</f>
        <v>1.7 - Buy</v>
      </c>
    </row>
    <row r="6" spans="1:10" x14ac:dyDescent="0.35">
      <c r="A6">
        <f t="shared" si="0"/>
        <v>3</v>
      </c>
      <c r="B6" t="str">
        <f>+_xll.YahooQuote(B$1,$A6)</f>
        <v>AverageDailyVolume10Day</v>
      </c>
      <c r="C6" s="10">
        <f>+_xll.YahooQuote(C$1,$B6)</f>
        <v>20583170</v>
      </c>
    </row>
    <row r="7" spans="1:10" x14ac:dyDescent="0.35">
      <c r="A7">
        <f t="shared" si="0"/>
        <v>4</v>
      </c>
      <c r="B7" t="str">
        <f>+_xll.YahooQuote(B$1,$A7)</f>
        <v>AverageDailyVolume3Month</v>
      </c>
      <c r="C7" s="10">
        <f>+_xll.YahooQuote(C$1,$B7)</f>
        <v>24224243</v>
      </c>
    </row>
    <row r="8" spans="1:10" x14ac:dyDescent="0.35">
      <c r="A8">
        <f t="shared" si="0"/>
        <v>5</v>
      </c>
      <c r="B8" t="str">
        <f>+_xll.YahooQuote(B$1,$A8)</f>
        <v>Bid</v>
      </c>
      <c r="C8" s="10">
        <f>+_xll.YahooQuote(C$1,$B8)</f>
        <v>0</v>
      </c>
      <c r="F8" s="11"/>
      <c r="G8" s="12"/>
    </row>
    <row r="9" spans="1:10" x14ac:dyDescent="0.35">
      <c r="A9">
        <f t="shared" si="0"/>
        <v>6</v>
      </c>
      <c r="B9" t="str">
        <f>+_xll.YahooQuote(B$1,$A9)</f>
        <v>BidSize</v>
      </c>
      <c r="C9" s="10">
        <f>+_xll.YahooQuote(C$1,$B9)</f>
        <v>10</v>
      </c>
    </row>
    <row r="10" spans="1:10" x14ac:dyDescent="0.35">
      <c r="A10">
        <f t="shared" si="0"/>
        <v>7</v>
      </c>
      <c r="B10" t="str">
        <f>+_xll.YahooQuote(B$1,$A10)</f>
        <v>BookValue</v>
      </c>
      <c r="C10" s="10">
        <f>+_xll.YahooQuote(C$1,$B10)</f>
        <v>27.748000000000001</v>
      </c>
    </row>
    <row r="11" spans="1:10" x14ac:dyDescent="0.35">
      <c r="A11">
        <f t="shared" si="0"/>
        <v>8</v>
      </c>
      <c r="B11" t="str">
        <f>+_xll.YahooQuote(B$1,$A11)</f>
        <v>CryptoTradeable</v>
      </c>
      <c r="C11" s="10" t="b">
        <f>+_xll.YahooQuote(C$1,$B11)</f>
        <v>0</v>
      </c>
      <c r="H11" s="8"/>
      <c r="I11" s="8"/>
      <c r="J11" s="8"/>
    </row>
    <row r="12" spans="1:10" x14ac:dyDescent="0.35">
      <c r="A12">
        <f t="shared" si="0"/>
        <v>9</v>
      </c>
      <c r="B12" t="str">
        <f>+_xll.YahooQuote(B$1,$A12)</f>
        <v>Currency</v>
      </c>
      <c r="C12" s="10" t="str">
        <f>+_xll.YahooQuote(C$1,$B12)</f>
        <v>USD</v>
      </c>
      <c r="H12" s="8"/>
      <c r="I12" s="8"/>
      <c r="J12" s="8"/>
    </row>
    <row r="13" spans="1:10" x14ac:dyDescent="0.35">
      <c r="A13">
        <f t="shared" si="0"/>
        <v>10</v>
      </c>
      <c r="B13" t="str">
        <f>+_xll.YahooQuote(B$1,$A13)</f>
        <v>CustomPriceAlertConfidence</v>
      </c>
      <c r="C13" s="10" t="str">
        <f>+_xll.YahooQuote(C$1,$B13)</f>
        <v>HIGH</v>
      </c>
      <c r="H13" s="8"/>
      <c r="I13" s="8"/>
      <c r="J13" s="8"/>
    </row>
    <row r="14" spans="1:10" x14ac:dyDescent="0.35">
      <c r="A14">
        <f t="shared" si="0"/>
        <v>11</v>
      </c>
      <c r="B14" t="str">
        <f>+_xll.YahooQuote(B$1,$A14)</f>
        <v>DisplayName</v>
      </c>
      <c r="C14" s="10" t="str">
        <f>+_xll.YahooQuote(C$1,$B14)</f>
        <v>Microsoft</v>
      </c>
      <c r="H14" s="8"/>
      <c r="I14" s="8"/>
      <c r="J14" s="8"/>
    </row>
    <row r="15" spans="1:10" x14ac:dyDescent="0.35">
      <c r="A15">
        <f t="shared" si="0"/>
        <v>12</v>
      </c>
      <c r="B15" t="str">
        <f>+_xll.YahooQuote(B$1,$A15)</f>
        <v>DividendDate</v>
      </c>
      <c r="C15" s="10" t="str">
        <f>+_xll.YahooQuote(C$1,$B15)</f>
        <v>2023-12-14</v>
      </c>
      <c r="F15" s="9"/>
    </row>
    <row r="16" spans="1:10" x14ac:dyDescent="0.35">
      <c r="A16">
        <f t="shared" si="0"/>
        <v>13</v>
      </c>
      <c r="B16" t="str">
        <f>+_xll.YahooQuote(B$1,$A16)</f>
        <v>DividendDateSeconds</v>
      </c>
      <c r="C16" s="10">
        <f>+_xll.YahooQuote(C$1,$B16)</f>
        <v>1702512000</v>
      </c>
    </row>
    <row r="17" spans="1:3" x14ac:dyDescent="0.35">
      <c r="A17">
        <f t="shared" si="0"/>
        <v>14</v>
      </c>
      <c r="B17" t="str">
        <f>+_xll.YahooQuote(B$1,$A17)</f>
        <v>DividendRate</v>
      </c>
      <c r="C17" s="10">
        <f>+_xll.YahooQuote(C$1,$B17)</f>
        <v>3</v>
      </c>
    </row>
    <row r="18" spans="1:3" x14ac:dyDescent="0.35">
      <c r="A18">
        <f t="shared" si="0"/>
        <v>15</v>
      </c>
      <c r="B18" t="str">
        <f>+_xll.YahooQuote(B$1,$A18)</f>
        <v>DividendYield</v>
      </c>
      <c r="C18" s="10">
        <f>+_xll.YahooQuote(C$1,$B18)</f>
        <v>0.92</v>
      </c>
    </row>
    <row r="19" spans="1:3" x14ac:dyDescent="0.35">
      <c r="A19">
        <f t="shared" si="0"/>
        <v>16</v>
      </c>
      <c r="B19" t="str">
        <f>+_xll.YahooQuote(B$1,$A19)</f>
        <v>EarningsTime</v>
      </c>
      <c r="C19" s="10" t="str">
        <f>+_xll.YahooQuote(C$1,$B19)</f>
        <v>2023-10-24T17:30:00 America/New_York (-04)</v>
      </c>
    </row>
    <row r="20" spans="1:3" x14ac:dyDescent="0.35">
      <c r="A20">
        <f t="shared" si="0"/>
        <v>17</v>
      </c>
      <c r="B20" t="str">
        <f>+_xll.YahooQuote(B$1,$A20)</f>
        <v>EarningsTimeEnd</v>
      </c>
      <c r="C20" s="10" t="str">
        <f>+_xll.YahooQuote(C$1,$B20)</f>
        <v>2023-10-24T17:30:00 America/New_York (-04)</v>
      </c>
    </row>
    <row r="21" spans="1:3" x14ac:dyDescent="0.35">
      <c r="A21">
        <f t="shared" si="0"/>
        <v>18</v>
      </c>
      <c r="B21" t="str">
        <f>+_xll.YahooQuote(B$1,$A21)</f>
        <v>EarningsTimestamp</v>
      </c>
      <c r="C21" s="10">
        <f>+_xll.YahooQuote(C$1,$B21)</f>
        <v>1698183000</v>
      </c>
    </row>
    <row r="22" spans="1:3" x14ac:dyDescent="0.35">
      <c r="A22">
        <f t="shared" si="0"/>
        <v>19</v>
      </c>
      <c r="B22" t="str">
        <f>+_xll.YahooQuote(B$1,$A22)</f>
        <v>EarningsTimestampEnd</v>
      </c>
      <c r="C22" s="10">
        <f>+_xll.YahooQuote(C$1,$B22)</f>
        <v>1698183000</v>
      </c>
    </row>
    <row r="23" spans="1:3" x14ac:dyDescent="0.35">
      <c r="A23">
        <f t="shared" si="0"/>
        <v>20</v>
      </c>
      <c r="B23" t="str">
        <f>+_xll.YahooQuote(B$1,$A23)</f>
        <v>EarningsTimestampStart</v>
      </c>
      <c r="C23" s="10">
        <f>+_xll.YahooQuote(C$1,$B23)</f>
        <v>1698183000</v>
      </c>
    </row>
    <row r="24" spans="1:3" x14ac:dyDescent="0.35">
      <c r="A24">
        <f t="shared" si="0"/>
        <v>21</v>
      </c>
      <c r="B24" t="str">
        <f>+_xll.YahooQuote(B$1,$A24)</f>
        <v>EarningsTimeStart</v>
      </c>
      <c r="C24" s="10" t="str">
        <f>+_xll.YahooQuote(C$1,$B24)</f>
        <v>2023-10-24T17:30:00 America/New_York (-04)</v>
      </c>
    </row>
    <row r="25" spans="1:3" x14ac:dyDescent="0.35">
      <c r="A25">
        <f t="shared" si="0"/>
        <v>22</v>
      </c>
      <c r="B25" t="str">
        <f>+_xll.YahooQuote(B$1,$A25)</f>
        <v>EpsCurrentYear</v>
      </c>
      <c r="C25" s="10">
        <f>+_xll.YahooQuote(C$1,$B25)</f>
        <v>10.98</v>
      </c>
    </row>
    <row r="26" spans="1:3" x14ac:dyDescent="0.35">
      <c r="A26">
        <f t="shared" si="0"/>
        <v>23</v>
      </c>
      <c r="B26" t="str">
        <f>+_xll.YahooQuote(B$1,$A26)</f>
        <v>EpsForward</v>
      </c>
      <c r="C26" s="10">
        <f>+_xll.YahooQuote(C$1,$B26)</f>
        <v>12.63</v>
      </c>
    </row>
    <row r="27" spans="1:3" x14ac:dyDescent="0.35">
      <c r="A27">
        <f t="shared" si="0"/>
        <v>24</v>
      </c>
      <c r="B27" t="str">
        <f>+_xll.YahooQuote(B$1,$A27)</f>
        <v>EpsTrailingTwelveMonths</v>
      </c>
      <c r="C27" s="10">
        <f>+_xll.YahooQuote(C$1,$B27)</f>
        <v>9.67</v>
      </c>
    </row>
    <row r="28" spans="1:3" x14ac:dyDescent="0.35">
      <c r="A28">
        <f t="shared" si="0"/>
        <v>25</v>
      </c>
      <c r="B28" t="str">
        <f>+_xll.YahooQuote(B$1,$A28)</f>
        <v>EsgPopulated</v>
      </c>
      <c r="C28" s="10" t="b">
        <f>+_xll.YahooQuote(C$1,$B28)</f>
        <v>0</v>
      </c>
    </row>
    <row r="29" spans="1:3" x14ac:dyDescent="0.35">
      <c r="A29">
        <f t="shared" si="0"/>
        <v>26</v>
      </c>
      <c r="B29" t="str">
        <f>+_xll.YahooQuote(B$1,$A29)</f>
        <v>Exchange</v>
      </c>
      <c r="C29" s="10" t="str">
        <f>+_xll.YahooQuote(C$1,$B29)</f>
        <v>NMS</v>
      </c>
    </row>
    <row r="30" spans="1:3" x14ac:dyDescent="0.35">
      <c r="A30">
        <f t="shared" si="0"/>
        <v>27</v>
      </c>
      <c r="B30" t="str">
        <f>+_xll.YahooQuote(B$1,$A30)</f>
        <v>ExchangeCloseTime</v>
      </c>
      <c r="C30" s="10" t="str">
        <f>+_xll.YahooQuote(C$1,$B30)</f>
        <v>16:00:00</v>
      </c>
    </row>
    <row r="31" spans="1:3" x14ac:dyDescent="0.35">
      <c r="A31">
        <f t="shared" si="0"/>
        <v>28</v>
      </c>
      <c r="B31" t="str">
        <f>+_xll.YahooQuote(B$1,$A31)</f>
        <v>ExchangeDataDelayedBy</v>
      </c>
      <c r="C31" s="10">
        <f>+_xll.YahooQuote(C$1,$B31)</f>
        <v>0</v>
      </c>
    </row>
    <row r="32" spans="1:3" x14ac:dyDescent="0.35">
      <c r="A32">
        <f t="shared" si="0"/>
        <v>29</v>
      </c>
      <c r="B32" t="str">
        <f>+_xll.YahooQuote(B$1,$A32)</f>
        <v>ExchangeTimezoneName</v>
      </c>
      <c r="C32" s="10" t="str">
        <f>+_xll.YahooQuote(C$1,$B32)</f>
        <v>America/New_York</v>
      </c>
    </row>
    <row r="33" spans="1:4" x14ac:dyDescent="0.35">
      <c r="A33">
        <f t="shared" si="0"/>
        <v>30</v>
      </c>
      <c r="B33" t="str">
        <f>+_xll.YahooQuote(B$1,$A33)</f>
        <v>ExchangeTimezoneShortName</v>
      </c>
      <c r="C33" s="10" t="str">
        <f>+_xll.YahooQuote(C$1,$B33)</f>
        <v>EDT</v>
      </c>
    </row>
    <row r="34" spans="1:4" x14ac:dyDescent="0.35">
      <c r="A34">
        <f t="shared" si="0"/>
        <v>31</v>
      </c>
      <c r="B34" t="str">
        <f>+_xll.YahooQuote(B$1,$A34)</f>
        <v>FiftyDayAverage</v>
      </c>
      <c r="C34" s="10">
        <f>+_xll.YahooQuote(C$1,$B34)</f>
        <v>324.87700000000001</v>
      </c>
    </row>
    <row r="35" spans="1:4" x14ac:dyDescent="0.35">
      <c r="A35">
        <f t="shared" si="0"/>
        <v>32</v>
      </c>
      <c r="B35" t="str">
        <f>+_xll.YahooQuote(B$1,$A35)</f>
        <v>FiftyDayAverageChange</v>
      </c>
      <c r="C35" s="10">
        <f>+_xll.YahooQuote(C$1,$B35)</f>
        <v>7.7630005000000004</v>
      </c>
    </row>
    <row r="36" spans="1:4" x14ac:dyDescent="0.35">
      <c r="A36">
        <f t="shared" si="0"/>
        <v>33</v>
      </c>
      <c r="B36" t="str">
        <f>+_xll.YahooQuote(B$1,$A36)</f>
        <v>FiftyDayAverageChangePercent</v>
      </c>
      <c r="C36" s="10">
        <f>+_xll.YahooQuote(C$1,$B36)</f>
        <v>2.3895197999999999E-2</v>
      </c>
    </row>
    <row r="37" spans="1:4" x14ac:dyDescent="0.35">
      <c r="A37">
        <f t="shared" si="0"/>
        <v>34</v>
      </c>
      <c r="B37" t="str">
        <f>+_xll.YahooQuote(B$1,$A37)</f>
        <v>FiftyTwoWeekChangePercent</v>
      </c>
      <c r="C37" s="10">
        <f>+_xll.YahooQuote(C$1,$B37)</f>
        <v>37.974155000000003</v>
      </c>
    </row>
    <row r="38" spans="1:4" x14ac:dyDescent="0.35">
      <c r="A38">
        <f t="shared" si="0"/>
        <v>35</v>
      </c>
      <c r="B38" t="str">
        <f>+_xll.YahooQuote(B$1,$A38)</f>
        <v>FiftyTwoWeekHigh</v>
      </c>
      <c r="C38" s="10">
        <f>+_xll.YahooQuote(C$1,$B38)</f>
        <v>366.78</v>
      </c>
    </row>
    <row r="39" spans="1:4" x14ac:dyDescent="0.35">
      <c r="A39">
        <f t="shared" si="0"/>
        <v>36</v>
      </c>
      <c r="B39" t="str">
        <f>+_xll.YahooQuote(B$1,$A39)</f>
        <v>FiftyTwoWeekHighChange</v>
      </c>
      <c r="C39" s="10">
        <f>+_xll.YahooQuote(C$1,$B39)</f>
        <v>-34.139983999999998</v>
      </c>
    </row>
    <row r="40" spans="1:4" x14ac:dyDescent="0.35">
      <c r="A40">
        <f t="shared" si="0"/>
        <v>37</v>
      </c>
      <c r="B40" t="str">
        <f>+_xll.YahooQuote(B$1,$A40)</f>
        <v>FiftyTwoWeekHighChangePercent</v>
      </c>
      <c r="C40" s="10">
        <f>+_xll.YahooQuote(C$1,$B40)</f>
        <v>-9.3080275000000004E-2</v>
      </c>
    </row>
    <row r="41" spans="1:4" x14ac:dyDescent="0.35">
      <c r="A41">
        <f t="shared" si="0"/>
        <v>38</v>
      </c>
      <c r="B41" t="str">
        <f>+_xll.YahooQuote(B$1,$A41)</f>
        <v>FiftyTwoWeekLow</v>
      </c>
      <c r="C41" s="10">
        <f>+_xll.YahooQuote(C$1,$B41)</f>
        <v>213.43</v>
      </c>
    </row>
    <row r="42" spans="1:4" x14ac:dyDescent="0.35">
      <c r="A42">
        <f t="shared" si="0"/>
        <v>39</v>
      </c>
      <c r="B42" t="str">
        <f>+_xll.YahooQuote(B$1,$A42)</f>
        <v>FiftyTwoWeekLowChange</v>
      </c>
      <c r="C42" s="10">
        <f>+_xll.YahooQuote(C$1,$B42)</f>
        <v>119.21002</v>
      </c>
      <c r="D42" s="1"/>
    </row>
    <row r="43" spans="1:4" x14ac:dyDescent="0.35">
      <c r="A43">
        <f t="shared" si="0"/>
        <v>40</v>
      </c>
      <c r="B43" t="str">
        <f>+_xll.YahooQuote(B$1,$A43)</f>
        <v>FiftyTwoWeekLowChangePercent</v>
      </c>
      <c r="C43" s="10">
        <f>+_xll.YahooQuote(C$1,$B43)</f>
        <v>0.55854389999999998</v>
      </c>
      <c r="D43" s="1"/>
    </row>
    <row r="44" spans="1:4" x14ac:dyDescent="0.35">
      <c r="A44">
        <f t="shared" si="0"/>
        <v>41</v>
      </c>
      <c r="B44" t="str">
        <f>+_xll.YahooQuote(B$1,$A44)</f>
        <v>FiftyTwoWeekRange</v>
      </c>
      <c r="C44" s="10" t="str">
        <f>+_xll.YahooQuote(C$1,$B44)</f>
        <v>213.43 - 366.78</v>
      </c>
      <c r="D44" s="1"/>
    </row>
    <row r="45" spans="1:4" x14ac:dyDescent="0.35">
      <c r="A45">
        <f t="shared" si="0"/>
        <v>42</v>
      </c>
      <c r="B45" t="str">
        <f>+_xll.YahooQuote(B$1,$A45)</f>
        <v>FinancialCurrency</v>
      </c>
      <c r="C45" s="10" t="str">
        <f>+_xll.YahooQuote(C$1,$B45)</f>
        <v>USD</v>
      </c>
      <c r="D45" s="1"/>
    </row>
    <row r="46" spans="1:4" x14ac:dyDescent="0.35">
      <c r="A46">
        <f t="shared" si="0"/>
        <v>43</v>
      </c>
      <c r="B46" t="str">
        <f>+_xll.YahooQuote(B$1,$A46)</f>
        <v>FirstTradeDate</v>
      </c>
      <c r="C46" s="10" t="str">
        <f>+_xll.YahooQuote(C$1,$B46)</f>
        <v>1986-03-13T09:30:00 America/New_York (-05)</v>
      </c>
    </row>
    <row r="47" spans="1:4" x14ac:dyDescent="0.35">
      <c r="A47">
        <f t="shared" si="0"/>
        <v>44</v>
      </c>
      <c r="B47" t="str">
        <f>+_xll.YahooQuote(B$1,$A47)</f>
        <v>FirstTradeDateMilliseconds</v>
      </c>
      <c r="C47" s="10">
        <f>+_xll.YahooQuote(C$1,$B47)</f>
        <v>511108200000</v>
      </c>
    </row>
    <row r="48" spans="1:4" x14ac:dyDescent="0.35">
      <c r="A48">
        <f t="shared" si="0"/>
        <v>45</v>
      </c>
      <c r="B48" t="str">
        <f>+_xll.YahooQuote(B$1,$A48)</f>
        <v>ForwardPE</v>
      </c>
      <c r="C48" s="10">
        <f>+_xll.YahooQuote(C$1,$B48)</f>
        <v>26.337294</v>
      </c>
    </row>
    <row r="49" spans="1:9" x14ac:dyDescent="0.35">
      <c r="A49">
        <f t="shared" si="0"/>
        <v>46</v>
      </c>
      <c r="B49" t="str">
        <f>+_xll.YahooQuote(B$1,$A49)</f>
        <v>FullExchangeName</v>
      </c>
      <c r="C49" s="10" t="str">
        <f>+_xll.YahooQuote(C$1,$B49)</f>
        <v>NasdaqGS</v>
      </c>
    </row>
    <row r="50" spans="1:9" x14ac:dyDescent="0.35">
      <c r="A50">
        <f t="shared" si="0"/>
        <v>47</v>
      </c>
      <c r="B50" t="str">
        <f>+_xll.YahooQuote(B$1,$A50)</f>
        <v>GmtOffSetMilliseconds</v>
      </c>
      <c r="C50" s="10">
        <f>+_xll.YahooQuote(C$1,$B50)</f>
        <v>-14400000</v>
      </c>
    </row>
    <row r="51" spans="1:9" x14ac:dyDescent="0.35">
      <c r="A51">
        <f t="shared" si="0"/>
        <v>48</v>
      </c>
      <c r="B51" t="str">
        <f>+_xll.YahooQuote(B$1,$A51)</f>
        <v>Language</v>
      </c>
      <c r="C51" s="10" t="str">
        <f>+_xll.YahooQuote(C$1,$B51)</f>
        <v>en-US</v>
      </c>
    </row>
    <row r="52" spans="1:9" x14ac:dyDescent="0.35">
      <c r="A52">
        <f t="shared" si="0"/>
        <v>49</v>
      </c>
      <c r="B52" t="str">
        <f>+_xll.YahooQuote(B$1,$A52)</f>
        <v>LongName</v>
      </c>
      <c r="C52" s="10" t="str">
        <f>+_xll.YahooQuote(C$1,$B52)</f>
        <v>Microsoft Corporation</v>
      </c>
    </row>
    <row r="53" spans="1:9" x14ac:dyDescent="0.35">
      <c r="A53">
        <f t="shared" si="0"/>
        <v>50</v>
      </c>
      <c r="B53" t="str">
        <f>+_xll.YahooQuote(B$1,$A53)</f>
        <v>Market</v>
      </c>
      <c r="C53" s="10" t="str">
        <f>+_xll.YahooQuote(C$1,$B53)</f>
        <v>us_market</v>
      </c>
    </row>
    <row r="54" spans="1:9" x14ac:dyDescent="0.35">
      <c r="A54">
        <f t="shared" si="0"/>
        <v>51</v>
      </c>
      <c r="B54" t="str">
        <f>+_xll.YahooQuote(B$1,$A54)</f>
        <v>MarketCap</v>
      </c>
      <c r="C54" s="10">
        <f>+_xll.YahooQuote(C$1,$B54)</f>
        <v>2471435436032</v>
      </c>
    </row>
    <row r="55" spans="1:9" x14ac:dyDescent="0.35">
      <c r="A55">
        <f t="shared" si="0"/>
        <v>52</v>
      </c>
      <c r="B55" t="str">
        <f>+_xll.YahooQuote(B$1,$A55)</f>
        <v>MarketState</v>
      </c>
      <c r="C55" s="10" t="str">
        <f>+_xll.YahooQuote(C$1,$B55)</f>
        <v>POST</v>
      </c>
    </row>
    <row r="56" spans="1:9" x14ac:dyDescent="0.35">
      <c r="A56">
        <f t="shared" si="0"/>
        <v>53</v>
      </c>
      <c r="B56" t="str">
        <f>+_xll.YahooQuote(B$1,$A56)</f>
        <v>MessageBoardId</v>
      </c>
      <c r="C56" s="10" t="str">
        <f>+_xll.YahooQuote(C$1,$B56)</f>
        <v>finmb_21835</v>
      </c>
    </row>
    <row r="57" spans="1:9" x14ac:dyDescent="0.35">
      <c r="A57">
        <f t="shared" si="0"/>
        <v>54</v>
      </c>
      <c r="B57" t="str">
        <f>+_xll.YahooQuote(B$1,$A57)</f>
        <v>NetAssets</v>
      </c>
      <c r="C57" s="10" t="str">
        <f>+_xll.YahooQuote(C$1,$B57)</f>
        <v/>
      </c>
    </row>
    <row r="58" spans="1:9" x14ac:dyDescent="0.35">
      <c r="A58">
        <f t="shared" si="0"/>
        <v>55</v>
      </c>
      <c r="B58" t="str">
        <f>+_xll.YahooQuote(B$1,$A58)</f>
        <v>NetExpenseRatio</v>
      </c>
      <c r="C58" s="10" t="str">
        <f>+_xll.YahooQuote(C$1,$B58)</f>
        <v/>
      </c>
    </row>
    <row r="59" spans="1:9" x14ac:dyDescent="0.35">
      <c r="A59">
        <f t="shared" si="0"/>
        <v>56</v>
      </c>
      <c r="B59" t="str">
        <f>+_xll.YahooQuote(B$1,$A59)</f>
        <v>PostMarketChange</v>
      </c>
      <c r="C59" s="10">
        <f>+_xll.YahooQuote(C$1,$B59)</f>
        <v>0.35998534999999998</v>
      </c>
      <c r="H59" s="8"/>
    </row>
    <row r="60" spans="1:9" x14ac:dyDescent="0.35">
      <c r="A60">
        <f t="shared" si="0"/>
        <v>57</v>
      </c>
      <c r="B60" t="str">
        <f>+_xll.YahooQuote(B$1,$A60)</f>
        <v>PostMarketChangePercent</v>
      </c>
      <c r="C60" s="10">
        <f>+_xll.YahooQuote(C$1,$B60)</f>
        <v>0.1082207</v>
      </c>
      <c r="I60" s="8"/>
    </row>
    <row r="61" spans="1:9" x14ac:dyDescent="0.35">
      <c r="A61">
        <f t="shared" si="0"/>
        <v>58</v>
      </c>
      <c r="B61" t="str">
        <f>+_xll.YahooQuote(B$1,$A61)</f>
        <v>PostMarketPrice</v>
      </c>
      <c r="C61" s="10">
        <f>+_xll.YahooQuote(C$1,$B61)</f>
        <v>333</v>
      </c>
    </row>
    <row r="62" spans="1:9" x14ac:dyDescent="0.35">
      <c r="A62">
        <f t="shared" si="0"/>
        <v>59</v>
      </c>
      <c r="B62" t="str">
        <f>+_xll.YahooQuote(B$1,$A62)</f>
        <v>PostMarketTime</v>
      </c>
      <c r="C62" s="10" t="str">
        <f>+_xll.YahooQuote(C$1,$B62)</f>
        <v>2023-10-16T18:48:25 America/New_York (-04)</v>
      </c>
      <c r="H62" s="8"/>
    </row>
    <row r="63" spans="1:9" x14ac:dyDescent="0.35">
      <c r="A63">
        <f t="shared" si="0"/>
        <v>60</v>
      </c>
      <c r="B63" t="str">
        <f>+_xll.YahooQuote(B$1,$A63)</f>
        <v>PostMarketTimeSeconds</v>
      </c>
      <c r="C63" s="10">
        <f>+_xll.YahooQuote(C$1,$B63)</f>
        <v>1697496505</v>
      </c>
      <c r="H63" s="8"/>
      <c r="I63" s="8"/>
    </row>
    <row r="64" spans="1:9" x14ac:dyDescent="0.35">
      <c r="A64">
        <f t="shared" si="0"/>
        <v>61</v>
      </c>
      <c r="B64" t="str">
        <f>+_xll.YahooQuote(B$1,$A64)</f>
        <v>PreMarketChange</v>
      </c>
      <c r="C64" s="10" t="str">
        <f>+_xll.YahooQuote(C$1,$B64)</f>
        <v/>
      </c>
      <c r="H64" s="8"/>
      <c r="I64" s="8"/>
    </row>
    <row r="65" spans="1:9" x14ac:dyDescent="0.35">
      <c r="A65">
        <f t="shared" si="0"/>
        <v>62</v>
      </c>
      <c r="B65" t="str">
        <f>+_xll.YahooQuote(B$1,$A65)</f>
        <v>PreMarketChangePercent</v>
      </c>
      <c r="C65" s="10" t="str">
        <f>+_xll.YahooQuote(C$1,$B65)</f>
        <v/>
      </c>
      <c r="H65" s="8"/>
      <c r="I65" s="8"/>
    </row>
    <row r="66" spans="1:9" x14ac:dyDescent="0.35">
      <c r="A66">
        <f t="shared" si="0"/>
        <v>63</v>
      </c>
      <c r="B66" t="str">
        <f>+_xll.YahooQuote(B$1,$A66)</f>
        <v>PreMarketPrice</v>
      </c>
      <c r="C66" s="10" t="str">
        <f>+_xll.YahooQuote(C$1,$B66)</f>
        <v/>
      </c>
    </row>
    <row r="67" spans="1:9" x14ac:dyDescent="0.35">
      <c r="A67">
        <f t="shared" si="0"/>
        <v>64</v>
      </c>
      <c r="B67" t="str">
        <f>+_xll.YahooQuote(B$1,$A67)</f>
        <v>PreMarketTime</v>
      </c>
      <c r="C67" s="10" t="str">
        <f>+_xll.YahooQuote(C$1,$B67)</f>
        <v/>
      </c>
    </row>
    <row r="68" spans="1:9" x14ac:dyDescent="0.35">
      <c r="A68">
        <f t="shared" si="0"/>
        <v>65</v>
      </c>
      <c r="B68" t="str">
        <f>+_xll.YahooQuote(B$1,$A68)</f>
        <v>PreMarketTimeSeconds</v>
      </c>
      <c r="C68" s="10" t="str">
        <f>+_xll.YahooQuote(C$1,$B68)</f>
        <v/>
      </c>
    </row>
    <row r="69" spans="1:9" x14ac:dyDescent="0.35">
      <c r="A69">
        <f t="shared" si="0"/>
        <v>66</v>
      </c>
      <c r="B69" t="str">
        <f>+_xll.YahooQuote(B$1,$A69)</f>
        <v>PriceEpsCurrentYear</v>
      </c>
      <c r="C69" s="10">
        <f>+_xll.YahooQuote(C$1,$B69)</f>
        <v>30.295083999999999</v>
      </c>
    </row>
    <row r="70" spans="1:9" x14ac:dyDescent="0.35">
      <c r="A70">
        <f t="shared" ref="A70:A106" si="1">+A69+1</f>
        <v>67</v>
      </c>
      <c r="B70" t="str">
        <f>+_xll.YahooQuote(B$1,$A70)</f>
        <v>PriceHint</v>
      </c>
      <c r="C70" s="10">
        <f>+_xll.YahooQuote(C$1,$B70)</f>
        <v>2</v>
      </c>
    </row>
    <row r="71" spans="1:9" x14ac:dyDescent="0.35">
      <c r="A71">
        <f t="shared" si="1"/>
        <v>68</v>
      </c>
      <c r="B71" t="str">
        <f>+_xll.YahooQuote(B$1,$A71)</f>
        <v>PriceToBook</v>
      </c>
      <c r="C71" s="10">
        <f>+_xll.YahooQuote(C$1,$B71)</f>
        <v>11.987892</v>
      </c>
    </row>
    <row r="72" spans="1:9" x14ac:dyDescent="0.35">
      <c r="A72">
        <f t="shared" si="1"/>
        <v>69</v>
      </c>
      <c r="B72" t="str">
        <f>+_xll.YahooQuote(B$1,$A72)</f>
        <v>QuoteSourceName</v>
      </c>
      <c r="C72" s="10" t="str">
        <f>+_xll.YahooQuote(C$1,$B72)</f>
        <v>Nasdaq Real Time Price</v>
      </c>
    </row>
    <row r="73" spans="1:9" x14ac:dyDescent="0.35">
      <c r="A73">
        <f t="shared" si="1"/>
        <v>70</v>
      </c>
      <c r="B73" t="str">
        <f>+_xll.YahooQuote(B$1,$A73)</f>
        <v>QuoteType</v>
      </c>
      <c r="C73" s="10" t="str">
        <f>+_xll.YahooQuote(C$1,$B73)</f>
        <v>EQUITY</v>
      </c>
    </row>
    <row r="74" spans="1:9" x14ac:dyDescent="0.35">
      <c r="A74">
        <f t="shared" si="1"/>
        <v>71</v>
      </c>
      <c r="B74" t="str">
        <f>+_xll.YahooQuote(B$1,$A74)</f>
        <v>Region</v>
      </c>
      <c r="C74" s="10" t="str">
        <f>+_xll.YahooQuote(C$1,$B74)</f>
        <v>US</v>
      </c>
    </row>
    <row r="75" spans="1:9" x14ac:dyDescent="0.35">
      <c r="A75">
        <f t="shared" si="1"/>
        <v>72</v>
      </c>
      <c r="B75" t="str">
        <f>+_xll.YahooQuote(B$1,$A75)</f>
        <v>RegularMarketChange</v>
      </c>
      <c r="C75" s="10">
        <f>+_xll.YahooQuote(C$1,$B75)</f>
        <v>4.9100036999999999</v>
      </c>
    </row>
    <row r="76" spans="1:9" x14ac:dyDescent="0.35">
      <c r="A76">
        <f t="shared" si="1"/>
        <v>73</v>
      </c>
      <c r="B76" t="str">
        <f>+_xll.YahooQuote(B$1,$A76)</f>
        <v>RegularMarketChangePercent</v>
      </c>
      <c r="C76" s="10">
        <f>+_xll.YahooQuote(C$1,$B76)</f>
        <v>1.4981854999999999</v>
      </c>
    </row>
    <row r="77" spans="1:9" x14ac:dyDescent="0.35">
      <c r="A77">
        <f t="shared" si="1"/>
        <v>74</v>
      </c>
      <c r="B77" t="str">
        <f>+_xll.YahooQuote(B$1,$A77)</f>
        <v>RegularMarketDayHigh</v>
      </c>
      <c r="C77" s="10">
        <f>+_xll.YahooQuote(C$1,$B77)</f>
        <v>336.09</v>
      </c>
    </row>
    <row r="78" spans="1:9" x14ac:dyDescent="0.35">
      <c r="A78">
        <f t="shared" si="1"/>
        <v>75</v>
      </c>
      <c r="B78" t="str">
        <f>+_xll.YahooQuote(B$1,$A78)</f>
        <v>RegularMarketDayLow</v>
      </c>
      <c r="C78" s="10">
        <f>+_xll.YahooQuote(C$1,$B78)</f>
        <v>330.6</v>
      </c>
    </row>
    <row r="79" spans="1:9" x14ac:dyDescent="0.35">
      <c r="A79">
        <f t="shared" si="1"/>
        <v>76</v>
      </c>
      <c r="B79" t="str">
        <f>+_xll.YahooQuote(B$1,$A79)</f>
        <v>RegularMarketDayRange</v>
      </c>
      <c r="C79" s="10" t="str">
        <f>+_xll.YahooQuote(C$1,$B79)</f>
        <v>330.6 - 336.09</v>
      </c>
    </row>
    <row r="80" spans="1:9" x14ac:dyDescent="0.35">
      <c r="A80">
        <f t="shared" si="1"/>
        <v>77</v>
      </c>
      <c r="B80" t="str">
        <f>+_xll.YahooQuote(B$1,$A80)</f>
        <v>RegularMarketOpen</v>
      </c>
      <c r="C80" s="10">
        <f>+_xll.YahooQuote(C$1,$B80)</f>
        <v>331.05</v>
      </c>
    </row>
    <row r="81" spans="1:3" x14ac:dyDescent="0.35">
      <c r="A81">
        <f t="shared" si="1"/>
        <v>78</v>
      </c>
      <c r="B81" t="str">
        <f>+_xll.YahooQuote(B$1,$A81)</f>
        <v>RegularMarketPreviousClose</v>
      </c>
      <c r="C81" s="10">
        <f>+_xll.YahooQuote(C$1,$B81)</f>
        <v>327.73</v>
      </c>
    </row>
    <row r="82" spans="1:3" x14ac:dyDescent="0.35">
      <c r="A82">
        <f t="shared" si="1"/>
        <v>79</v>
      </c>
      <c r="B82" t="str">
        <f>+_xll.YahooQuote(B$1,$A82)</f>
        <v>RegularMarketPrice</v>
      </c>
      <c r="C82" s="10">
        <f>+_xll.YahooQuote(C$1,$B82)</f>
        <v>332.64</v>
      </c>
    </row>
    <row r="83" spans="1:3" x14ac:dyDescent="0.35">
      <c r="A83">
        <f t="shared" si="1"/>
        <v>80</v>
      </c>
      <c r="B83" t="str">
        <f>+_xll.YahooQuote(B$1,$A83)</f>
        <v>RegularMarketTime</v>
      </c>
      <c r="C83" s="10" t="str">
        <f>+_xll.YahooQuote(C$1,$B83)</f>
        <v>2023-10-16T16:00:02 America/New_York (-04)</v>
      </c>
    </row>
    <row r="84" spans="1:3" x14ac:dyDescent="0.35">
      <c r="A84">
        <f t="shared" si="1"/>
        <v>81</v>
      </c>
      <c r="B84" t="str">
        <f>+_xll.YahooQuote(B$1,$A84)</f>
        <v>RegularMarketTimeSeconds</v>
      </c>
      <c r="C84" s="10">
        <f>+_xll.YahooQuote(C$1,$B84)</f>
        <v>1697486402</v>
      </c>
    </row>
    <row r="85" spans="1:3" x14ac:dyDescent="0.35">
      <c r="A85">
        <f t="shared" si="1"/>
        <v>82</v>
      </c>
      <c r="B85" t="str">
        <f>+_xll.YahooQuote(B$1,$A85)</f>
        <v>RegularMarketVolume</v>
      </c>
      <c r="C85" s="10">
        <f>+_xll.YahooQuote(C$1,$B85)</f>
        <v>21921848</v>
      </c>
    </row>
    <row r="86" spans="1:3" x14ac:dyDescent="0.35">
      <c r="A86">
        <f t="shared" si="1"/>
        <v>83</v>
      </c>
      <c r="B86" t="str">
        <f>+_xll.YahooQuote(B$1,$A86)</f>
        <v>SharesOutstanding</v>
      </c>
      <c r="C86" s="10">
        <f>+_xll.YahooQuote(C$1,$B86)</f>
        <v>7429760000</v>
      </c>
    </row>
    <row r="87" spans="1:3" x14ac:dyDescent="0.35">
      <c r="A87">
        <f t="shared" si="1"/>
        <v>84</v>
      </c>
      <c r="B87" t="str">
        <f>+_xll.YahooQuote(B$1,$A87)</f>
        <v>ShortName</v>
      </c>
      <c r="C87" s="10" t="str">
        <f>+_xll.YahooQuote(C$1,$B87)</f>
        <v>Microsoft Corporation</v>
      </c>
    </row>
    <row r="88" spans="1:3" x14ac:dyDescent="0.35">
      <c r="A88">
        <f t="shared" si="1"/>
        <v>85</v>
      </c>
      <c r="B88" t="str">
        <f>+_xll.YahooQuote(B$1,$A88)</f>
        <v>SourceInterval</v>
      </c>
      <c r="C88" s="10">
        <f>+_xll.YahooQuote(C$1,$B88)</f>
        <v>15</v>
      </c>
    </row>
    <row r="89" spans="1:3" x14ac:dyDescent="0.35">
      <c r="A89">
        <f t="shared" si="1"/>
        <v>86</v>
      </c>
      <c r="B89" t="str">
        <f>+_xll.YahooQuote(B$1,$A89)</f>
        <v>Symbol</v>
      </c>
      <c r="C89" s="10" t="str">
        <f>+_xll.YahooQuote(C$1,$B89)</f>
        <v>MSFT</v>
      </c>
    </row>
    <row r="90" spans="1:3" x14ac:dyDescent="0.35">
      <c r="A90">
        <f t="shared" si="1"/>
        <v>87</v>
      </c>
      <c r="B90" t="str">
        <f>+_xll.YahooQuote(B$1,$A90)</f>
        <v>Tradeable</v>
      </c>
      <c r="C90" s="10" t="b">
        <f>+_xll.YahooQuote(C$1,$B90)</f>
        <v>0</v>
      </c>
    </row>
    <row r="91" spans="1:3" x14ac:dyDescent="0.35">
      <c r="A91">
        <f t="shared" si="1"/>
        <v>88</v>
      </c>
      <c r="B91" t="str">
        <f>+_xll.YahooQuote(B$1,$A91)</f>
        <v>TrailingAnnualDividendRate</v>
      </c>
      <c r="C91" s="10">
        <f>+_xll.YahooQuote(C$1,$B91)</f>
        <v>2.72</v>
      </c>
    </row>
    <row r="92" spans="1:3" x14ac:dyDescent="0.35">
      <c r="A92">
        <f t="shared" si="1"/>
        <v>89</v>
      </c>
      <c r="B92" t="str">
        <f>+_xll.YahooQuote(B$1,$A92)</f>
        <v>TrailingAnnualDividendYield</v>
      </c>
      <c r="C92" s="10">
        <f>+_xll.YahooQuote(C$1,$B92)</f>
        <v>8.2995150000000004E-3</v>
      </c>
    </row>
    <row r="93" spans="1:3" x14ac:dyDescent="0.35">
      <c r="A93">
        <f t="shared" si="1"/>
        <v>90</v>
      </c>
      <c r="B93" t="str">
        <f>+_xll.YahooQuote(B$1,$A93)</f>
        <v>TrailingPE</v>
      </c>
      <c r="C93" s="10">
        <f>+_xll.YahooQuote(C$1,$B93)</f>
        <v>34.399174000000002</v>
      </c>
    </row>
    <row r="94" spans="1:3" x14ac:dyDescent="0.35">
      <c r="A94">
        <f t="shared" si="1"/>
        <v>91</v>
      </c>
      <c r="B94" t="str">
        <f>+_xll.YahooQuote(B$1,$A94)</f>
        <v>TrailingThreeMonthNavReturns</v>
      </c>
      <c r="C94" s="10" t="str">
        <f>+_xll.YahooQuote(C$1,$B94)</f>
        <v/>
      </c>
    </row>
    <row r="95" spans="1:3" x14ac:dyDescent="0.35">
      <c r="A95">
        <f t="shared" si="1"/>
        <v>92</v>
      </c>
      <c r="B95" t="str">
        <f>+_xll.YahooQuote(B$1,$A95)</f>
        <v>TrailingThreeMonthReturns</v>
      </c>
      <c r="C95" s="10" t="str">
        <f>+_xll.YahooQuote(C$1,$B95)</f>
        <v/>
      </c>
    </row>
    <row r="96" spans="1:3" x14ac:dyDescent="0.35">
      <c r="A96">
        <f t="shared" si="1"/>
        <v>93</v>
      </c>
      <c r="B96" t="str">
        <f>+_xll.YahooQuote(B$1,$A96)</f>
        <v>Triggerable</v>
      </c>
      <c r="C96" s="10" t="b">
        <f>+_xll.YahooQuote(C$1,$B96)</f>
        <v>1</v>
      </c>
    </row>
    <row r="97" spans="1:3" x14ac:dyDescent="0.35">
      <c r="A97">
        <f t="shared" si="1"/>
        <v>94</v>
      </c>
      <c r="B97" t="str">
        <f>+_xll.YahooQuote(B$1,$A97)</f>
        <v>TwoHundredDayAverage</v>
      </c>
      <c r="C97" s="10">
        <f>+_xll.YahooQuote(C$1,$B97)</f>
        <v>300.149</v>
      </c>
    </row>
    <row r="98" spans="1:3" x14ac:dyDescent="0.35">
      <c r="A98">
        <f t="shared" si="1"/>
        <v>95</v>
      </c>
      <c r="B98" t="str">
        <f>+_xll.YahooQuote(B$1,$A98)</f>
        <v>TwoHundredDayAverageChange</v>
      </c>
      <c r="C98" s="10">
        <f>+_xll.YahooQuote(C$1,$B98)</f>
        <v>32.491028</v>
      </c>
    </row>
    <row r="99" spans="1:3" x14ac:dyDescent="0.35">
      <c r="A99">
        <f t="shared" si="1"/>
        <v>96</v>
      </c>
      <c r="B99" t="str">
        <f>+_xll.YahooQuote(B$1,$A99)</f>
        <v>TwoHundredDayAverageChangePercent</v>
      </c>
      <c r="C99" s="10">
        <f>+_xll.YahooQuote(C$1,$B99)</f>
        <v>0.108249664</v>
      </c>
    </row>
    <row r="100" spans="1:3" x14ac:dyDescent="0.35">
      <c r="A100">
        <f t="shared" si="1"/>
        <v>97</v>
      </c>
      <c r="B100" t="str">
        <f>+_xll.YahooQuote(B$1,$A100)</f>
        <v>TypeDisp</v>
      </c>
      <c r="C100" s="10" t="str">
        <f>+_xll.YahooQuote(C$1,$B100)</f>
        <v>Equity</v>
      </c>
    </row>
    <row r="101" spans="1:3" x14ac:dyDescent="0.35">
      <c r="A101">
        <f t="shared" si="1"/>
        <v>98</v>
      </c>
      <c r="B101" t="str">
        <f>+_xll.YahooQuote(B$1,$A101)</f>
        <v>YtdReturn</v>
      </c>
      <c r="C101" s="10" t="str">
        <f>+_xll.YahooQuote(C$1,$B101)</f>
        <v/>
      </c>
    </row>
    <row r="102" spans="1:3" x14ac:dyDescent="0.35">
      <c r="A102">
        <f t="shared" si="1"/>
        <v>99</v>
      </c>
      <c r="B102" t="str">
        <f>+_xll.YahooQuote(B$1,$A102)</f>
        <v>YahooXL: invalid property index: 99.</v>
      </c>
      <c r="C102" s="10" t="str">
        <f>+_xll.YahooQuote(C$1,$B102)</f>
        <v>YahooXL: invalid property name: "YahooXL: invalid property index: 99.".</v>
      </c>
    </row>
    <row r="103" spans="1:3" x14ac:dyDescent="0.35">
      <c r="A103">
        <f t="shared" si="1"/>
        <v>100</v>
      </c>
      <c r="B103" t="str">
        <f>+_xll.YahooQuote(B$1,$A103)</f>
        <v>YahooXL: invalid property index: 100.</v>
      </c>
      <c r="C103" s="10" t="str">
        <f>+_xll.YahooQuote(C$1,$B103)</f>
        <v>YahooXL: invalid property name: "YahooXL: invalid property index: 100.".</v>
      </c>
    </row>
    <row r="104" spans="1:3" x14ac:dyDescent="0.35">
      <c r="A104">
        <f t="shared" si="1"/>
        <v>101</v>
      </c>
      <c r="B104" t="str">
        <f>+_xll.YahooQuote(B$1,$A104)</f>
        <v>YahooXL: invalid property index: 101.</v>
      </c>
      <c r="C104" s="10" t="str">
        <f>+_xll.YahooQuote(C$1,$B104)</f>
        <v>YahooXL: invalid property name: "YahooXL: invalid property index: 101.".</v>
      </c>
    </row>
    <row r="105" spans="1:3" x14ac:dyDescent="0.35">
      <c r="A105">
        <f t="shared" si="1"/>
        <v>102</v>
      </c>
      <c r="B105" t="str">
        <f>+_xll.YahooQuote(B$1,$A105)</f>
        <v>YahooXL: invalid property index: 102.</v>
      </c>
      <c r="C105" s="10" t="str">
        <f>+_xll.YahooQuote(C$1,$B105)</f>
        <v>YahooXL: invalid property name: "YahooXL: invalid property index: 102.".</v>
      </c>
    </row>
    <row r="106" spans="1:3" x14ac:dyDescent="0.35">
      <c r="A106">
        <f t="shared" si="1"/>
        <v>103</v>
      </c>
      <c r="B106" t="str">
        <f>+_xll.YahooQuote(B$1,$A106)</f>
        <v>YahooXL: invalid property index: 103.</v>
      </c>
      <c r="C106" s="10" t="str">
        <f>+_xll.YahooQuote(C$1,$B106)</f>
        <v>YahooXL: invalid property name: "YahooXL: invalid property index: 103.".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5A9-4647-4C7E-A8C9-53414205A4D9}">
  <dimension ref="A2:K14"/>
  <sheetViews>
    <sheetView workbookViewId="0">
      <selection activeCell="A7" sqref="A7"/>
    </sheetView>
  </sheetViews>
  <sheetFormatPr defaultRowHeight="14.5" x14ac:dyDescent="0.35"/>
  <cols>
    <col min="1" max="1" width="10.81640625" customWidth="1"/>
    <col min="2" max="2" width="36.36328125" customWidth="1"/>
    <col min="5" max="5" width="10.6328125" customWidth="1"/>
    <col min="6" max="6" width="17.81640625" customWidth="1"/>
    <col min="7" max="7" width="9.36328125" customWidth="1"/>
    <col min="8" max="8" width="10.1796875" customWidth="1"/>
    <col min="9" max="9" width="20.6328125" customWidth="1"/>
    <col min="10" max="10" width="23" customWidth="1"/>
    <col min="11" max="11" width="26.54296875" customWidth="1"/>
  </cols>
  <sheetData>
    <row r="2" spans="1:11" x14ac:dyDescent="0.35">
      <c r="A2" s="1" t="s">
        <v>0</v>
      </c>
      <c r="B2" s="1" t="s">
        <v>11</v>
      </c>
      <c r="C2" s="4" t="s">
        <v>2</v>
      </c>
      <c r="D2" s="4" t="s">
        <v>3</v>
      </c>
      <c r="E2" s="1" t="s">
        <v>5</v>
      </c>
      <c r="F2" s="3" t="s">
        <v>6</v>
      </c>
      <c r="G2" s="3" t="s">
        <v>8</v>
      </c>
      <c r="H2" s="3" t="s">
        <v>9</v>
      </c>
      <c r="I2" s="3" t="s">
        <v>4</v>
      </c>
      <c r="J2" s="3" t="s">
        <v>7</v>
      </c>
      <c r="K2" s="3" t="s">
        <v>10</v>
      </c>
    </row>
    <row r="3" spans="1:11" x14ac:dyDescent="0.35">
      <c r="A3" t="s">
        <v>14</v>
      </c>
      <c r="B3" t="str">
        <f>_xll.YahooQuote($A3,B$2)</f>
        <v>Tesla, Inc.</v>
      </c>
      <c r="C3" t="str">
        <f>_xll.YahooQuote($A3,C$2)</f>
        <v>NMS</v>
      </c>
      <c r="D3" t="str">
        <f>_xll.YahooQuote($A3,D$2)</f>
        <v>USD</v>
      </c>
      <c r="E3" t="str">
        <f>_xll.YahooQuote($A3,E$2)</f>
        <v>EQUITY</v>
      </c>
      <c r="F3" s="5">
        <f>_xll.YahooQuote($A3,F$2)</f>
        <v>253.92</v>
      </c>
      <c r="G3" s="5">
        <f>_xll.YahooQuote($A3,G$2)</f>
        <v>0</v>
      </c>
      <c r="H3" s="5">
        <f>_xll.YahooQuote($A3,H$2)</f>
        <v>0</v>
      </c>
      <c r="I3" s="6">
        <f>_xll.YahooQuote($A3,I$2)</f>
        <v>805939511296</v>
      </c>
      <c r="J3" s="6">
        <f>_xll.YahooQuote($A3,J$2)*F3</f>
        <v>22525318106.399998</v>
      </c>
      <c r="K3" s="7">
        <f>_xll.YahooQuote($A3,K$2)</f>
        <v>0</v>
      </c>
    </row>
    <row r="4" spans="1:11" x14ac:dyDescent="0.35">
      <c r="A4" t="s">
        <v>12</v>
      </c>
      <c r="B4" t="str">
        <f>_xll.YahooQuote($A4,B$2)</f>
        <v>SPDR S&amp;P 500 ETF Trust</v>
      </c>
      <c r="C4" t="str">
        <f>_xll.YahooQuote($A4,C$2)</f>
        <v>PCX</v>
      </c>
      <c r="D4" t="str">
        <f>_xll.YahooQuote($A4,D$2)</f>
        <v>USD</v>
      </c>
      <c r="E4" t="str">
        <f>_xll.YahooQuote($A4,E$2)</f>
        <v>ETF</v>
      </c>
      <c r="F4" s="5">
        <f>_xll.YahooQuote($A4,F$2)</f>
        <v>436.04</v>
      </c>
      <c r="G4" s="5">
        <f>_xll.YahooQuote($A4,G$2)</f>
        <v>436.2</v>
      </c>
      <c r="H4" s="5">
        <f>_xll.YahooQuote($A4,H$2)</f>
        <v>436.47</v>
      </c>
      <c r="I4" s="6">
        <f>_xll.YahooQuote($A4,I$2)</f>
        <v>400189685760</v>
      </c>
      <c r="J4" s="6">
        <f>_xll.YahooQuote($A4,J$2)*F4</f>
        <v>29947158305.68</v>
      </c>
      <c r="K4" s="7">
        <f>_xll.YahooQuote($A4,K$2)</f>
        <v>1.3121669000000001E-2</v>
      </c>
    </row>
    <row r="5" spans="1:11" x14ac:dyDescent="0.35">
      <c r="A5" t="s">
        <v>13</v>
      </c>
      <c r="B5" t="str">
        <f>_xll.YahooQuote($A5,B$2)</f>
        <v>iShares MSCI Emerging Markets ETF</v>
      </c>
      <c r="C5" t="str">
        <f>_xll.YahooQuote($A5,C$2)</f>
        <v>PCX</v>
      </c>
      <c r="D5" t="str">
        <f>_xll.YahooQuote($A5,D$2)</f>
        <v>USD</v>
      </c>
      <c r="E5" t="str">
        <f>_xll.YahooQuote($A5,E$2)</f>
        <v>ETF</v>
      </c>
      <c r="F5" s="5">
        <f>_xll.YahooQuote($A5,F$2)</f>
        <v>38.14</v>
      </c>
      <c r="G5" s="5">
        <f>_xll.YahooQuote($A5,G$2)</f>
        <v>38.130000000000003</v>
      </c>
      <c r="H5" s="5">
        <f>_xll.YahooQuote($A5,H$2)</f>
        <v>38.15</v>
      </c>
      <c r="I5" s="6">
        <f>_xll.YahooQuote($A5,I$2)</f>
        <v>28696535040</v>
      </c>
      <c r="J5" s="6">
        <f>_xll.YahooQuote($A5,J$2)*F5</f>
        <v>803363301.18000007</v>
      </c>
      <c r="K5" s="7">
        <f>_xll.YahooQuote($A5,K$2)</f>
        <v>2.0073956E-2</v>
      </c>
    </row>
    <row r="6" spans="1:11" x14ac:dyDescent="0.35">
      <c r="A6" t="s">
        <v>1</v>
      </c>
      <c r="B6" t="str">
        <f>_xll.YahooQuote($A6,B$2)</f>
        <v>iShares S&amp;P/TSX 60 Index ETF</v>
      </c>
      <c r="C6" t="str">
        <f>_xll.YahooQuote($A6,C$2)</f>
        <v>TOR</v>
      </c>
      <c r="D6" t="str">
        <f>_xll.YahooQuote($A6,D$2)</f>
        <v>CAD</v>
      </c>
      <c r="E6" t="str">
        <f>_xll.YahooQuote($A6,E$2)</f>
        <v>ETF</v>
      </c>
      <c r="F6" s="5">
        <f>_xll.YahooQuote($A6,F$2)</f>
        <v>29.91</v>
      </c>
      <c r="G6" s="5">
        <f>_xll.YahooQuote($A6,G$2)</f>
        <v>29.91</v>
      </c>
      <c r="H6" s="5">
        <f>_xll.YahooQuote($A6,H$2)</f>
        <v>29.92</v>
      </c>
      <c r="I6" s="6">
        <f>_xll.YahooQuote($A6,I$2)</f>
        <v>10540283904</v>
      </c>
      <c r="J6" s="6">
        <f>_xll.YahooQuote($A6,J$2)*F6</f>
        <v>64910113.710000001</v>
      </c>
      <c r="K6" s="7">
        <f>_xll.YahooQuote($A6,K$2)</f>
        <v>2.0236087999999999E-2</v>
      </c>
    </row>
    <row r="7" spans="1:11" x14ac:dyDescent="0.35">
      <c r="A7" t="s">
        <v>15</v>
      </c>
      <c r="B7" t="str">
        <f>_xll.YahooQuote($A7,B$2)</f>
        <v>EUR/USD</v>
      </c>
      <c r="C7" t="str">
        <f>_xll.YahooQuote($A7,C$2)</f>
        <v>CCY</v>
      </c>
      <c r="D7" t="str">
        <f>_xll.YahooQuote($A7,D$2)</f>
        <v>USD</v>
      </c>
      <c r="E7" t="str">
        <f>_xll.YahooQuote($A7,E$2)</f>
        <v>CURRENCY</v>
      </c>
      <c r="F7" s="5">
        <f>_xll.YahooQuote($A7,F$2)</f>
        <v>1.0560776999999999</v>
      </c>
      <c r="G7" s="5">
        <f>_xll.YahooQuote($A7,G$2)</f>
        <v>1.0560776999999999</v>
      </c>
      <c r="H7" s="5">
        <f>_xll.YahooQuote($A7,H$2)</f>
        <v>1.0555204</v>
      </c>
      <c r="I7" s="6" t="str">
        <f>_xll.YahooQuote($A7,I$2)</f>
        <v/>
      </c>
      <c r="J7" s="6">
        <f>_xll.YahooQuote($A7,J$2)*F7</f>
        <v>0</v>
      </c>
      <c r="K7" s="7" t="str">
        <f>_xll.YahooQuote($A7,K$2)</f>
        <v/>
      </c>
    </row>
    <row r="8" spans="1:11" x14ac:dyDescent="0.35">
      <c r="B8" s="1"/>
      <c r="F8" s="5"/>
      <c r="G8" s="5"/>
      <c r="H8" s="5"/>
      <c r="I8" s="6"/>
      <c r="J8" s="6"/>
      <c r="K8" s="7"/>
    </row>
    <row r="10" spans="1:11" x14ac:dyDescent="0.35">
      <c r="G10" s="5"/>
      <c r="I10" s="6"/>
    </row>
    <row r="11" spans="1:11" x14ac:dyDescent="0.35">
      <c r="G11" s="5"/>
    </row>
    <row r="12" spans="1:11" x14ac:dyDescent="0.35">
      <c r="G12" s="5"/>
    </row>
    <row r="13" spans="1:11" x14ac:dyDescent="0.35">
      <c r="G13" s="5"/>
    </row>
    <row r="14" spans="1:11" x14ac:dyDescent="0.35">
      <c r="G1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Shepherd</cp:lastModifiedBy>
  <dcterms:created xsi:type="dcterms:W3CDTF">2019-03-07T16:21:14Z</dcterms:created>
  <dcterms:modified xsi:type="dcterms:W3CDTF">2023-10-16T22:50:24Z</dcterms:modified>
</cp:coreProperties>
</file>