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izuka/Documents/GitHub/WBNU-playback/Data/"/>
    </mc:Choice>
  </mc:AlternateContent>
  <xr:revisionPtr revIDLastSave="0" documentId="13_ncr:1_{978D075E-6506-3E45-A65F-D7A4084F1A3B}" xr6:coauthVersionLast="47" xr6:coauthVersionMax="47" xr10:uidLastSave="{00000000-0000-0000-0000-000000000000}"/>
  <bookViews>
    <workbookView xWindow="5300" yWindow="1460" windowWidth="28800" windowHeight="16480" xr2:uid="{E46A0118-D2E5-344D-AD4F-2B4CAF912567}"/>
  </bookViews>
  <sheets>
    <sheet name="Compiled" sheetId="1" r:id="rId1"/>
    <sheet name="high" sheetId="2" r:id="rId2"/>
    <sheet name="low" sheetId="3" r:id="rId3"/>
    <sheet name="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4" l="1"/>
  <c r="F23" i="4"/>
  <c r="F17" i="4"/>
  <c r="F18" i="4"/>
  <c r="F16" i="2"/>
  <c r="F15" i="2"/>
  <c r="F17" i="3"/>
  <c r="E21" i="4"/>
  <c r="E22" i="4"/>
  <c r="E15" i="4"/>
  <c r="E16" i="4"/>
  <c r="E19" i="3"/>
  <c r="E18" i="3"/>
  <c r="E18" i="2"/>
  <c r="E17" i="2"/>
</calcChain>
</file>

<file path=xl/sharedStrings.xml><?xml version="1.0" encoding="utf-8"?>
<sst xmlns="http://schemas.openxmlformats.org/spreadsheetml/2006/main" count="274" uniqueCount="83">
  <si>
    <t>Date</t>
  </si>
  <si>
    <t>Time</t>
  </si>
  <si>
    <t>Waypoint</t>
  </si>
  <si>
    <t>Y</t>
  </si>
  <si>
    <t>N</t>
  </si>
  <si>
    <t>Looked at camera and mate approached</t>
  </si>
  <si>
    <t>went back to fooraging quickly and partner didn’t approach</t>
  </si>
  <si>
    <t>flew above speaker but was foraging the whole time</t>
  </si>
  <si>
    <t>Treatment</t>
  </si>
  <si>
    <t>VD</t>
  </si>
  <si>
    <t>HD</t>
  </si>
  <si>
    <t>Other</t>
  </si>
  <si>
    <t>High 1</t>
  </si>
  <si>
    <t>One stayed vigilant for most of the time and the other started foraging again about halfway through</t>
  </si>
  <si>
    <t>Right after red bridge</t>
  </si>
  <si>
    <t>Low 1</t>
  </si>
  <si>
    <t>Didn’t stay vigilant the whole time but it did approach and was quark calling the whole time</t>
  </si>
  <si>
    <t>High 2</t>
  </si>
  <si>
    <t>Did not remain vigilant that long but partner came in </t>
  </si>
  <si>
    <t>At one of the feeders</t>
  </si>
  <si>
    <t>Control 1</t>
  </si>
  <si>
    <t>Very first territory walking in to reller </t>
  </si>
  <si>
    <t>Two wing flicks and remained vigilant for a good amount of time</t>
  </si>
  <si>
    <t>No behavior change</t>
  </si>
  <si>
    <t>Stayed in the area wasn’t a clear vertical or horizontal approach but stayed in the area and was semi vigilant</t>
  </si>
  <si>
    <t>Didn’t stay vigilant after approach horizontallly but stayed in the vicinity for a bit while foraging </t>
  </si>
  <si>
    <t>Stayed vigilant the whole time with partner present during the whole time as well</t>
  </si>
  <si>
    <t>Low 3</t>
  </si>
  <si>
    <t>Approached once and looked for a long time </t>
  </si>
  <si>
    <t>Control 3</t>
  </si>
  <si>
    <t>No approach or behavior change</t>
  </si>
  <si>
    <t>Female did not approach but looked and wasn’t vigilant and the male (not the focal bird was vigilant the whole time.female was 11 away and 3.2 up</t>
  </si>
  <si>
    <t>Approached and was vigilant but wasn’t in the vicinity long</t>
  </si>
  <si>
    <t>Foraging but lost it for half the time</t>
  </si>
  <si>
    <t>Low 2</t>
  </si>
  <si>
    <t>Partner came in</t>
  </si>
  <si>
    <t>High 3</t>
  </si>
  <si>
    <t>around the back loop of wilderness</t>
  </si>
  <si>
    <t>Control 2</t>
  </si>
  <si>
    <t>At one of the feeders (The feeder by the edge near river)</t>
  </si>
  <si>
    <t>Right after red bridge (north end of wilderness)</t>
  </si>
  <si>
    <t>around the back loop of wilderness (closest to river)</t>
  </si>
  <si>
    <t>around the back loop of wilderness (right at the start of loop)</t>
  </si>
  <si>
    <t>Very first territory walking in to reller (right where we put the table to the left of river)</t>
  </si>
  <si>
    <t># of VA</t>
  </si>
  <si>
    <t># of HA</t>
  </si>
  <si>
    <t>average VD</t>
  </si>
  <si>
    <t>average HD</t>
  </si>
  <si>
    <t>DIAH</t>
  </si>
  <si>
    <t>DICDV</t>
  </si>
  <si>
    <t>HA?</t>
  </si>
  <si>
    <t>VA?</t>
  </si>
  <si>
    <t>Fraction</t>
  </si>
  <si>
    <t>Without outlier</t>
  </si>
  <si>
    <t>With outlier</t>
  </si>
  <si>
    <t>1_feb_H1</t>
  </si>
  <si>
    <t>2_feb_L1</t>
  </si>
  <si>
    <t>3_feb_C1</t>
  </si>
  <si>
    <t>4_feb_L3</t>
  </si>
  <si>
    <t>5_feb_C2</t>
  </si>
  <si>
    <t>6_feb_C2</t>
  </si>
  <si>
    <t>7_feb_H1</t>
  </si>
  <si>
    <t>8_feb_L1</t>
  </si>
  <si>
    <t>9_feb_L1</t>
  </si>
  <si>
    <t>10_feb_H2</t>
  </si>
  <si>
    <t>11_feb_C1</t>
  </si>
  <si>
    <t>12_feb_H2</t>
  </si>
  <si>
    <t>13_feb_C1</t>
  </si>
  <si>
    <t>14_feb_L1</t>
  </si>
  <si>
    <t>15_feb_H2</t>
  </si>
  <si>
    <t>16_feb_H1</t>
  </si>
  <si>
    <t>17_feb_L3</t>
  </si>
  <si>
    <t>18_feb_C3</t>
  </si>
  <si>
    <t>19_feb_L1</t>
  </si>
  <si>
    <t>20_feb_C1</t>
  </si>
  <si>
    <t>21_feb_L1</t>
  </si>
  <si>
    <t>22_feb_H1</t>
  </si>
  <si>
    <t>23_feb_H1</t>
  </si>
  <si>
    <t>24_feb_C3</t>
  </si>
  <si>
    <t>25_feb_L2</t>
  </si>
  <si>
    <t>26_feb_H3</t>
  </si>
  <si>
    <t>27_feb_L2</t>
  </si>
  <si>
    <t>Audio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</si>
</sst>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581B-539C-0545-B688-F97AD7EAF6C4}">
  <dimension ref="A1:J40"/>
  <sheetViews>
    <sheetView tabSelected="1" zoomScale="111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82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48</v>
      </c>
      <c r="G1" s="1" t="s">
        <v>49</v>
      </c>
      <c r="H1" s="1" t="s">
        <v>9</v>
      </c>
      <c r="I1" s="1" t="s">
        <v>10</v>
      </c>
      <c r="J1" s="1" t="s">
        <v>11</v>
      </c>
    </row>
    <row r="2" spans="1:10" x14ac:dyDescent="0.2">
      <c r="A2" s="1" t="s">
        <v>55</v>
      </c>
      <c r="B2" s="2">
        <v>44591</v>
      </c>
      <c r="C2" s="3">
        <v>0.4368055555555555</v>
      </c>
      <c r="D2" s="1">
        <v>1446</v>
      </c>
      <c r="E2" s="1" t="s">
        <v>12</v>
      </c>
      <c r="F2" s="1" t="s">
        <v>3</v>
      </c>
      <c r="G2" s="1" t="s">
        <v>3</v>
      </c>
      <c r="H2" s="1">
        <v>4</v>
      </c>
      <c r="I2" s="1">
        <v>17</v>
      </c>
      <c r="J2" s="1" t="s">
        <v>5</v>
      </c>
    </row>
    <row r="3" spans="1:10" x14ac:dyDescent="0.2">
      <c r="A3" s="1" t="s">
        <v>56</v>
      </c>
      <c r="C3" s="3">
        <v>0.45833333333333331</v>
      </c>
      <c r="D3" s="1">
        <v>1445</v>
      </c>
      <c r="E3" s="1" t="s">
        <v>15</v>
      </c>
      <c r="F3" s="1" t="s">
        <v>3</v>
      </c>
      <c r="G3" s="1" t="s">
        <v>3</v>
      </c>
      <c r="H3" s="1">
        <v>5.5</v>
      </c>
      <c r="I3" s="1">
        <v>15</v>
      </c>
      <c r="J3" s="1" t="s">
        <v>6</v>
      </c>
    </row>
    <row r="4" spans="1:10" x14ac:dyDescent="0.2">
      <c r="A4" s="1" t="s">
        <v>57</v>
      </c>
      <c r="C4" s="3">
        <v>0.4826388888888889</v>
      </c>
      <c r="D4" s="1">
        <v>1447</v>
      </c>
      <c r="E4" s="1" t="s">
        <v>20</v>
      </c>
      <c r="F4" s="1" t="s">
        <v>4</v>
      </c>
      <c r="G4" s="1" t="s">
        <v>4</v>
      </c>
      <c r="H4" s="1">
        <v>35</v>
      </c>
      <c r="I4" s="1">
        <v>60</v>
      </c>
      <c r="J4" s="1" t="s">
        <v>7</v>
      </c>
    </row>
    <row r="5" spans="1:10" x14ac:dyDescent="0.2">
      <c r="A5" s="1" t="s">
        <v>58</v>
      </c>
      <c r="B5" s="2">
        <v>44593</v>
      </c>
      <c r="C5" s="3">
        <v>0.40138888888888885</v>
      </c>
      <c r="D5" s="1" t="s">
        <v>42</v>
      </c>
      <c r="E5" s="1" t="s">
        <v>27</v>
      </c>
      <c r="F5" s="1" t="s">
        <v>3</v>
      </c>
      <c r="G5" s="1" t="s">
        <v>3</v>
      </c>
      <c r="H5" s="1">
        <v>6.8</v>
      </c>
      <c r="I5" s="1">
        <v>3.81</v>
      </c>
    </row>
    <row r="6" spans="1:10" x14ac:dyDescent="0.2">
      <c r="A6" s="1" t="s">
        <v>59</v>
      </c>
      <c r="B6" s="2">
        <v>44599</v>
      </c>
      <c r="C6" s="3">
        <v>0.50138888888888888</v>
      </c>
      <c r="D6" s="1">
        <v>1454</v>
      </c>
      <c r="E6" s="1" t="s">
        <v>38</v>
      </c>
      <c r="F6" s="1" t="s">
        <v>3</v>
      </c>
      <c r="G6" s="1" t="s">
        <v>3</v>
      </c>
      <c r="H6" s="1">
        <v>6.2</v>
      </c>
      <c r="I6" s="1">
        <v>8.8000000000000007</v>
      </c>
    </row>
    <row r="7" spans="1:10" x14ac:dyDescent="0.2">
      <c r="A7" s="1" t="s">
        <v>60</v>
      </c>
      <c r="B7" s="2">
        <v>44599</v>
      </c>
      <c r="C7" s="3">
        <v>0.48819444444444443</v>
      </c>
      <c r="D7" s="1" t="s">
        <v>41</v>
      </c>
      <c r="E7" s="1" t="s">
        <v>38</v>
      </c>
      <c r="F7" s="1" t="s">
        <v>3</v>
      </c>
      <c r="G7" s="1" t="s">
        <v>4</v>
      </c>
      <c r="H7" s="1">
        <v>14.2</v>
      </c>
      <c r="I7" s="1">
        <v>7.8</v>
      </c>
    </row>
    <row r="8" spans="1:10" x14ac:dyDescent="0.2">
      <c r="A8" s="1" t="s">
        <v>61</v>
      </c>
      <c r="B8" s="2">
        <v>44608</v>
      </c>
      <c r="C8" s="3">
        <v>0.4861111111111111</v>
      </c>
      <c r="D8" s="1">
        <v>1458</v>
      </c>
      <c r="E8" s="1" t="s">
        <v>12</v>
      </c>
      <c r="F8" s="1" t="s">
        <v>3</v>
      </c>
      <c r="G8" s="1" t="s">
        <v>3</v>
      </c>
      <c r="H8" s="1">
        <v>3.6</v>
      </c>
      <c r="I8" s="1">
        <v>0</v>
      </c>
      <c r="J8" s="1" t="s">
        <v>13</v>
      </c>
    </row>
    <row r="9" spans="1:10" x14ac:dyDescent="0.2">
      <c r="A9" s="1" t="s">
        <v>62</v>
      </c>
      <c r="C9" s="3">
        <v>0.49791666666666662</v>
      </c>
      <c r="D9" s="1" t="s">
        <v>40</v>
      </c>
      <c r="E9" s="1" t="s">
        <v>15</v>
      </c>
      <c r="F9" s="1" t="s">
        <v>3</v>
      </c>
      <c r="G9" s="1" t="s">
        <v>4</v>
      </c>
      <c r="H9" s="1">
        <v>11</v>
      </c>
      <c r="I9" s="1">
        <v>6.8</v>
      </c>
      <c r="J9" s="1" t="s">
        <v>16</v>
      </c>
    </row>
    <row r="10" spans="1:10" x14ac:dyDescent="0.2">
      <c r="A10" s="1" t="s">
        <v>63</v>
      </c>
      <c r="B10" s="2">
        <v>44246</v>
      </c>
      <c r="C10" s="3">
        <v>0.44305555555555554</v>
      </c>
      <c r="D10" s="1">
        <v>1459</v>
      </c>
      <c r="E10" s="1" t="s">
        <v>15</v>
      </c>
      <c r="F10" s="1" t="s">
        <v>3</v>
      </c>
      <c r="G10" s="1" t="s">
        <v>3</v>
      </c>
      <c r="H10" s="1">
        <v>9.8000000000000007</v>
      </c>
      <c r="I10" s="1">
        <v>0.39400000000000002</v>
      </c>
    </row>
    <row r="11" spans="1:10" x14ac:dyDescent="0.2">
      <c r="A11" s="1" t="s">
        <v>64</v>
      </c>
      <c r="C11" s="3">
        <v>0.46875</v>
      </c>
      <c r="D11" s="1">
        <v>1460</v>
      </c>
      <c r="E11" s="1" t="s">
        <v>17</v>
      </c>
      <c r="F11" s="1" t="s">
        <v>3</v>
      </c>
      <c r="G11" s="1" t="s">
        <v>4</v>
      </c>
      <c r="H11" s="1">
        <v>9</v>
      </c>
      <c r="I11" s="1">
        <v>0.373</v>
      </c>
      <c r="J11" s="1" t="s">
        <v>18</v>
      </c>
    </row>
    <row r="12" spans="1:10" x14ac:dyDescent="0.2">
      <c r="A12" s="1" t="s">
        <v>65</v>
      </c>
      <c r="C12" s="3">
        <v>0.47569444444444442</v>
      </c>
      <c r="D12" s="1" t="s">
        <v>39</v>
      </c>
      <c r="E12" s="1" t="s">
        <v>20</v>
      </c>
      <c r="F12" s="1" t="s">
        <v>4</v>
      </c>
      <c r="G12" s="1" t="s">
        <v>4</v>
      </c>
      <c r="H12" s="1">
        <v>2</v>
      </c>
      <c r="I12" s="1">
        <v>11.4</v>
      </c>
    </row>
    <row r="13" spans="1:10" x14ac:dyDescent="0.2">
      <c r="A13" s="1" t="s">
        <v>66</v>
      </c>
      <c r="C13" s="3">
        <v>0.49236111111111108</v>
      </c>
      <c r="D13" s="1" t="s">
        <v>43</v>
      </c>
      <c r="E13" s="1" t="s">
        <v>17</v>
      </c>
      <c r="F13" s="1" t="s">
        <v>3</v>
      </c>
      <c r="G13" s="1" t="s">
        <v>3</v>
      </c>
      <c r="H13" s="1">
        <v>4.5999999999999996</v>
      </c>
      <c r="I13" s="1">
        <v>0</v>
      </c>
      <c r="J13" s="1" t="s">
        <v>22</v>
      </c>
    </row>
    <row r="14" spans="1:10" x14ac:dyDescent="0.2">
      <c r="A14" s="1" t="s">
        <v>67</v>
      </c>
      <c r="C14" s="3">
        <v>0.51041666666666663</v>
      </c>
      <c r="D14" s="1">
        <v>1461</v>
      </c>
      <c r="E14" s="1" t="s">
        <v>20</v>
      </c>
      <c r="F14" s="1" t="s">
        <v>4</v>
      </c>
      <c r="G14" s="1" t="s">
        <v>4</v>
      </c>
      <c r="H14" s="1">
        <v>10.6</v>
      </c>
      <c r="I14" s="1">
        <v>0</v>
      </c>
      <c r="J14" s="1" t="s">
        <v>23</v>
      </c>
    </row>
    <row r="15" spans="1:10" x14ac:dyDescent="0.2">
      <c r="A15" s="1" t="s">
        <v>68</v>
      </c>
      <c r="B15" s="2">
        <v>44613</v>
      </c>
      <c r="C15" s="3">
        <v>0.48472222222222222</v>
      </c>
      <c r="D15" s="1">
        <v>1462</v>
      </c>
      <c r="E15" s="1" t="s">
        <v>15</v>
      </c>
      <c r="F15" s="6" t="s">
        <v>4</v>
      </c>
      <c r="G15" s="6" t="s">
        <v>4</v>
      </c>
      <c r="H15" s="1">
        <v>2.8</v>
      </c>
      <c r="I15" s="1">
        <v>0.52</v>
      </c>
      <c r="J15" s="1" t="s">
        <v>24</v>
      </c>
    </row>
    <row r="16" spans="1:10" x14ac:dyDescent="0.2">
      <c r="A16" s="1" t="s">
        <v>69</v>
      </c>
      <c r="C16" s="3">
        <v>0.51180555555555551</v>
      </c>
      <c r="D16" s="1">
        <v>1463</v>
      </c>
      <c r="E16" s="1" t="s">
        <v>17</v>
      </c>
      <c r="F16" s="1" t="s">
        <v>3</v>
      </c>
      <c r="G16" s="1" t="s">
        <v>4</v>
      </c>
      <c r="H16" s="1">
        <v>9.6</v>
      </c>
      <c r="I16" s="1">
        <v>0.28000000000000003</v>
      </c>
      <c r="J16" s="1" t="s">
        <v>25</v>
      </c>
    </row>
    <row r="17" spans="1:10" x14ac:dyDescent="0.2">
      <c r="A17" s="1" t="s">
        <v>70</v>
      </c>
      <c r="C17" s="3">
        <v>0.52569444444444446</v>
      </c>
      <c r="D17" s="1">
        <v>1464</v>
      </c>
      <c r="E17" s="1" t="s">
        <v>12</v>
      </c>
      <c r="F17" s="1" t="s">
        <v>3</v>
      </c>
      <c r="G17" s="1" t="s">
        <v>3</v>
      </c>
      <c r="H17" s="1">
        <v>4.55</v>
      </c>
      <c r="I17" s="1">
        <v>8</v>
      </c>
      <c r="J17" s="1" t="s">
        <v>26</v>
      </c>
    </row>
    <row r="18" spans="1:10" x14ac:dyDescent="0.2">
      <c r="A18" s="1" t="s">
        <v>71</v>
      </c>
      <c r="C18" s="3">
        <v>5.486111111111111E-2</v>
      </c>
      <c r="D18" s="1">
        <v>1465</v>
      </c>
      <c r="E18" s="1" t="s">
        <v>27</v>
      </c>
      <c r="F18" s="1" t="s">
        <v>3</v>
      </c>
      <c r="G18" s="1" t="s">
        <v>4</v>
      </c>
      <c r="H18" s="1">
        <v>7.2</v>
      </c>
      <c r="I18" s="1">
        <v>8.84</v>
      </c>
      <c r="J18" s="1" t="s">
        <v>28</v>
      </c>
    </row>
    <row r="19" spans="1:10" x14ac:dyDescent="0.2">
      <c r="A19" s="1" t="s">
        <v>72</v>
      </c>
      <c r="B19" s="2">
        <v>44626</v>
      </c>
      <c r="C19" s="3">
        <v>0.4236111111111111</v>
      </c>
      <c r="D19" s="1">
        <v>1491</v>
      </c>
      <c r="E19" s="1" t="s">
        <v>29</v>
      </c>
      <c r="F19" s="1" t="s">
        <v>4</v>
      </c>
      <c r="G19" s="1" t="s">
        <v>4</v>
      </c>
      <c r="H19" s="1">
        <v>6.6</v>
      </c>
      <c r="I19" s="1">
        <v>15.2</v>
      </c>
      <c r="J19" s="1" t="s">
        <v>30</v>
      </c>
    </row>
    <row r="20" spans="1:10" x14ac:dyDescent="0.2">
      <c r="A20" s="1" t="s">
        <v>73</v>
      </c>
      <c r="C20" s="3">
        <v>0.44791666666666669</v>
      </c>
      <c r="D20" s="1">
        <v>1492</v>
      </c>
      <c r="E20" s="1" t="s">
        <v>15</v>
      </c>
      <c r="F20" s="1" t="s">
        <v>3</v>
      </c>
      <c r="G20" s="1" t="s">
        <v>3</v>
      </c>
      <c r="H20" s="1">
        <v>8.1999999999999993</v>
      </c>
      <c r="I20" s="1">
        <v>7.6</v>
      </c>
      <c r="J20" s="1" t="s">
        <v>31</v>
      </c>
    </row>
    <row r="21" spans="1:10" x14ac:dyDescent="0.2">
      <c r="A21" s="1" t="s">
        <v>74</v>
      </c>
      <c r="C21" s="3">
        <v>0.45833333333333331</v>
      </c>
      <c r="D21" s="1">
        <v>1493</v>
      </c>
      <c r="E21" s="1" t="s">
        <v>20</v>
      </c>
      <c r="F21" s="1" t="s">
        <v>4</v>
      </c>
      <c r="G21" s="1" t="s">
        <v>4</v>
      </c>
      <c r="H21" s="1">
        <v>6.4</v>
      </c>
      <c r="I21" s="1">
        <v>12.3</v>
      </c>
    </row>
    <row r="22" spans="1:10" x14ac:dyDescent="0.2">
      <c r="A22" s="1" t="s">
        <v>75</v>
      </c>
      <c r="C22" s="3">
        <v>0.48680555555555555</v>
      </c>
      <c r="D22" s="1">
        <v>1494</v>
      </c>
      <c r="E22" s="1" t="s">
        <v>15</v>
      </c>
      <c r="F22" s="1" t="s">
        <v>3</v>
      </c>
      <c r="G22" s="1" t="s">
        <v>3</v>
      </c>
      <c r="H22" s="1">
        <v>3.4</v>
      </c>
      <c r="I22" s="1">
        <v>1.1100000000000001</v>
      </c>
      <c r="J22" s="1" t="s">
        <v>32</v>
      </c>
    </row>
    <row r="23" spans="1:10" x14ac:dyDescent="0.2">
      <c r="A23" s="1" t="s">
        <v>76</v>
      </c>
      <c r="C23" s="3">
        <v>0.50277777777777777</v>
      </c>
      <c r="D23" s="1">
        <v>1495</v>
      </c>
      <c r="E23" s="1" t="s">
        <v>12</v>
      </c>
      <c r="F23" s="1" t="s">
        <v>3</v>
      </c>
      <c r="G23" s="1" t="s">
        <v>3</v>
      </c>
      <c r="H23" s="1">
        <v>3.4</v>
      </c>
      <c r="I23" s="1">
        <v>0</v>
      </c>
    </row>
    <row r="24" spans="1:10" x14ac:dyDescent="0.2">
      <c r="A24" s="1" t="s">
        <v>77</v>
      </c>
      <c r="C24" s="3">
        <v>0.52361111111111114</v>
      </c>
      <c r="D24" s="1">
        <v>1496</v>
      </c>
      <c r="E24" s="1" t="s">
        <v>12</v>
      </c>
      <c r="F24" s="1" t="s">
        <v>3</v>
      </c>
      <c r="G24" s="1" t="s">
        <v>4</v>
      </c>
      <c r="H24" s="1">
        <v>9.6</v>
      </c>
      <c r="I24" s="1">
        <v>1.47</v>
      </c>
    </row>
    <row r="25" spans="1:10" x14ac:dyDescent="0.2">
      <c r="A25" s="1" t="s">
        <v>78</v>
      </c>
      <c r="B25" s="2">
        <v>44627</v>
      </c>
      <c r="C25" s="3">
        <v>0.42708333333333331</v>
      </c>
      <c r="D25" s="1">
        <v>1497</v>
      </c>
      <c r="E25" s="1" t="s">
        <v>29</v>
      </c>
      <c r="F25" s="1" t="s">
        <v>4</v>
      </c>
      <c r="G25" s="1" t="s">
        <v>4</v>
      </c>
      <c r="H25" s="1">
        <v>9.4</v>
      </c>
      <c r="I25" s="1">
        <v>15</v>
      </c>
      <c r="J25" s="1" t="s">
        <v>33</v>
      </c>
    </row>
    <row r="26" spans="1:10" x14ac:dyDescent="0.2">
      <c r="A26" s="1" t="s">
        <v>79</v>
      </c>
      <c r="C26" s="3">
        <v>0.44097222222222227</v>
      </c>
      <c r="D26" s="1">
        <v>1498</v>
      </c>
      <c r="E26" s="1" t="s">
        <v>34</v>
      </c>
      <c r="F26" s="1" t="s">
        <v>3</v>
      </c>
      <c r="G26" s="1" t="s">
        <v>3</v>
      </c>
      <c r="H26" s="1">
        <v>4.4000000000000004</v>
      </c>
      <c r="I26" s="1">
        <v>0</v>
      </c>
      <c r="J26" s="1" t="s">
        <v>35</v>
      </c>
    </row>
    <row r="27" spans="1:10" x14ac:dyDescent="0.2">
      <c r="A27" s="1" t="s">
        <v>80</v>
      </c>
      <c r="C27" s="3">
        <v>0.45</v>
      </c>
      <c r="D27" s="1">
        <v>1499</v>
      </c>
      <c r="E27" s="1" t="s">
        <v>36</v>
      </c>
      <c r="F27" s="1" t="s">
        <v>3</v>
      </c>
      <c r="G27" s="1" t="s">
        <v>3</v>
      </c>
      <c r="H27" s="1">
        <v>8.1999999999999993</v>
      </c>
      <c r="I27" s="1">
        <v>8.1999999999999993</v>
      </c>
    </row>
    <row r="28" spans="1:10" x14ac:dyDescent="0.2">
      <c r="A28" s="1" t="s">
        <v>81</v>
      </c>
      <c r="C28" s="3">
        <v>0.46249999999999997</v>
      </c>
      <c r="D28" s="1">
        <v>1511</v>
      </c>
      <c r="E28" s="1" t="s">
        <v>34</v>
      </c>
      <c r="F28" s="1" t="s">
        <v>4</v>
      </c>
      <c r="G28" s="1" t="s">
        <v>4</v>
      </c>
      <c r="H28" s="1">
        <v>6.6</v>
      </c>
      <c r="I28" s="1">
        <v>8.6</v>
      </c>
    </row>
    <row r="31" spans="1:10" x14ac:dyDescent="0.2">
      <c r="B31" s="3"/>
    </row>
    <row r="32" spans="1:10" x14ac:dyDescent="0.2"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B35" s="3"/>
    </row>
    <row r="36" spans="1:2" x14ac:dyDescent="0.2">
      <c r="B36" s="3"/>
    </row>
    <row r="37" spans="1:2" x14ac:dyDescent="0.2">
      <c r="A37" s="2"/>
      <c r="B37" s="3"/>
    </row>
    <row r="38" spans="1:2" x14ac:dyDescent="0.2">
      <c r="B38" s="3"/>
    </row>
    <row r="39" spans="1:2" x14ac:dyDescent="0.2">
      <c r="A39" s="2"/>
      <c r="B39" s="3"/>
    </row>
    <row r="40" spans="1:2" x14ac:dyDescent="0.2">
      <c r="B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C758-D070-964B-80E6-391762B74EE3}">
  <dimension ref="A1:L19"/>
  <sheetViews>
    <sheetView workbookViewId="0">
      <selection activeCell="F23" sqref="F23"/>
    </sheetView>
  </sheetViews>
  <sheetFormatPr baseColWidth="10" defaultRowHeight="16" x14ac:dyDescent="0.2"/>
  <sheetData>
    <row r="1" spans="1:12" x14ac:dyDescent="0.2">
      <c r="L1" s="1"/>
    </row>
    <row r="2" spans="1:12" x14ac:dyDescent="0.2">
      <c r="L2" s="1"/>
    </row>
    <row r="3" spans="1:12" x14ac:dyDescent="0.2">
      <c r="E3" t="s">
        <v>50</v>
      </c>
      <c r="F3" t="s">
        <v>51</v>
      </c>
      <c r="G3" t="s">
        <v>9</v>
      </c>
      <c r="H3" t="s">
        <v>10</v>
      </c>
      <c r="L3" s="1"/>
    </row>
    <row r="4" spans="1:12" x14ac:dyDescent="0.2">
      <c r="A4" s="2">
        <v>44591</v>
      </c>
      <c r="B4" s="3">
        <v>0.4368055555555555</v>
      </c>
      <c r="C4" s="1">
        <v>1446</v>
      </c>
      <c r="D4" s="1" t="s">
        <v>12</v>
      </c>
      <c r="E4" s="1" t="s">
        <v>3</v>
      </c>
      <c r="F4" s="1" t="s">
        <v>3</v>
      </c>
      <c r="G4" s="1">
        <v>4</v>
      </c>
      <c r="H4" s="1">
        <v>17</v>
      </c>
      <c r="I4" s="1" t="s">
        <v>5</v>
      </c>
      <c r="J4" s="1"/>
      <c r="K4" s="1"/>
      <c r="L4" s="1"/>
    </row>
    <row r="5" spans="1:12" x14ac:dyDescent="0.2">
      <c r="A5" s="2">
        <v>44608</v>
      </c>
      <c r="B5" s="3">
        <v>0.4861111111111111</v>
      </c>
      <c r="C5" s="1">
        <v>1458</v>
      </c>
      <c r="D5" s="1" t="s">
        <v>12</v>
      </c>
      <c r="E5" s="1" t="s">
        <v>3</v>
      </c>
      <c r="F5" s="1" t="s">
        <v>3</v>
      </c>
      <c r="G5" s="1">
        <v>3.6</v>
      </c>
      <c r="H5" s="1">
        <v>0</v>
      </c>
      <c r="I5" s="1" t="s">
        <v>13</v>
      </c>
      <c r="J5" s="1"/>
      <c r="K5" s="1"/>
      <c r="L5" s="1"/>
    </row>
    <row r="6" spans="1:12" x14ac:dyDescent="0.2">
      <c r="A6" s="1"/>
      <c r="B6" s="3">
        <v>0.46875</v>
      </c>
      <c r="C6" s="1">
        <v>1460</v>
      </c>
      <c r="D6" s="1" t="s">
        <v>17</v>
      </c>
      <c r="E6" s="1" t="s">
        <v>3</v>
      </c>
      <c r="F6" s="1" t="s">
        <v>4</v>
      </c>
      <c r="G6" s="1">
        <v>9</v>
      </c>
      <c r="H6" s="1">
        <v>0.373</v>
      </c>
      <c r="I6" s="1" t="s">
        <v>18</v>
      </c>
      <c r="J6" s="1"/>
      <c r="K6" s="1"/>
      <c r="L6" s="1"/>
    </row>
    <row r="7" spans="1:12" x14ac:dyDescent="0.2">
      <c r="A7" s="1"/>
      <c r="B7" s="3">
        <v>0.49236111111111108</v>
      </c>
      <c r="C7" s="1" t="s">
        <v>21</v>
      </c>
      <c r="D7" s="1" t="s">
        <v>17</v>
      </c>
      <c r="E7" s="1" t="s">
        <v>3</v>
      </c>
      <c r="F7" s="1" t="s">
        <v>3</v>
      </c>
      <c r="G7" s="1">
        <v>4.5999999999999996</v>
      </c>
      <c r="H7" s="1">
        <v>0</v>
      </c>
      <c r="I7" s="1" t="s">
        <v>22</v>
      </c>
      <c r="J7" s="1"/>
      <c r="K7" s="1"/>
      <c r="L7" s="1"/>
    </row>
    <row r="8" spans="1:12" x14ac:dyDescent="0.2">
      <c r="A8" s="1"/>
      <c r="B8" s="3">
        <v>0.51180555555555551</v>
      </c>
      <c r="C8" s="1">
        <v>1463</v>
      </c>
      <c r="D8" s="1" t="s">
        <v>17</v>
      </c>
      <c r="E8" s="1" t="s">
        <v>3</v>
      </c>
      <c r="F8" s="1" t="s">
        <v>4</v>
      </c>
      <c r="G8" s="1">
        <v>9.6</v>
      </c>
      <c r="H8" s="1">
        <v>0.28000000000000003</v>
      </c>
      <c r="I8" s="1" t="s">
        <v>25</v>
      </c>
      <c r="J8" s="1"/>
      <c r="K8" s="1"/>
      <c r="L8" s="1"/>
    </row>
    <row r="9" spans="1:12" x14ac:dyDescent="0.2">
      <c r="A9" s="1"/>
      <c r="B9" s="3">
        <v>0.52569444444444446</v>
      </c>
      <c r="C9" s="1">
        <v>1464</v>
      </c>
      <c r="D9" s="1" t="s">
        <v>12</v>
      </c>
      <c r="E9" s="1" t="s">
        <v>3</v>
      </c>
      <c r="F9" s="1" t="s">
        <v>3</v>
      </c>
      <c r="G9" s="1">
        <v>4.55</v>
      </c>
      <c r="H9" s="1">
        <v>8</v>
      </c>
      <c r="I9" s="1" t="s">
        <v>26</v>
      </c>
      <c r="J9" s="1"/>
      <c r="K9" s="1"/>
      <c r="L9" s="1"/>
    </row>
    <row r="10" spans="1:12" s="1" customFormat="1" x14ac:dyDescent="0.2">
      <c r="B10" s="3">
        <v>0.50277777777777777</v>
      </c>
      <c r="C10" s="1">
        <v>1495</v>
      </c>
      <c r="D10" s="1" t="s">
        <v>12</v>
      </c>
      <c r="E10" s="1" t="s">
        <v>3</v>
      </c>
      <c r="F10" s="1" t="s">
        <v>3</v>
      </c>
      <c r="G10" s="1">
        <v>3.4</v>
      </c>
      <c r="H10" s="1">
        <v>0</v>
      </c>
    </row>
    <row r="11" spans="1:12" x14ac:dyDescent="0.2">
      <c r="A11" s="1"/>
      <c r="B11" s="3">
        <v>0.52361111111111114</v>
      </c>
      <c r="C11" s="1">
        <v>1496</v>
      </c>
      <c r="D11" s="1" t="s">
        <v>12</v>
      </c>
      <c r="E11" s="1" t="s">
        <v>3</v>
      </c>
      <c r="F11" s="1" t="s">
        <v>4</v>
      </c>
      <c r="G11" s="1">
        <v>9.6</v>
      </c>
      <c r="H11" s="1">
        <v>1.47</v>
      </c>
      <c r="I11" s="1"/>
      <c r="J11" s="1"/>
      <c r="K11" s="1"/>
    </row>
    <row r="12" spans="1:12" x14ac:dyDescent="0.2">
      <c r="A12" s="1"/>
      <c r="B12" s="3">
        <v>0.45</v>
      </c>
      <c r="C12" s="1">
        <v>1499</v>
      </c>
      <c r="D12" s="1" t="s">
        <v>36</v>
      </c>
      <c r="E12" s="1" t="s">
        <v>3</v>
      </c>
      <c r="F12" s="1" t="s">
        <v>3</v>
      </c>
      <c r="G12" s="1">
        <v>8.1999999999999993</v>
      </c>
      <c r="H12" s="1">
        <v>8.1999999999999993</v>
      </c>
      <c r="I12" s="1"/>
      <c r="J12" s="1"/>
      <c r="K12" s="1"/>
    </row>
    <row r="13" spans="1:12" x14ac:dyDescent="0.2">
      <c r="B13" s="3"/>
      <c r="C13" s="1"/>
      <c r="F13" s="1"/>
      <c r="G13" s="1"/>
      <c r="H13" s="1"/>
      <c r="I13" s="1"/>
    </row>
    <row r="14" spans="1:12" s="1" customFormat="1" x14ac:dyDescent="0.2">
      <c r="B14" s="3"/>
      <c r="F14" s="1" t="s">
        <v>52</v>
      </c>
    </row>
    <row r="15" spans="1:12" x14ac:dyDescent="0.2">
      <c r="B15" s="4"/>
      <c r="C15" s="5"/>
      <c r="D15" s="1" t="s">
        <v>45</v>
      </c>
      <c r="E15" s="1">
        <v>9</v>
      </c>
      <c r="F15" s="5">
        <f>9/9</f>
        <v>1</v>
      </c>
      <c r="G15" s="5"/>
      <c r="H15" s="5"/>
      <c r="I15" s="5"/>
    </row>
    <row r="16" spans="1:12" x14ac:dyDescent="0.2">
      <c r="B16" s="4"/>
      <c r="C16" s="5"/>
      <c r="D16" s="1" t="s">
        <v>44</v>
      </c>
      <c r="E16" s="1">
        <v>6</v>
      </c>
      <c r="F16" s="5">
        <f>6/9</f>
        <v>0.66666666666666663</v>
      </c>
      <c r="G16" s="5"/>
      <c r="H16" s="5"/>
      <c r="I16" s="5"/>
    </row>
    <row r="17" spans="2:9" x14ac:dyDescent="0.2">
      <c r="B17" s="4"/>
      <c r="C17" s="5"/>
      <c r="D17" s="1" t="s">
        <v>46</v>
      </c>
      <c r="E17" s="1">
        <f>SUM(G4:G12)/9</f>
        <v>6.2833333333333332</v>
      </c>
      <c r="F17" s="5"/>
      <c r="G17" s="5"/>
      <c r="H17" s="5"/>
      <c r="I17" s="5"/>
    </row>
    <row r="18" spans="2:9" x14ac:dyDescent="0.2">
      <c r="B18" s="3"/>
      <c r="C18" s="1"/>
      <c r="D18" s="1" t="s">
        <v>47</v>
      </c>
      <c r="E18" s="1">
        <f>SUM(H4:H12)/9</f>
        <v>3.9247777777777779</v>
      </c>
      <c r="F18" s="1"/>
      <c r="G18" s="1"/>
      <c r="H18" s="1"/>
      <c r="I18" s="1"/>
    </row>
    <row r="19" spans="2:9" x14ac:dyDescent="0.2">
      <c r="B19" s="3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76BB-7B98-DF45-9269-8643B46CE4B2}">
  <dimension ref="A1:L19"/>
  <sheetViews>
    <sheetView workbookViewId="0">
      <selection activeCell="H4" sqref="H4:H13"/>
    </sheetView>
  </sheetViews>
  <sheetFormatPr baseColWidth="10" defaultRowHeight="16" x14ac:dyDescent="0.2"/>
  <sheetData>
    <row r="1" spans="1:12" x14ac:dyDescent="0.2">
      <c r="L1" s="1"/>
    </row>
    <row r="2" spans="1:12" x14ac:dyDescent="0.2">
      <c r="L2" s="1"/>
    </row>
    <row r="3" spans="1:12" x14ac:dyDescent="0.2">
      <c r="E3" t="s">
        <v>50</v>
      </c>
      <c r="F3" t="s">
        <v>51</v>
      </c>
      <c r="G3" t="s">
        <v>9</v>
      </c>
      <c r="H3" t="s">
        <v>10</v>
      </c>
      <c r="L3" s="1"/>
    </row>
    <row r="4" spans="1:12" x14ac:dyDescent="0.2">
      <c r="A4" s="1"/>
      <c r="B4" s="3">
        <v>0.45833333333333331</v>
      </c>
      <c r="C4" s="1">
        <v>1445</v>
      </c>
      <c r="D4" s="1" t="s">
        <v>15</v>
      </c>
      <c r="E4" s="1" t="s">
        <v>3</v>
      </c>
      <c r="F4" s="1" t="s">
        <v>3</v>
      </c>
      <c r="G4" s="1">
        <v>5.5</v>
      </c>
      <c r="H4" s="1">
        <v>15</v>
      </c>
      <c r="I4" s="1" t="s">
        <v>6</v>
      </c>
      <c r="J4" s="1"/>
      <c r="K4" s="1"/>
      <c r="L4" s="1"/>
    </row>
    <row r="5" spans="1:12" x14ac:dyDescent="0.2">
      <c r="A5" s="2">
        <v>44593</v>
      </c>
      <c r="B5" s="3">
        <v>0.40138888888888885</v>
      </c>
      <c r="C5" s="1" t="s">
        <v>37</v>
      </c>
      <c r="D5" s="1" t="s">
        <v>27</v>
      </c>
      <c r="E5" s="1" t="s">
        <v>3</v>
      </c>
      <c r="F5" s="1" t="s">
        <v>3</v>
      </c>
      <c r="G5" s="1">
        <v>6.8</v>
      </c>
      <c r="H5" s="1">
        <v>3.81</v>
      </c>
      <c r="I5" s="1"/>
      <c r="J5" s="1"/>
      <c r="K5" s="1"/>
      <c r="L5" s="1"/>
    </row>
    <row r="6" spans="1:12" x14ac:dyDescent="0.2">
      <c r="A6" s="1"/>
      <c r="B6" s="3">
        <v>0.49791666666666662</v>
      </c>
      <c r="C6" s="1" t="s">
        <v>14</v>
      </c>
      <c r="D6" s="1" t="s">
        <v>15</v>
      </c>
      <c r="E6" s="1" t="s">
        <v>3</v>
      </c>
      <c r="F6" s="1" t="s">
        <v>4</v>
      </c>
      <c r="G6" s="1">
        <v>11</v>
      </c>
      <c r="H6" s="1">
        <v>6.8</v>
      </c>
      <c r="I6" s="1" t="s">
        <v>16</v>
      </c>
      <c r="J6" s="1"/>
      <c r="K6" s="1"/>
      <c r="L6" s="1"/>
    </row>
    <row r="7" spans="1:12" x14ac:dyDescent="0.2">
      <c r="A7" s="2">
        <v>44246</v>
      </c>
      <c r="B7" s="3">
        <v>0.44305555555555554</v>
      </c>
      <c r="C7" s="1">
        <v>1459</v>
      </c>
      <c r="D7" s="1" t="s">
        <v>15</v>
      </c>
      <c r="E7" s="1" t="s">
        <v>3</v>
      </c>
      <c r="F7" s="1" t="s">
        <v>3</v>
      </c>
      <c r="G7" s="1">
        <v>9.8000000000000007</v>
      </c>
      <c r="H7" s="1">
        <v>0.39400000000000002</v>
      </c>
      <c r="I7" s="1"/>
      <c r="J7" s="1"/>
      <c r="K7" s="1"/>
      <c r="L7" s="1"/>
    </row>
    <row r="8" spans="1:12" x14ac:dyDescent="0.2">
      <c r="A8" s="2">
        <v>44613</v>
      </c>
      <c r="B8" s="3">
        <v>0.48472222222222222</v>
      </c>
      <c r="C8" s="1">
        <v>1462</v>
      </c>
      <c r="D8" s="1" t="s">
        <v>15</v>
      </c>
      <c r="E8" s="1" t="s">
        <v>4</v>
      </c>
      <c r="F8" s="1" t="s">
        <v>4</v>
      </c>
      <c r="G8" s="1">
        <v>2.8</v>
      </c>
      <c r="H8" s="1">
        <v>0.52</v>
      </c>
      <c r="I8" s="1" t="s">
        <v>24</v>
      </c>
      <c r="J8" s="1"/>
      <c r="K8" s="1"/>
      <c r="L8" s="1"/>
    </row>
    <row r="9" spans="1:12" x14ac:dyDescent="0.2">
      <c r="A9" s="1"/>
      <c r="B9" s="3">
        <v>5.486111111111111E-2</v>
      </c>
      <c r="C9" s="1">
        <v>1465</v>
      </c>
      <c r="D9" s="1" t="s">
        <v>27</v>
      </c>
      <c r="E9" s="1" t="s">
        <v>3</v>
      </c>
      <c r="F9" s="1" t="s">
        <v>4</v>
      </c>
      <c r="G9" s="1">
        <v>7.2</v>
      </c>
      <c r="H9" s="1">
        <v>8.84</v>
      </c>
      <c r="I9" s="1" t="s">
        <v>28</v>
      </c>
      <c r="J9" s="1"/>
      <c r="K9" s="1"/>
      <c r="L9" s="1"/>
    </row>
    <row r="10" spans="1:12" x14ac:dyDescent="0.2">
      <c r="A10" s="1"/>
      <c r="B10" s="3">
        <v>0.44791666666666669</v>
      </c>
      <c r="C10" s="1">
        <v>1492</v>
      </c>
      <c r="D10" s="1" t="s">
        <v>15</v>
      </c>
      <c r="E10" s="1" t="s">
        <v>3</v>
      </c>
      <c r="F10" s="1" t="s">
        <v>3</v>
      </c>
      <c r="G10" s="1">
        <v>8.1999999999999993</v>
      </c>
      <c r="H10" s="1">
        <v>7.6</v>
      </c>
      <c r="I10" s="1" t="s">
        <v>31</v>
      </c>
      <c r="J10" s="1"/>
      <c r="K10" s="1"/>
      <c r="L10" s="1"/>
    </row>
    <row r="11" spans="1:12" x14ac:dyDescent="0.2">
      <c r="A11" s="1"/>
      <c r="B11" s="3">
        <v>0.48680555555555555</v>
      </c>
      <c r="C11" s="1">
        <v>1494</v>
      </c>
      <c r="D11" s="1" t="s">
        <v>15</v>
      </c>
      <c r="E11" s="1" t="s">
        <v>3</v>
      </c>
      <c r="F11" s="1" t="s">
        <v>3</v>
      </c>
      <c r="G11" s="1">
        <v>3.4</v>
      </c>
      <c r="H11" s="1">
        <v>1.1100000000000001</v>
      </c>
      <c r="I11" s="1" t="s">
        <v>32</v>
      </c>
      <c r="J11" s="1"/>
      <c r="K11" s="1"/>
      <c r="L11" s="1"/>
    </row>
    <row r="12" spans="1:12" x14ac:dyDescent="0.2">
      <c r="A12" s="1"/>
      <c r="B12" s="3">
        <v>0.44097222222222227</v>
      </c>
      <c r="C12" s="1">
        <v>1498</v>
      </c>
      <c r="D12" s="1" t="s">
        <v>34</v>
      </c>
      <c r="E12" s="1" t="s">
        <v>3</v>
      </c>
      <c r="F12" s="1" t="s">
        <v>3</v>
      </c>
      <c r="G12" s="1">
        <v>4.4000000000000004</v>
      </c>
      <c r="H12" s="1">
        <v>0</v>
      </c>
      <c r="I12" s="1" t="s">
        <v>35</v>
      </c>
      <c r="J12" s="1"/>
      <c r="K12" s="1"/>
    </row>
    <row r="13" spans="1:12" x14ac:dyDescent="0.2">
      <c r="A13" s="1"/>
      <c r="B13" s="3">
        <v>0.46249999999999997</v>
      </c>
      <c r="C13" s="1">
        <v>1511</v>
      </c>
      <c r="D13" s="1" t="s">
        <v>34</v>
      </c>
      <c r="E13" s="1" t="s">
        <v>4</v>
      </c>
      <c r="F13" s="1" t="s">
        <v>4</v>
      </c>
      <c r="G13" s="1">
        <v>6.6</v>
      </c>
      <c r="H13" s="1">
        <v>8.6</v>
      </c>
      <c r="I13" s="1"/>
      <c r="J13" s="1"/>
      <c r="K13" s="1"/>
    </row>
    <row r="14" spans="1:12" x14ac:dyDescent="0.2">
      <c r="A14" s="1"/>
      <c r="B14" s="1"/>
      <c r="C14" s="1"/>
      <c r="D14" s="1"/>
      <c r="E14" s="1"/>
      <c r="F14" s="1"/>
      <c r="I14" s="1"/>
      <c r="J14" s="1"/>
      <c r="K14" s="1"/>
    </row>
    <row r="16" spans="1:12" x14ac:dyDescent="0.2">
      <c r="D16" s="1" t="s">
        <v>45</v>
      </c>
      <c r="E16">
        <v>8</v>
      </c>
      <c r="F16" s="1">
        <v>0.8</v>
      </c>
    </row>
    <row r="17" spans="4:6" x14ac:dyDescent="0.2">
      <c r="D17" s="1" t="s">
        <v>44</v>
      </c>
      <c r="E17">
        <v>6</v>
      </c>
      <c r="F17">
        <f>6/10</f>
        <v>0.6</v>
      </c>
    </row>
    <row r="18" spans="4:6" x14ac:dyDescent="0.2">
      <c r="D18" s="1" t="s">
        <v>46</v>
      </c>
      <c r="E18" s="1">
        <f>SUM(G4:G13)/10</f>
        <v>6.5699999999999985</v>
      </c>
    </row>
    <row r="19" spans="4:6" x14ac:dyDescent="0.2">
      <c r="D19" s="1" t="s">
        <v>47</v>
      </c>
      <c r="E19" s="1">
        <f>SUM(H4:H13)/10</f>
        <v>5.2674000000000003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FCE-D5B8-8A4E-AE83-4DC725380220}">
  <dimension ref="A2:L24"/>
  <sheetViews>
    <sheetView workbookViewId="0">
      <selection activeCell="I15" sqref="I15"/>
    </sheetView>
  </sheetViews>
  <sheetFormatPr baseColWidth="10" defaultRowHeight="16" x14ac:dyDescent="0.2"/>
  <sheetData>
    <row r="2" spans="1:12" x14ac:dyDescent="0.2">
      <c r="E2" t="s">
        <v>50</v>
      </c>
      <c r="F2" t="s">
        <v>51</v>
      </c>
      <c r="G2" t="s">
        <v>9</v>
      </c>
      <c r="H2" t="s">
        <v>10</v>
      </c>
    </row>
    <row r="3" spans="1:12" x14ac:dyDescent="0.2">
      <c r="A3" s="1"/>
      <c r="B3" s="3">
        <v>0.4826388888888889</v>
      </c>
      <c r="C3" s="1">
        <v>1447</v>
      </c>
      <c r="D3" s="1" t="s">
        <v>20</v>
      </c>
      <c r="E3" s="1" t="s">
        <v>4</v>
      </c>
      <c r="F3" s="1" t="s">
        <v>4</v>
      </c>
      <c r="G3" s="1">
        <v>35</v>
      </c>
      <c r="H3" s="1">
        <v>60</v>
      </c>
      <c r="I3" s="1" t="s">
        <v>7</v>
      </c>
      <c r="J3" s="1"/>
      <c r="K3" s="1"/>
      <c r="L3" s="1"/>
    </row>
    <row r="4" spans="1:12" x14ac:dyDescent="0.2">
      <c r="A4" s="2">
        <v>44599</v>
      </c>
      <c r="B4" s="3">
        <v>0.50138888888888888</v>
      </c>
      <c r="C4" s="1">
        <v>1454</v>
      </c>
      <c r="D4" s="1" t="s">
        <v>38</v>
      </c>
      <c r="E4" s="1" t="s">
        <v>3</v>
      </c>
      <c r="F4" s="1" t="s">
        <v>3</v>
      </c>
      <c r="G4" s="1">
        <v>6.2</v>
      </c>
      <c r="H4" s="1">
        <v>8.8000000000000007</v>
      </c>
      <c r="I4" s="1"/>
      <c r="J4" s="1"/>
      <c r="K4" s="1"/>
      <c r="L4" s="1"/>
    </row>
    <row r="5" spans="1:12" x14ac:dyDescent="0.2">
      <c r="A5" s="2">
        <v>44599</v>
      </c>
      <c r="B5" s="3">
        <v>0.48819444444444443</v>
      </c>
      <c r="C5" s="1" t="s">
        <v>37</v>
      </c>
      <c r="D5" s="1" t="s">
        <v>38</v>
      </c>
      <c r="E5" s="1" t="s">
        <v>3</v>
      </c>
      <c r="F5" s="1" t="s">
        <v>4</v>
      </c>
      <c r="G5" s="1">
        <v>14.2</v>
      </c>
      <c r="H5" s="1">
        <v>7.8</v>
      </c>
      <c r="I5" s="1"/>
      <c r="J5" s="1"/>
      <c r="K5" s="1"/>
      <c r="L5" s="1"/>
    </row>
    <row r="6" spans="1:12" x14ac:dyDescent="0.2">
      <c r="A6" s="1"/>
      <c r="B6" s="3">
        <v>0.47569444444444442</v>
      </c>
      <c r="C6" s="1" t="s">
        <v>19</v>
      </c>
      <c r="D6" s="1" t="s">
        <v>20</v>
      </c>
      <c r="E6" s="1" t="s">
        <v>4</v>
      </c>
      <c r="F6" s="1" t="s">
        <v>4</v>
      </c>
      <c r="G6" s="1">
        <v>2</v>
      </c>
      <c r="H6" s="1">
        <v>11.4</v>
      </c>
      <c r="I6" s="1"/>
      <c r="J6" s="1"/>
      <c r="K6" s="1"/>
      <c r="L6" s="1"/>
    </row>
    <row r="7" spans="1:12" x14ac:dyDescent="0.2">
      <c r="A7" s="1"/>
      <c r="B7" s="3">
        <v>0.51041666666666663</v>
      </c>
      <c r="C7" s="1">
        <v>1461</v>
      </c>
      <c r="D7" s="1" t="s">
        <v>20</v>
      </c>
      <c r="E7" s="1" t="s">
        <v>4</v>
      </c>
      <c r="F7" s="1" t="s">
        <v>4</v>
      </c>
      <c r="G7" s="1">
        <v>10.6</v>
      </c>
      <c r="H7" s="1">
        <v>0</v>
      </c>
      <c r="I7" s="1" t="s">
        <v>23</v>
      </c>
      <c r="J7" s="1"/>
      <c r="K7" s="1"/>
      <c r="L7" s="1"/>
    </row>
    <row r="8" spans="1:12" x14ac:dyDescent="0.2">
      <c r="A8" s="2">
        <v>44626</v>
      </c>
      <c r="B8" s="3">
        <v>0.4236111111111111</v>
      </c>
      <c r="C8" s="1">
        <v>1491</v>
      </c>
      <c r="D8" s="1" t="s">
        <v>29</v>
      </c>
      <c r="E8" s="1" t="s">
        <v>4</v>
      </c>
      <c r="F8" s="1" t="s">
        <v>4</v>
      </c>
      <c r="G8" s="1">
        <v>6.6</v>
      </c>
      <c r="H8" s="1">
        <v>15.2</v>
      </c>
      <c r="I8" s="1" t="s">
        <v>30</v>
      </c>
      <c r="J8" s="1"/>
      <c r="K8" s="1"/>
      <c r="L8" s="1"/>
    </row>
    <row r="9" spans="1:12" x14ac:dyDescent="0.2">
      <c r="A9" s="1"/>
      <c r="B9" s="3">
        <v>0.45833333333333331</v>
      </c>
      <c r="C9" s="1">
        <v>1493</v>
      </c>
      <c r="D9" s="1" t="s">
        <v>20</v>
      </c>
      <c r="E9" s="1" t="s">
        <v>4</v>
      </c>
      <c r="F9" s="1" t="s">
        <v>4</v>
      </c>
      <c r="G9" s="1">
        <v>6.4</v>
      </c>
      <c r="H9" s="1">
        <v>12.3</v>
      </c>
      <c r="I9" s="1"/>
      <c r="J9" s="1"/>
      <c r="K9" s="1"/>
      <c r="L9" s="1"/>
    </row>
    <row r="10" spans="1:12" x14ac:dyDescent="0.2">
      <c r="A10" s="2">
        <v>44811</v>
      </c>
      <c r="B10" s="3">
        <v>0.42708333333333331</v>
      </c>
      <c r="C10" s="1">
        <v>1497</v>
      </c>
      <c r="D10" s="1" t="s">
        <v>29</v>
      </c>
      <c r="E10" s="1" t="s">
        <v>4</v>
      </c>
      <c r="F10" s="1" t="s">
        <v>4</v>
      </c>
      <c r="G10" s="1">
        <v>9.4</v>
      </c>
      <c r="H10" s="1">
        <v>15</v>
      </c>
      <c r="I10" s="1" t="s">
        <v>33</v>
      </c>
      <c r="J10" s="1"/>
      <c r="K10" s="1"/>
      <c r="L10" s="1"/>
    </row>
    <row r="11" spans="1:12" x14ac:dyDescent="0.2">
      <c r="A11" s="1"/>
      <c r="B11" s="3"/>
      <c r="C11" s="1"/>
      <c r="D11" s="1"/>
      <c r="E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I12" s="1"/>
      <c r="J12" s="1"/>
      <c r="K12" s="1"/>
      <c r="L12" s="1"/>
    </row>
    <row r="14" spans="1:12" x14ac:dyDescent="0.2">
      <c r="D14" t="s">
        <v>54</v>
      </c>
    </row>
    <row r="15" spans="1:12" x14ac:dyDescent="0.2">
      <c r="D15" t="s">
        <v>10</v>
      </c>
      <c r="E15" s="1">
        <f>SUM(H3:H10)/8</f>
        <v>16.3125</v>
      </c>
    </row>
    <row r="16" spans="1:12" x14ac:dyDescent="0.2">
      <c r="D16" t="s">
        <v>9</v>
      </c>
      <c r="E16" s="1">
        <f>SUM(G3:G10)/8</f>
        <v>11.3</v>
      </c>
    </row>
    <row r="17" spans="4:6" x14ac:dyDescent="0.2">
      <c r="D17" t="s">
        <v>45</v>
      </c>
      <c r="E17">
        <v>2</v>
      </c>
      <c r="F17">
        <f>2/8</f>
        <v>0.25</v>
      </c>
    </row>
    <row r="18" spans="4:6" x14ac:dyDescent="0.2">
      <c r="D18" s="1" t="s">
        <v>44</v>
      </c>
      <c r="E18">
        <v>1</v>
      </c>
      <c r="F18">
        <f>1/8</f>
        <v>0.125</v>
      </c>
    </row>
    <row r="20" spans="4:6" x14ac:dyDescent="0.2">
      <c r="D20" t="s">
        <v>53</v>
      </c>
    </row>
    <row r="21" spans="4:6" x14ac:dyDescent="0.2">
      <c r="D21" t="s">
        <v>10</v>
      </c>
      <c r="E21" s="1">
        <f>SUM(H4:H10)/7</f>
        <v>10.071428571428571</v>
      </c>
    </row>
    <row r="22" spans="4:6" x14ac:dyDescent="0.2">
      <c r="D22" t="s">
        <v>9</v>
      </c>
      <c r="E22" s="1">
        <f>SUM(G4:G10)/7</f>
        <v>7.9142857142857137</v>
      </c>
    </row>
    <row r="23" spans="4:6" x14ac:dyDescent="0.2">
      <c r="D23" t="s">
        <v>45</v>
      </c>
      <c r="E23">
        <v>2</v>
      </c>
      <c r="F23">
        <f>2/7</f>
        <v>0.2857142857142857</v>
      </c>
    </row>
    <row r="24" spans="4:6" x14ac:dyDescent="0.2">
      <c r="D24" t="s">
        <v>44</v>
      </c>
      <c r="E24">
        <v>1</v>
      </c>
      <c r="F24">
        <f>1/7</f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high</vt:lpstr>
      <vt:lpstr>low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Trebac</dc:creator>
  <cp:lastModifiedBy>Dai Shizuka</cp:lastModifiedBy>
  <dcterms:created xsi:type="dcterms:W3CDTF">2022-01-31T20:30:33Z</dcterms:created>
  <dcterms:modified xsi:type="dcterms:W3CDTF">2023-01-26T21:26:26Z</dcterms:modified>
</cp:coreProperties>
</file>