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avanigouddindu/Downloads/"/>
    </mc:Choice>
  </mc:AlternateContent>
  <xr:revisionPtr revIDLastSave="0" documentId="13_ncr:1_{63FFCF1D-D1E1-7E4A-940C-ED80BCDED17E}" xr6:coauthVersionLast="47" xr6:coauthVersionMax="47" xr10:uidLastSave="{00000000-0000-0000-0000-000000000000}"/>
  <bookViews>
    <workbookView xWindow="0" yWindow="760" windowWidth="29400" windowHeight="18360" activeTab="1" xr2:uid="{D0678A5B-F87C-41DA-91C8-7CEDE92F84F5}"/>
  </bookViews>
  <sheets>
    <sheet name="Cover Page" sheetId="10" r:id="rId1"/>
    <sheet name="Profitability" sheetId="11" r:id="rId2"/>
    <sheet name="Utilization" sheetId="12" r:id="rId3"/>
    <sheet name="Leverage" sheetId="13" r:id="rId4"/>
    <sheet name="Growth" sheetId="14" r:id="rId5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4">Growth!$B$3:$K$29,Growth!$B$32:$K$64</definedName>
    <definedName name="_xlnm.Print_Area" localSheetId="3">Leverage!$B$3:$K$35,Leverage!$B$38:$K$70</definedName>
    <definedName name="_xlnm.Print_Area" localSheetId="1">Profitability!$B$4:$K$35,Profitability!$B$39:$K$87</definedName>
    <definedName name="_xlnm.Print_Area" localSheetId="2">Utilization!$B$3:$K$40,Utilization!$B$44:$K$94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4" l="1"/>
  <c r="E4" i="14" s="1"/>
  <c r="F4" i="14" s="1"/>
  <c r="G4" i="14" s="1"/>
  <c r="H4" i="14" s="1"/>
  <c r="I4" i="14" s="1"/>
  <c r="J4" i="14" s="1"/>
  <c r="D39" i="13"/>
  <c r="E39" i="13" s="1"/>
  <c r="F39" i="13" s="1"/>
  <c r="G39" i="13" s="1"/>
  <c r="H39" i="13" s="1"/>
  <c r="I39" i="13" s="1"/>
  <c r="J39" i="13" s="1"/>
  <c r="D4" i="13"/>
  <c r="E4" i="13" s="1"/>
  <c r="F4" i="13" s="1"/>
  <c r="G4" i="13" s="1"/>
  <c r="H4" i="13" s="1"/>
  <c r="I4" i="13" s="1"/>
  <c r="J4" i="13" s="1"/>
  <c r="D4" i="12"/>
  <c r="E4" i="12" s="1"/>
  <c r="F4" i="12" s="1"/>
  <c r="G4" i="12" s="1"/>
  <c r="H4" i="12" s="1"/>
  <c r="I4" i="12" s="1"/>
  <c r="J4" i="12" s="1"/>
  <c r="K28" i="14" l="1"/>
  <c r="K27" i="14"/>
  <c r="K26" i="14"/>
  <c r="K25" i="14"/>
  <c r="K22" i="14"/>
  <c r="K21" i="14"/>
  <c r="K20" i="14"/>
  <c r="K19" i="14"/>
  <c r="K16" i="14"/>
  <c r="K15" i="14"/>
  <c r="K14" i="14"/>
  <c r="K13" i="14"/>
  <c r="K10" i="14"/>
  <c r="K9" i="14"/>
  <c r="K8" i="14"/>
  <c r="K7" i="14"/>
  <c r="K51" i="13"/>
  <c r="K50" i="13"/>
  <c r="K49" i="13"/>
  <c r="K48" i="13"/>
  <c r="K45" i="13"/>
  <c r="K44" i="13"/>
  <c r="K43" i="13"/>
  <c r="K42" i="13"/>
  <c r="K16" i="13"/>
  <c r="K15" i="13"/>
  <c r="K14" i="13"/>
  <c r="K13" i="13"/>
  <c r="K10" i="13"/>
  <c r="K9" i="13"/>
  <c r="K8" i="13"/>
  <c r="K7" i="13"/>
  <c r="J40" i="12"/>
  <c r="I40" i="12"/>
  <c r="H40" i="12"/>
  <c r="G40" i="12"/>
  <c r="F40" i="12"/>
  <c r="E40" i="12"/>
  <c r="D40" i="12"/>
  <c r="C40" i="12"/>
  <c r="J39" i="12"/>
  <c r="I39" i="12"/>
  <c r="H39" i="12"/>
  <c r="G39" i="12"/>
  <c r="F39" i="12"/>
  <c r="E39" i="12"/>
  <c r="D39" i="12"/>
  <c r="C39" i="12"/>
  <c r="J38" i="12"/>
  <c r="I38" i="12"/>
  <c r="H38" i="12"/>
  <c r="G38" i="12"/>
  <c r="F38" i="12"/>
  <c r="E38" i="12"/>
  <c r="D38" i="12"/>
  <c r="C38" i="12"/>
  <c r="J37" i="12"/>
  <c r="I37" i="12"/>
  <c r="H37" i="12"/>
  <c r="G37" i="12"/>
  <c r="F37" i="12"/>
  <c r="E37" i="12"/>
  <c r="D37" i="12"/>
  <c r="C37" i="12"/>
  <c r="K34" i="12"/>
  <c r="K33" i="12"/>
  <c r="K32" i="12"/>
  <c r="K31" i="12"/>
  <c r="K28" i="12"/>
  <c r="K27" i="12"/>
  <c r="K26" i="12"/>
  <c r="K25" i="12"/>
  <c r="K22" i="12"/>
  <c r="K21" i="12"/>
  <c r="K20" i="12"/>
  <c r="K19" i="12"/>
  <c r="K16" i="12"/>
  <c r="K15" i="12"/>
  <c r="K14" i="12"/>
  <c r="K13" i="12"/>
  <c r="K10" i="12"/>
  <c r="K9" i="12"/>
  <c r="K8" i="12"/>
  <c r="K7" i="12"/>
  <c r="K34" i="11"/>
  <c r="K33" i="11"/>
  <c r="K32" i="11"/>
  <c r="K31" i="11"/>
  <c r="K28" i="11"/>
  <c r="K27" i="11"/>
  <c r="K26" i="11"/>
  <c r="K25" i="11"/>
  <c r="K22" i="11"/>
  <c r="K21" i="11"/>
  <c r="K20" i="11"/>
  <c r="K19" i="11"/>
  <c r="K16" i="11"/>
  <c r="K15" i="11"/>
  <c r="K14" i="11"/>
  <c r="K13" i="11"/>
  <c r="K10" i="11"/>
  <c r="K9" i="11"/>
  <c r="K8" i="11"/>
  <c r="K7" i="11"/>
  <c r="D4" i="11"/>
  <c r="E4" i="11" s="1"/>
  <c r="F4" i="11" s="1"/>
  <c r="G4" i="11" s="1"/>
  <c r="H4" i="11" s="1"/>
  <c r="I4" i="11" s="1"/>
  <c r="J4" i="11" s="1"/>
  <c r="K37" i="12" l="1"/>
  <c r="K38" i="12"/>
  <c r="K39" i="12"/>
  <c r="K4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Tope Oyeniyi</author>
  </authors>
  <commentList>
    <comment ref="D19" authorId="0" shapeId="0" xr:uid="{0795D209-97F5-4970-999C-0FC144B0ECBA}">
      <text>
        <r>
          <rPr>
            <b/>
            <sz val="9"/>
            <color indexed="81"/>
            <rFont val="Tahoma"/>
            <family val="2"/>
          </rPr>
          <t>Tope Oyeniyi:</t>
        </r>
        <r>
          <rPr>
            <sz val="9"/>
            <color indexed="81"/>
            <rFont val="Tahoma"/>
            <family val="2"/>
          </rPr>
          <t xml:space="preserve">
Outlier point. The Net income growth chart had its y axis max capped as showing 1000% would minimze the trend for other years and other retailers</t>
        </r>
      </text>
    </comment>
  </commentList>
</comments>
</file>

<file path=xl/sharedStrings.xml><?xml version="1.0" encoding="utf-8"?>
<sst xmlns="http://schemas.openxmlformats.org/spreadsheetml/2006/main" count="126" uniqueCount="40">
  <si>
    <t xml:space="preserve"> </t>
  </si>
  <si>
    <t>All figures in USD thousands unless stated</t>
  </si>
  <si>
    <t>Revenue Growth</t>
  </si>
  <si>
    <t>Gross Margin</t>
  </si>
  <si>
    <t>Leverage Ratios</t>
  </si>
  <si>
    <t>Net Profit Margin</t>
  </si>
  <si>
    <t>Liquidity Ratios</t>
  </si>
  <si>
    <t>Profitability and Return Ratios</t>
  </si>
  <si>
    <t>Return on Equity</t>
  </si>
  <si>
    <t>EBIT Margin</t>
  </si>
  <si>
    <t>EBITDA Margin</t>
  </si>
  <si>
    <t>Asset Utilization Ratios</t>
  </si>
  <si>
    <t>Asset Turnover</t>
  </si>
  <si>
    <t>Cash Days</t>
  </si>
  <si>
    <t>A/R Days</t>
  </si>
  <si>
    <t>Inventory Days</t>
  </si>
  <si>
    <t>A/P Days</t>
  </si>
  <si>
    <t>Debt to Equity</t>
  </si>
  <si>
    <t>Growth Trends</t>
  </si>
  <si>
    <t>EBITDA Growth</t>
  </si>
  <si>
    <t>Net Income Growth</t>
  </si>
  <si>
    <t>Total Asset Growth</t>
  </si>
  <si>
    <t>Current</t>
  </si>
  <si>
    <t>Quick</t>
  </si>
  <si>
    <t>Debt to EBITDA</t>
  </si>
  <si>
    <t>Table of Contents</t>
  </si>
  <si>
    <t>Cash Conversion Cycle / WC Funding Gap</t>
  </si>
  <si>
    <t>Small Retailer</t>
  </si>
  <si>
    <t>Mid Retailer</t>
  </si>
  <si>
    <t>Large Retailer</t>
  </si>
  <si>
    <t>Industry</t>
  </si>
  <si>
    <t>Average</t>
  </si>
  <si>
    <t>Financial Analysis Peer and Industry Benchmarking</t>
  </si>
  <si>
    <t>Profitability</t>
  </si>
  <si>
    <t>Utilization</t>
  </si>
  <si>
    <t>Leverage</t>
  </si>
  <si>
    <t>Growth</t>
  </si>
  <si>
    <t>Charts</t>
  </si>
  <si>
    <t>Asset Utilization Charts</t>
  </si>
  <si>
    <t>Profitability and Return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</si>
</sst>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0&quot;A&quot;"/>
    <numFmt numFmtId="166" formatCode="_(#,##0_)_%;\(#,##0\)_%;_(&quot;–&quot;_)_%;_(@_)_%"/>
    <numFmt numFmtId="167" formatCode="_(0.00\x_);\(0.00\x\);_(&quot;–&quot;_);_(@_)"/>
    <numFmt numFmtId="168" formatCode="0.00%;[Red]\(0.00%\);\-"/>
    <numFmt numFmtId="169" formatCode="_(0.0_)&quot;days&quot;;\(0.0\)&quot;days&quot;;_(&quot;–&quot;_);_(@_)"/>
    <numFmt numFmtId="170" formatCode="0.00%;\(0.00%\);\-"/>
    <numFmt numFmtId="171" formatCode="&quot;Year&quot;\ 0"/>
  </numFmts>
  <fonts count="49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sz val="11"/>
      <color theme="1"/>
      <name val="Calibri"/>
      <family val="2"/>
      <scheme val="minor"/>
    </font>
    <font>
      <sz val="11"/>
      <name val="Open Sans"/>
      <family val="2"/>
    </font>
    <font>
      <sz val="11"/>
      <color theme="1"/>
      <name val="Open Sans"/>
      <family val="2"/>
    </font>
    <font>
      <sz val="10"/>
      <name val="Bookman"/>
      <family val="1"/>
    </font>
    <font>
      <sz val="10"/>
      <color rgb="FF000000"/>
      <name val="Open Sans"/>
      <family val="2"/>
    </font>
    <font>
      <sz val="10"/>
      <color rgb="FF3271D2"/>
      <name val="Open Sans"/>
      <family val="2"/>
    </font>
    <font>
      <sz val="10"/>
      <name val="Open Sans"/>
      <family val="2"/>
    </font>
    <font>
      <b/>
      <sz val="14"/>
      <color rgb="FF3271D2"/>
      <name val="Open Sans"/>
      <family val="2"/>
    </font>
    <font>
      <sz val="14"/>
      <color theme="1"/>
      <name val="Open Sans"/>
      <family val="2"/>
    </font>
    <font>
      <b/>
      <sz val="14"/>
      <color rgb="FF0000FF"/>
      <name val="Open Sans"/>
      <family val="2"/>
    </font>
    <font>
      <b/>
      <sz val="10"/>
      <color rgb="FFFA621C"/>
      <name val="Open Sans"/>
      <family val="2"/>
    </font>
    <font>
      <i/>
      <sz val="9"/>
      <name val="Open Sans"/>
      <family val="2"/>
    </font>
    <font>
      <b/>
      <sz val="10"/>
      <color rgb="FF000000"/>
      <name val="Open Sans"/>
      <family val="2"/>
    </font>
    <font>
      <sz val="10"/>
      <name val="Arial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0"/>
      <name val="Open Sans"/>
    </font>
    <font>
      <sz val="11"/>
      <color rgb="FF3271D2"/>
      <name val="Open Sans"/>
      <family val="2"/>
    </font>
    <font>
      <sz val="11"/>
      <name val="Open Sans"/>
    </font>
    <font>
      <sz val="11"/>
      <color theme="1"/>
      <name val="Open Sans"/>
    </font>
    <font>
      <sz val="10"/>
      <color rgb="FF000000"/>
      <name val="Open Sans"/>
    </font>
    <font>
      <sz val="10"/>
      <color rgb="FFFF0000"/>
      <name val="Open Sans"/>
    </font>
    <font>
      <b/>
      <sz val="14"/>
      <color rgb="FF3271D2"/>
      <name val="Open Sans"/>
    </font>
    <font>
      <b/>
      <sz val="10"/>
      <color theme="0"/>
      <name val="Open Sans"/>
    </font>
    <font>
      <sz val="14"/>
      <color theme="1"/>
      <name val="Open Sans"/>
    </font>
    <font>
      <b/>
      <sz val="14"/>
      <color rgb="FF0000FF"/>
      <name val="Open Sans"/>
    </font>
    <font>
      <b/>
      <sz val="10"/>
      <color rgb="FFFA621C"/>
      <name val="Open Sans"/>
    </font>
    <font>
      <i/>
      <sz val="9"/>
      <name val="Open Sans"/>
    </font>
    <font>
      <b/>
      <sz val="10"/>
      <color rgb="FF000000"/>
      <name val="Open Sans"/>
    </font>
    <font>
      <sz val="10"/>
      <name val="Open Sans"/>
    </font>
    <font>
      <sz val="10"/>
      <color rgb="FF3271D2"/>
      <name val="Open Sans"/>
    </font>
    <font>
      <sz val="11"/>
      <color rgb="FF3271D2"/>
      <name val="Open Sans"/>
    </font>
    <font>
      <b/>
      <sz val="10"/>
      <name val="Open San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/>
      <top/>
      <bottom style="hair">
        <color rgb="FF000000"/>
      </bottom>
      <diagonal/>
    </border>
  </borders>
  <cellStyleXfs count="7">
    <xf numFmtId="0" fontId="0" fillId="0" borderId="0"/>
    <xf numFmtId="9" fontId="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6" fillId="0" borderId="0"/>
    <xf numFmtId="0" fontId="19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80">
    <xf numFmtId="0" fontId="0" fillId="0" borderId="0" xfId="0"/>
    <xf numFmtId="0" fontId="7" fillId="0" borderId="0" xfId="0" applyFont="1"/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37" fontId="13" fillId="3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horizontal="right"/>
    </xf>
    <xf numFmtId="37" fontId="14" fillId="0" borderId="0" xfId="0" applyNumberFormat="1" applyFont="1" applyAlignment="1">
      <alignment vertical="center"/>
    </xf>
    <xf numFmtId="37" fontId="15" fillId="0" borderId="0" xfId="0" applyNumberFormat="1" applyFont="1" applyAlignment="1">
      <alignment vertical="center"/>
    </xf>
    <xf numFmtId="0" fontId="16" fillId="0" borderId="0" xfId="0" applyFont="1" applyAlignment="1">
      <alignment horizontal="left"/>
    </xf>
    <xf numFmtId="166" fontId="17" fillId="0" borderId="0" xfId="0" applyNumberFormat="1" applyFont="1" applyAlignment="1">
      <alignment vertical="center"/>
    </xf>
    <xf numFmtId="0" fontId="12" fillId="0" borderId="0" xfId="4" applyFont="1"/>
    <xf numFmtId="0" fontId="8" fillId="0" borderId="0" xfId="3" applyFont="1"/>
    <xf numFmtId="0" fontId="6" fillId="0" borderId="0" xfId="3"/>
    <xf numFmtId="0" fontId="8" fillId="2" borderId="3" xfId="3" applyFont="1" applyFill="1" applyBorder="1"/>
    <xf numFmtId="0" fontId="8" fillId="2" borderId="4" xfId="3" applyFont="1" applyFill="1" applyBorder="1"/>
    <xf numFmtId="0" fontId="8" fillId="2" borderId="5" xfId="3" applyFont="1" applyFill="1" applyBorder="1"/>
    <xf numFmtId="0" fontId="8" fillId="2" borderId="6" xfId="3" applyFont="1" applyFill="1" applyBorder="1"/>
    <xf numFmtId="0" fontId="8" fillId="2" borderId="0" xfId="3" applyFont="1" applyFill="1"/>
    <xf numFmtId="0" fontId="8" fillId="2" borderId="7" xfId="3" applyFont="1" applyFill="1" applyBorder="1"/>
    <xf numFmtId="0" fontId="8" fillId="0" borderId="6" xfId="3" applyFont="1" applyBorder="1"/>
    <xf numFmtId="0" fontId="8" fillId="0" borderId="7" xfId="3" applyFont="1" applyBorder="1"/>
    <xf numFmtId="0" fontId="20" fillId="0" borderId="0" xfId="3" applyFont="1" applyProtection="1">
      <protection locked="0"/>
    </xf>
    <xf numFmtId="0" fontId="21" fillId="0" borderId="0" xfId="3" applyFont="1" applyAlignment="1">
      <alignment horizontal="right"/>
    </xf>
    <xf numFmtId="0" fontId="8" fillId="0" borderId="0" xfId="3" applyFont="1" applyProtection="1">
      <protection locked="0"/>
    </xf>
    <xf numFmtId="0" fontId="22" fillId="0" borderId="0" xfId="3" applyFont="1"/>
    <xf numFmtId="0" fontId="21" fillId="0" borderId="1" xfId="3" applyFont="1" applyBorder="1" applyProtection="1">
      <protection locked="0"/>
    </xf>
    <xf numFmtId="0" fontId="2" fillId="0" borderId="0" xfId="3" applyFont="1"/>
    <xf numFmtId="166" fontId="25" fillId="0" borderId="0" xfId="6" applyNumberFormat="1" applyFont="1" applyFill="1" applyBorder="1" applyProtection="1">
      <protection locked="0"/>
    </xf>
    <xf numFmtId="0" fontId="26" fillId="0" borderId="0" xfId="6" applyFont="1" applyFill="1" applyBorder="1" applyProtection="1">
      <protection locked="0"/>
    </xf>
    <xf numFmtId="166" fontId="27" fillId="0" borderId="0" xfId="3" applyNumberFormat="1" applyFont="1"/>
    <xf numFmtId="166" fontId="24" fillId="0" borderId="0" xfId="6" applyNumberFormat="1" applyFill="1" applyBorder="1"/>
    <xf numFmtId="0" fontId="2" fillId="0" borderId="0" xfId="6" applyFont="1" applyFill="1" applyBorder="1"/>
    <xf numFmtId="0" fontId="8" fillId="0" borderId="8" xfId="3" applyFont="1" applyBorder="1"/>
    <xf numFmtId="0" fontId="8" fillId="0" borderId="9" xfId="3" applyFont="1" applyBorder="1"/>
    <xf numFmtId="0" fontId="8" fillId="0" borderId="10" xfId="3" applyFont="1" applyBorder="1"/>
    <xf numFmtId="0" fontId="30" fillId="0" borderId="0" xfId="4" applyFont="1"/>
    <xf numFmtId="170" fontId="11" fillId="0" borderId="0" xfId="1" quotePrefix="1" applyNumberFormat="1" applyFont="1" applyAlignment="1">
      <alignment horizontal="center"/>
    </xf>
    <xf numFmtId="0" fontId="31" fillId="0" borderId="0" xfId="0" applyFont="1"/>
    <xf numFmtId="168" fontId="11" fillId="0" borderId="0" xfId="1" quotePrefix="1" applyNumberFormat="1" applyFont="1" applyAlignment="1">
      <alignment horizontal="center"/>
    </xf>
    <xf numFmtId="167" fontId="11" fillId="0" borderId="0" xfId="0" applyNumberFormat="1" applyFont="1"/>
    <xf numFmtId="2" fontId="11" fillId="0" borderId="0" xfId="1" quotePrefix="1" applyNumberFormat="1" applyFont="1" applyAlignment="1">
      <alignment horizontal="center"/>
    </xf>
    <xf numFmtId="2" fontId="31" fillId="0" borderId="0" xfId="0" applyNumberFormat="1" applyFont="1"/>
    <xf numFmtId="169" fontId="11" fillId="0" borderId="0" xfId="0" applyNumberFormat="1" applyFont="1"/>
    <xf numFmtId="170" fontId="11" fillId="0" borderId="0" xfId="1" quotePrefix="1" applyNumberFormat="1" applyFont="1" applyFill="1" applyAlignment="1">
      <alignment horizontal="center"/>
    </xf>
    <xf numFmtId="167" fontId="10" fillId="0" borderId="0" xfId="0" applyNumberFormat="1" applyFont="1" applyAlignment="1">
      <alignment horizontal="right"/>
    </xf>
    <xf numFmtId="169" fontId="10" fillId="0" borderId="0" xfId="1" quotePrefix="1" applyNumberFormat="1" applyFont="1" applyFill="1" applyAlignment="1">
      <alignment horizontal="center"/>
    </xf>
    <xf numFmtId="166" fontId="25" fillId="0" borderId="0" xfId="5" applyNumberFormat="1" applyFont="1" applyFill="1" applyBorder="1" applyProtection="1">
      <protection locked="0"/>
    </xf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37" fontId="36" fillId="3" borderId="0" xfId="0" applyNumberFormat="1" applyFont="1" applyFill="1" applyAlignment="1">
      <alignment vertical="center"/>
    </xf>
    <xf numFmtId="165" fontId="37" fillId="3" borderId="0" xfId="0" applyNumberFormat="1" applyFont="1" applyFill="1" applyAlignment="1">
      <alignment horizontal="right"/>
    </xf>
    <xf numFmtId="37" fontId="38" fillId="0" borderId="0" xfId="0" applyNumberFormat="1" applyFont="1" applyAlignment="1">
      <alignment vertical="center"/>
    </xf>
    <xf numFmtId="37" fontId="39" fillId="0" borderId="0" xfId="0" applyNumberFormat="1" applyFont="1" applyAlignment="1">
      <alignment vertical="center"/>
    </xf>
    <xf numFmtId="0" fontId="40" fillId="0" borderId="0" xfId="0" applyFont="1" applyAlignment="1">
      <alignment horizontal="left"/>
    </xf>
    <xf numFmtId="166" fontId="41" fillId="0" borderId="0" xfId="0" applyNumberFormat="1" applyFont="1" applyAlignment="1">
      <alignment vertical="center"/>
    </xf>
    <xf numFmtId="0" fontId="43" fillId="0" borderId="0" xfId="4" applyFont="1"/>
    <xf numFmtId="170" fontId="44" fillId="0" borderId="0" xfId="1" quotePrefix="1" applyNumberFormat="1" applyFont="1" applyAlignment="1">
      <alignment horizontal="center"/>
    </xf>
    <xf numFmtId="168" fontId="34" fillId="0" borderId="0" xfId="1" quotePrefix="1" applyNumberFormat="1" applyFont="1" applyAlignment="1">
      <alignment horizontal="center"/>
    </xf>
    <xf numFmtId="170" fontId="45" fillId="0" borderId="0" xfId="0" applyNumberFormat="1" applyFont="1"/>
    <xf numFmtId="168" fontId="44" fillId="0" borderId="0" xfId="1" quotePrefix="1" applyNumberFormat="1" applyFont="1" applyAlignment="1">
      <alignment horizontal="center"/>
    </xf>
    <xf numFmtId="0" fontId="45" fillId="0" borderId="0" xfId="0" applyFont="1"/>
    <xf numFmtId="0" fontId="33" fillId="0" borderId="2" xfId="0" applyFont="1" applyBorder="1"/>
    <xf numFmtId="171" fontId="42" fillId="0" borderId="11" xfId="0" applyNumberFormat="1" applyFont="1" applyBorder="1" applyAlignment="1">
      <alignment horizontal="right" vertical="center"/>
    </xf>
    <xf numFmtId="0" fontId="43" fillId="0" borderId="0" xfId="4" applyFont="1" applyAlignment="1">
      <alignment horizontal="left" indent="1"/>
    </xf>
    <xf numFmtId="0" fontId="33" fillId="0" borderId="12" xfId="0" applyFont="1" applyBorder="1"/>
    <xf numFmtId="0" fontId="1" fillId="0" borderId="0" xfId="0" applyFont="1"/>
    <xf numFmtId="0" fontId="46" fillId="0" borderId="0" xfId="4" applyFont="1"/>
    <xf numFmtId="0" fontId="1" fillId="0" borderId="2" xfId="0" applyFont="1" applyBorder="1"/>
    <xf numFmtId="0" fontId="12" fillId="0" borderId="0" xfId="4" applyFont="1" applyAlignment="1">
      <alignment horizontal="left" indent="1"/>
    </xf>
    <xf numFmtId="169" fontId="10" fillId="0" borderId="0" xfId="0" applyNumberFormat="1" applyFont="1"/>
    <xf numFmtId="171" fontId="18" fillId="0" borderId="11" xfId="0" applyNumberFormat="1" applyFont="1" applyBorder="1" applyAlignment="1">
      <alignment horizontal="right" vertical="center"/>
    </xf>
    <xf numFmtId="2" fontId="11" fillId="0" borderId="0" xfId="1" quotePrefix="1" applyNumberFormat="1" applyFont="1" applyBorder="1" applyAlignment="1">
      <alignment horizontal="center"/>
    </xf>
    <xf numFmtId="2" fontId="7" fillId="0" borderId="0" xfId="0" applyNumberFormat="1" applyFont="1"/>
    <xf numFmtId="170" fontId="10" fillId="0" borderId="0" xfId="1" quotePrefix="1" applyNumberFormat="1" applyFont="1" applyAlignment="1">
      <alignment horizontal="center"/>
    </xf>
    <xf numFmtId="0" fontId="28" fillId="4" borderId="0" xfId="3" applyFont="1" applyFill="1"/>
    <xf numFmtId="0" fontId="2" fillId="4" borderId="0" xfId="3" applyFont="1" applyFill="1"/>
    <xf numFmtId="166" fontId="29" fillId="4" borderId="0" xfId="3" applyNumberFormat="1" applyFont="1" applyFill="1"/>
    <xf numFmtId="0" fontId="5" fillId="4" borderId="0" xfId="3" applyFont="1" applyFill="1"/>
  </cellXfs>
  <cellStyles count="7">
    <cellStyle name="Comma 2" xfId="2" xr:uid="{E79D4E48-DDB6-472F-9111-F5D07DA98AD5}"/>
    <cellStyle name="Hyperlink 2" xfId="5" xr:uid="{1C5D3E11-ECE9-4754-A627-CB159846AFCF}"/>
    <cellStyle name="Hyperlink 2 2" xfId="6" xr:uid="{1268562D-0831-4BC2-99EE-A02DF276DEC6}"/>
    <cellStyle name="Normal" xfId="0" builtinId="0"/>
    <cellStyle name="Normal 2 2 2" xfId="3" xr:uid="{96485B40-95D5-4F78-9BC2-DD82DA9F7A91}"/>
    <cellStyle name="Normal_Wal-Mart Financial Statements" xfId="4" xr:uid="{CAA5C1F3-D53E-4972-BE03-57FB209880A2}"/>
    <cellStyle name="Percent" xfId="1" builtinId="5"/>
  </cellStyles>
  <dxfs count="0"/>
  <tableStyles count="0" defaultTableStyle="TableStyleMedium2" defaultPivotStyle="PivotStyleLight16"/>
  <colors>
    <mruColors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b="1"/>
              <a:t>Return on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Profitability!$B$7</c:f>
              <c:strCache>
                <c:ptCount val="1"/>
                <c:pt idx="0">
                  <c:v>Small Retailer</c:v>
                </c:pt>
              </c:strCache>
            </c:strRef>
          </c:tx>
          <c:spPr>
            <a:ln w="28575" cap="rnd">
              <a:solidFill>
                <a:srgbClr val="D9E5F7"/>
              </a:solidFill>
              <a:round/>
            </a:ln>
            <a:effectLst/>
          </c:spPr>
          <c:marker>
            <c:symbol val="none"/>
          </c:marker>
          <c:cat>
            <c:numRef>
              <c:f>Profitability!$C$4:$J$4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Profitability!$C$7:$J$7</c:f>
              <c:numCache>
                <c:formatCode>0.00%;\(0.00%\);\-</c:formatCode>
                <c:ptCount val="8"/>
                <c:pt idx="0">
                  <c:v>4.1448345976382263E-3</c:v>
                </c:pt>
                <c:pt idx="1">
                  <c:v>4.8057181963348794E-2</c:v>
                </c:pt>
                <c:pt idx="2">
                  <c:v>7.5603753268727883E-2</c:v>
                </c:pt>
                <c:pt idx="3">
                  <c:v>0.11585458988849855</c:v>
                </c:pt>
                <c:pt idx="4">
                  <c:v>6.3206535192672664E-2</c:v>
                </c:pt>
                <c:pt idx="5">
                  <c:v>9.6225743279330603E-2</c:v>
                </c:pt>
                <c:pt idx="6">
                  <c:v>0.10083727702948671</c:v>
                </c:pt>
                <c:pt idx="7">
                  <c:v>0.16201503499524755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F-49D5-A8EC-5D2D9F8E2238}"/>
            </c:ext>
          </c:extLst>
        </c:ser>
        <c:ser>
          <c:idx val="1"/>
          <c:order val="1"/>
          <c:tx>
            <c:strRef>
              <c:f>Profitability!$B$8</c:f>
              <c:strCache>
                <c:ptCount val="1"/>
                <c:pt idx="0">
                  <c:v>Mid Retailer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none"/>
          </c:marker>
          <c:cat>
            <c:numRef>
              <c:f>Profitability!$C$4:$J$4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Profitability!$C$8:$J$8</c:f>
              <c:numCache>
                <c:formatCode>0.00%;\(0.00%\);\-</c:formatCode>
                <c:ptCount val="8"/>
                <c:pt idx="0">
                  <c:v>0.1672762740794928</c:v>
                </c:pt>
                <c:pt idx="1">
                  <c:v>0.22388622021286617</c:v>
                </c:pt>
                <c:pt idx="2">
                  <c:v>0.19455252918287938</c:v>
                </c:pt>
                <c:pt idx="3">
                  <c:v>0.24856188532195211</c:v>
                </c:pt>
                <c:pt idx="4">
                  <c:v>0.24486287991249317</c:v>
                </c:pt>
                <c:pt idx="5">
                  <c:v>0.24004461064094995</c:v>
                </c:pt>
                <c:pt idx="6">
                  <c:v>0.21887989499015534</c:v>
                </c:pt>
                <c:pt idx="7">
                  <c:v>0.28507173764518334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F-49D5-A8EC-5D2D9F8E2238}"/>
            </c:ext>
          </c:extLst>
        </c:ser>
        <c:ser>
          <c:idx val="2"/>
          <c:order val="2"/>
          <c:tx>
            <c:strRef>
              <c:f>Profitability!$B$9</c:f>
              <c:strCache>
                <c:ptCount val="1"/>
                <c:pt idx="0">
                  <c:v>Large Retailer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none"/>
          </c:marker>
          <c:cat>
            <c:numRef>
              <c:f>Profitability!$C$4:$J$4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Profitability!$C$9:$J$9</c:f>
              <c:numCache>
                <c:formatCode>0.00%;\(0.00%\);\-</c:formatCode>
                <c:ptCount val="8"/>
                <c:pt idx="0">
                  <c:v>0.20103447428557389</c:v>
                </c:pt>
                <c:pt idx="1">
                  <c:v>0.1824299158244978</c:v>
                </c:pt>
                <c:pt idx="2">
                  <c:v>0.17536440525463379</c:v>
                </c:pt>
                <c:pt idx="3">
                  <c:v>0.1266486021394907</c:v>
                </c:pt>
                <c:pt idx="4">
                  <c:v>9.2005076142131978E-2</c:v>
                </c:pt>
                <c:pt idx="5">
                  <c:v>0.19929287924038089</c:v>
                </c:pt>
                <c:pt idx="6">
                  <c:v>0.16694470188446092</c:v>
                </c:pt>
                <c:pt idx="7">
                  <c:v>0.16423432188629838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F-49D5-A8EC-5D2D9F8E2238}"/>
            </c:ext>
          </c:extLst>
        </c:ser>
        <c:ser>
          <c:idx val="3"/>
          <c:order val="3"/>
          <c:tx>
            <c:strRef>
              <c:f>Profitability!$B$10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cat>
            <c:numRef>
              <c:f>Profitability!$C$4:$J$4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Profitability!$C$10:$J$10</c:f>
              <c:numCache>
                <c:formatCode>0.00%;\(0.00%\);\-</c:formatCode>
                <c:ptCount val="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2F-49D5-A8EC-5D2D9F8E2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52751"/>
        <c:axId val="132643151"/>
      </c:lineChart>
      <c:catAx>
        <c:axId val="132652751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32643151"/>
        <c:crosses val="autoZero"/>
        <c:auto val="1"/>
        <c:lblAlgn val="ctr"/>
        <c:lblOffset val="100"/>
        <c:noMultiLvlLbl val="0"/>
      </c:catAx>
      <c:valAx>
        <c:axId val="132643151"/>
        <c:scaling>
          <c:orientation val="minMax"/>
        </c:scaling>
        <c:delete val="0"/>
        <c:axPos val="l"/>
        <c:numFmt formatCode="0.00%;\(0.00%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3265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A/P Days</a:t>
            </a:r>
            <a:r>
              <a:rPr lang="en-CA" sz="1400" b="1" i="0" u="none" strike="noStrike" baseline="0"/>
              <a:t>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Utilization!$B$31</c:f>
              <c:strCache>
                <c:ptCount val="1"/>
                <c:pt idx="0">
                  <c:v>Small Retailer</c:v>
                </c:pt>
              </c:strCache>
            </c:strRef>
          </c:tx>
          <c:spPr>
            <a:ln w="28575" cap="rnd">
              <a:solidFill>
                <a:srgbClr val="D9E5F7"/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Utilization!$C$31:$J$31</c:f>
              <c:numCache>
                <c:formatCode>_(0.0_)"days";\(0.0\)"days";_("–"_);_(@_)</c:formatCode>
                <c:ptCount val="8"/>
                <c:pt idx="0">
                  <c:v>55.744500016344674</c:v>
                </c:pt>
                <c:pt idx="1">
                  <c:v>41.05586641406353</c:v>
                </c:pt>
                <c:pt idx="2">
                  <c:v>40.060687722324026</c:v>
                </c:pt>
                <c:pt idx="3">
                  <c:v>40.999527765256403</c:v>
                </c:pt>
                <c:pt idx="4">
                  <c:v>41.445826997622767</c:v>
                </c:pt>
                <c:pt idx="5">
                  <c:v>40.430605574869368</c:v>
                </c:pt>
                <c:pt idx="6">
                  <c:v>37.251963425276017</c:v>
                </c:pt>
                <c:pt idx="7">
                  <c:v>37.296313710739142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5-4DDB-ADFB-52ED43621143}"/>
            </c:ext>
          </c:extLst>
        </c:ser>
        <c:ser>
          <c:idx val="1"/>
          <c:order val="1"/>
          <c:tx>
            <c:strRef>
              <c:f>Utilization!$B$32</c:f>
              <c:strCache>
                <c:ptCount val="1"/>
                <c:pt idx="0">
                  <c:v>Mid Retailer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Utilization!$C$32:$J$32</c:f>
              <c:numCache>
                <c:formatCode>_(0.0_)"days";\(0.0\)"days";_("–"_);_(@_)</c:formatCode>
                <c:ptCount val="8"/>
                <c:pt idx="0">
                  <c:v>53.991932586806804</c:v>
                </c:pt>
                <c:pt idx="1">
                  <c:v>47.924723964922244</c:v>
                </c:pt>
                <c:pt idx="2">
                  <c:v>44.503196623960783</c:v>
                </c:pt>
                <c:pt idx="3">
                  <c:v>49.248478976942451</c:v>
                </c:pt>
                <c:pt idx="4">
                  <c:v>51.139599932191899</c:v>
                </c:pt>
                <c:pt idx="5">
                  <c:v>51.481437823749367</c:v>
                </c:pt>
                <c:pt idx="6">
                  <c:v>54.169649978112389</c:v>
                </c:pt>
                <c:pt idx="7">
                  <c:v>53.357746938942171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5-4DDB-ADFB-52ED43621143}"/>
            </c:ext>
          </c:extLst>
        </c:ser>
        <c:ser>
          <c:idx val="2"/>
          <c:order val="2"/>
          <c:tx>
            <c:strRef>
              <c:f>Utilization!$B$33</c:f>
              <c:strCache>
                <c:ptCount val="1"/>
                <c:pt idx="0">
                  <c:v>Large Retailer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Utilization!$C$33:$J$33</c:f>
              <c:numCache>
                <c:formatCode>_(0.0_)"days";\(0.0\)"days";_("–"_);_(@_)</c:formatCode>
                <c:ptCount val="8"/>
                <c:pt idx="0">
                  <c:v>60.078713056280606</c:v>
                </c:pt>
                <c:pt idx="1">
                  <c:v>60.861021818905925</c:v>
                </c:pt>
                <c:pt idx="2">
                  <c:v>65.488302161878948</c:v>
                </c:pt>
                <c:pt idx="3">
                  <c:v>69.263766063047896</c:v>
                </c:pt>
                <c:pt idx="4">
                  <c:v>67.857966542363926</c:v>
                </c:pt>
                <c:pt idx="5">
                  <c:v>66.173602385706616</c:v>
                </c:pt>
                <c:pt idx="6">
                  <c:v>77.920987479317532</c:v>
                </c:pt>
                <c:pt idx="7">
                  <c:v>71.694403143839253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5-4DDB-ADFB-52ED43621143}"/>
            </c:ext>
          </c:extLst>
        </c:ser>
        <c:ser>
          <c:idx val="3"/>
          <c:order val="3"/>
          <c:tx>
            <c:strRef>
              <c:f>Utilization!$B$34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Utilization!$C$34:$J$34</c:f>
              <c:numCache>
                <c:formatCode>_(0.0_)"days";\(0.0\)"days";_("–"_);_(@_)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5-4DDB-ADFB-52ED4362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28015"/>
        <c:axId val="91827535"/>
      </c:lineChart>
      <c:catAx>
        <c:axId val="91828015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1827535"/>
        <c:crosses val="autoZero"/>
        <c:auto val="1"/>
        <c:lblAlgn val="ctr"/>
        <c:lblOffset val="100"/>
        <c:noMultiLvlLbl val="0"/>
      </c:catAx>
      <c:valAx>
        <c:axId val="91827535"/>
        <c:scaling>
          <c:orientation val="minMax"/>
        </c:scaling>
        <c:delete val="0"/>
        <c:axPos val="l"/>
        <c:numFmt formatCode="_(0.0_)&quot;days&quot;;\(0.0\)&quot;days&quot;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182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Cash Conversion Cycle / WC Funding Gap</a:t>
            </a:r>
            <a:r>
              <a:rPr lang="en-CA" sz="1400" b="1" i="0" u="none" strike="noStrike" baseline="0"/>
              <a:t>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Utilization!$B$37</c:f>
              <c:strCache>
                <c:ptCount val="1"/>
                <c:pt idx="0">
                  <c:v>Small Retailer</c:v>
                </c:pt>
              </c:strCache>
            </c:strRef>
          </c:tx>
          <c:spPr>
            <a:ln w="28575" cap="rnd">
              <a:solidFill>
                <a:srgbClr val="D9E5F7"/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Utilization!$C$37:$J$37</c:f>
              <c:numCache>
                <c:formatCode>_(0.0_)"days";\(0.0\)"days";_("–"_);_(@_)</c:formatCode>
                <c:ptCount val="8"/>
                <c:pt idx="0">
                  <c:v>-2.3010662399165227</c:v>
                </c:pt>
                <c:pt idx="1">
                  <c:v>12.120311485973744</c:v>
                </c:pt>
                <c:pt idx="2">
                  <c:v>12.125388156040422</c:v>
                </c:pt>
                <c:pt idx="3">
                  <c:v>12.692753426411144</c:v>
                </c:pt>
                <c:pt idx="4">
                  <c:v>17.199475635549291</c:v>
                </c:pt>
                <c:pt idx="5">
                  <c:v>21.600590102157256</c:v>
                </c:pt>
                <c:pt idx="6">
                  <c:v>20.550518717188723</c:v>
                </c:pt>
                <c:pt idx="7">
                  <c:v>22.93694454739034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1-4661-8A2A-7EF9F1013634}"/>
            </c:ext>
          </c:extLst>
        </c:ser>
        <c:ser>
          <c:idx val="1"/>
          <c:order val="1"/>
          <c:tx>
            <c:strRef>
              <c:f>Utilization!$B$38</c:f>
              <c:strCache>
                <c:ptCount val="1"/>
                <c:pt idx="0">
                  <c:v>Mid Retailer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Utilization!$C$38:$J$38</c:f>
              <c:numCache>
                <c:formatCode>_(0.0_)"days";\(0.0\)"days";_("–"_);_(@_)</c:formatCode>
                <c:ptCount val="8"/>
                <c:pt idx="0">
                  <c:v>-16.42524052398165</c:v>
                </c:pt>
                <c:pt idx="1">
                  <c:v>-9.1959792091553041</c:v>
                </c:pt>
                <c:pt idx="2">
                  <c:v>-7.6232493984434271</c:v>
                </c:pt>
                <c:pt idx="3">
                  <c:v>-11.948196630114481</c:v>
                </c:pt>
                <c:pt idx="4">
                  <c:v>-12.902292002718831</c:v>
                </c:pt>
                <c:pt idx="5">
                  <c:v>-13.502584483216197</c:v>
                </c:pt>
                <c:pt idx="6">
                  <c:v>-17.355014979229409</c:v>
                </c:pt>
                <c:pt idx="7">
                  <c:v>-16.836085049310064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1-4661-8A2A-7EF9F1013634}"/>
            </c:ext>
          </c:extLst>
        </c:ser>
        <c:ser>
          <c:idx val="2"/>
          <c:order val="2"/>
          <c:tx>
            <c:strRef>
              <c:f>Utilization!$B$39</c:f>
              <c:strCache>
                <c:ptCount val="1"/>
                <c:pt idx="0">
                  <c:v>Large Retailer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Utilization!$C$39:$J$39</c:f>
              <c:numCache>
                <c:formatCode>_(0.0_)"days";\(0.0\)"days";_("–"_);_(@_)</c:formatCode>
                <c:ptCount val="8"/>
                <c:pt idx="0">
                  <c:v>-6.410281212800399</c:v>
                </c:pt>
                <c:pt idx="1">
                  <c:v>-8.934143010300005</c:v>
                </c:pt>
                <c:pt idx="2">
                  <c:v>-14.346995903672251</c:v>
                </c:pt>
                <c:pt idx="3">
                  <c:v>-17.596352549410298</c:v>
                </c:pt>
                <c:pt idx="4">
                  <c:v>-16.738025209887155</c:v>
                </c:pt>
                <c:pt idx="5">
                  <c:v>-17.974356385816058</c:v>
                </c:pt>
                <c:pt idx="6">
                  <c:v>-14.96070417714747</c:v>
                </c:pt>
                <c:pt idx="7">
                  <c:v>-15.787088177729089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1-4661-8A2A-7EF9F1013634}"/>
            </c:ext>
          </c:extLst>
        </c:ser>
        <c:ser>
          <c:idx val="3"/>
          <c:order val="3"/>
          <c:tx>
            <c:strRef>
              <c:f>Utilization!$B$40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Utilization!$C$40:$J$40</c:f>
              <c:numCache>
                <c:formatCode>_(0.0_)"days";\(0.0\)"days";_("–"_);_(@_)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F1-4661-8A2A-7EF9F1013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28015"/>
        <c:axId val="91827535"/>
      </c:lineChart>
      <c:catAx>
        <c:axId val="91828015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1827535"/>
        <c:crosses val="autoZero"/>
        <c:auto val="1"/>
        <c:lblAlgn val="ctr"/>
        <c:lblOffset val="100"/>
        <c:noMultiLvlLbl val="0"/>
      </c:catAx>
      <c:valAx>
        <c:axId val="91827535"/>
        <c:scaling>
          <c:orientation val="minMax"/>
        </c:scaling>
        <c:delete val="0"/>
        <c:axPos val="l"/>
        <c:numFmt formatCode="_(0.0_)&quot;days&quot;;\(0.0\)&quot;days&quot;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182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Debt to Equity</a:t>
            </a:r>
            <a:r>
              <a:rPr lang="en-CA" sz="1400" b="1" i="0" u="none" strike="noStrike" baseline="0"/>
              <a:t>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Leverage!$B$7</c:f>
              <c:strCache>
                <c:ptCount val="1"/>
                <c:pt idx="0">
                  <c:v>Small Retailer</c:v>
                </c:pt>
              </c:strCache>
            </c:strRef>
          </c:tx>
          <c:spPr>
            <a:ln w="28575" cap="rnd">
              <a:solidFill>
                <a:srgbClr val="D9E5F7"/>
              </a:solidFill>
              <a:round/>
            </a:ln>
            <a:effectLst/>
          </c:spPr>
          <c:marker>
            <c:symbol val="none"/>
          </c:marker>
          <c:val>
            <c:numRef>
              <c:f>Leverage!$C$7:$J$7</c:f>
              <c:numCache>
                <c:formatCode>_(0.00\x_);\(0.00\x\);_("–"_);_(@_)</c:formatCode>
                <c:ptCount val="8"/>
                <c:pt idx="0">
                  <c:v>1.2688668178618909</c:v>
                </c:pt>
                <c:pt idx="1">
                  <c:v>1.1924568473880313</c:v>
                </c:pt>
                <c:pt idx="2">
                  <c:v>1.2569604676203661</c:v>
                </c:pt>
                <c:pt idx="3">
                  <c:v>0.95707957843287006</c:v>
                </c:pt>
                <c:pt idx="4">
                  <c:v>1.0573479660037957</c:v>
                </c:pt>
                <c:pt idx="5">
                  <c:v>1.3304254940359623</c:v>
                </c:pt>
                <c:pt idx="6">
                  <c:v>1.4021659992719331</c:v>
                </c:pt>
                <c:pt idx="7">
                  <c:v>1.3149572280307613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Leverage!$C$4:$J$4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E25-4AFD-BBAE-3B4CE35EAE9D}"/>
            </c:ext>
          </c:extLst>
        </c:ser>
        <c:ser>
          <c:idx val="1"/>
          <c:order val="1"/>
          <c:tx>
            <c:strRef>
              <c:f>Leverage!$B$8</c:f>
              <c:strCache>
                <c:ptCount val="1"/>
                <c:pt idx="0">
                  <c:v>Mid Retailer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none"/>
          </c:marker>
          <c:val>
            <c:numRef>
              <c:f>Leverage!$C$8:$J$8</c:f>
              <c:numCache>
                <c:formatCode>_(0.00\x_);\(0.00\x\);_("–"_);_(@_)</c:formatCode>
                <c:ptCount val="8"/>
                <c:pt idx="0">
                  <c:v>0.51280175566934894</c:v>
                </c:pt>
                <c:pt idx="1">
                  <c:v>0.71263068663464257</c:v>
                </c:pt>
                <c:pt idx="2">
                  <c:v>0.54714794271048928</c:v>
                </c:pt>
                <c:pt idx="3">
                  <c:v>0.75709779179810721</c:v>
                </c:pt>
                <c:pt idx="4">
                  <c:v>0.6402843972185327</c:v>
                </c:pt>
                <c:pt idx="5">
                  <c:v>0.56543987404054319</c:v>
                </c:pt>
                <c:pt idx="6">
                  <c:v>0.68491577335375187</c:v>
                </c:pt>
                <c:pt idx="7">
                  <c:v>0.74368025506718283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Leverage!$C$4:$J$4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6E25-4AFD-BBAE-3B4CE35EAE9D}"/>
            </c:ext>
          </c:extLst>
        </c:ser>
        <c:ser>
          <c:idx val="2"/>
          <c:order val="2"/>
          <c:tx>
            <c:strRef>
              <c:f>Leverage!$B$9</c:f>
              <c:strCache>
                <c:ptCount val="1"/>
                <c:pt idx="0">
                  <c:v>Large Retailer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none"/>
          </c:marker>
          <c:val>
            <c:numRef>
              <c:f>Leverage!$C$9:$J$9</c:f>
              <c:numCache>
                <c:formatCode>_(0.00\x_);\(0.00\x\);_("–"_);_(@_)</c:formatCode>
                <c:ptCount val="8"/>
                <c:pt idx="0">
                  <c:v>0.78296926063346195</c:v>
                </c:pt>
                <c:pt idx="1">
                  <c:v>0.75013036029101388</c:v>
                </c:pt>
                <c:pt idx="2">
                  <c:v>0.74576467261369184</c:v>
                </c:pt>
                <c:pt idx="3">
                  <c:v>0.74219522531430993</c:v>
                </c:pt>
                <c:pt idx="4">
                  <c:v>1.0642242330611345</c:v>
                </c:pt>
                <c:pt idx="5">
                  <c:v>1.2358140593820728</c:v>
                </c:pt>
                <c:pt idx="6">
                  <c:v>1.0407414272474513</c:v>
                </c:pt>
                <c:pt idx="7">
                  <c:v>0.95413979075829103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Leverage!$C$4:$J$4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6E25-4AFD-BBAE-3B4CE35EAE9D}"/>
            </c:ext>
          </c:extLst>
        </c:ser>
        <c:ser>
          <c:idx val="3"/>
          <c:order val="3"/>
          <c:tx>
            <c:strRef>
              <c:f>Leverage!$B$10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val>
            <c:numRef>
              <c:f>Leverage!$C$10:$J$10</c:f>
              <c:numCache>
                <c:formatCode>_(0.00\x_);\(0.00\x\);_("–"_);_(@_)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Leverage!$C$4:$J$4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6E25-4AFD-BBAE-3B4CE35EA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52751"/>
        <c:axId val="132643151"/>
      </c:lineChart>
      <c:catAx>
        <c:axId val="132652751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32643151"/>
        <c:crosses val="autoZero"/>
        <c:auto val="1"/>
        <c:lblAlgn val="ctr"/>
        <c:lblOffset val="100"/>
        <c:noMultiLvlLbl val="0"/>
      </c:catAx>
      <c:valAx>
        <c:axId val="132643151"/>
        <c:scaling>
          <c:orientation val="minMax"/>
        </c:scaling>
        <c:delete val="0"/>
        <c:axPos val="l"/>
        <c:numFmt formatCode="_(0.00\x_);\(0.00\x\)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3265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Debt to EBITDA</a:t>
            </a:r>
            <a:r>
              <a:rPr lang="en-CA" sz="1400" b="1" i="0" u="none" strike="noStrike" baseline="0"/>
              <a:t>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Leverage!$B$13</c:f>
              <c:strCache>
                <c:ptCount val="1"/>
                <c:pt idx="0">
                  <c:v>Small Retailer</c:v>
                </c:pt>
              </c:strCache>
            </c:strRef>
          </c:tx>
          <c:spPr>
            <a:ln w="28575" cap="rnd">
              <a:solidFill>
                <a:srgbClr val="D9E5F7"/>
              </a:solidFill>
              <a:round/>
            </a:ln>
            <a:effectLst/>
          </c:spPr>
          <c:marker>
            <c:symbol val="none"/>
          </c:marker>
          <c:val>
            <c:numRef>
              <c:f>Leverage!$C$13:$J$13</c:f>
              <c:numCache>
                <c:formatCode>_(0.00\x_);\(0.00\x\);_("–"_);_(@_)</c:formatCode>
                <c:ptCount val="8"/>
                <c:pt idx="0">
                  <c:v>7.6030927835051543</c:v>
                </c:pt>
                <c:pt idx="1">
                  <c:v>4.9113686188537429</c:v>
                </c:pt>
                <c:pt idx="2">
                  <c:v>4.4960110041265473</c:v>
                </c:pt>
                <c:pt idx="3">
                  <c:v>3.2567567567567566</c:v>
                </c:pt>
                <c:pt idx="4">
                  <c:v>3.5974171813587872</c:v>
                </c:pt>
                <c:pt idx="5">
                  <c:v>3.1176470588235294</c:v>
                </c:pt>
                <c:pt idx="6">
                  <c:v>3.1056238661560167</c:v>
                </c:pt>
                <c:pt idx="7">
                  <c:v>2.7170148187823604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Leverage!$C$4:$J$4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F98-4E25-AE8F-F9B129258129}"/>
            </c:ext>
          </c:extLst>
        </c:ser>
        <c:ser>
          <c:idx val="1"/>
          <c:order val="1"/>
          <c:tx>
            <c:strRef>
              <c:f>Leverage!$B$14</c:f>
              <c:strCache>
                <c:ptCount val="1"/>
                <c:pt idx="0">
                  <c:v>Mid Retailer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none"/>
          </c:marker>
          <c:val>
            <c:numRef>
              <c:f>Leverage!$C$14:$J$14</c:f>
              <c:numCache>
                <c:formatCode>_(0.00\x_);\(0.00\x\);_("–"_);_(@_)</c:formatCode>
                <c:ptCount val="8"/>
                <c:pt idx="0">
                  <c:v>1.4848199576370911</c:v>
                </c:pt>
                <c:pt idx="1">
                  <c:v>1.592506840665123</c:v>
                </c:pt>
                <c:pt idx="2">
                  <c:v>1.3413842094580881</c:v>
                </c:pt>
                <c:pt idx="3">
                  <c:v>1.4887794198139026</c:v>
                </c:pt>
                <c:pt idx="4">
                  <c:v>1.3849923947946594</c:v>
                </c:pt>
                <c:pt idx="5">
                  <c:v>1.3836891956975437</c:v>
                </c:pt>
                <c:pt idx="6">
                  <c:v>1.7687853107344633</c:v>
                </c:pt>
                <c:pt idx="7">
                  <c:v>1.5386971374720226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Leverage!$C$4:$J$4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F98-4E25-AE8F-F9B129258129}"/>
            </c:ext>
          </c:extLst>
        </c:ser>
        <c:ser>
          <c:idx val="2"/>
          <c:order val="2"/>
          <c:tx>
            <c:strRef>
              <c:f>Leverage!$B$15</c:f>
              <c:strCache>
                <c:ptCount val="1"/>
                <c:pt idx="0">
                  <c:v>Large Retailer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none"/>
          </c:marker>
          <c:val>
            <c:numRef>
              <c:f>Leverage!$C$15:$J$15</c:f>
              <c:numCache>
                <c:formatCode>_(0.00\x_);\(0.00\x\);_("–"_);_(@_)</c:formatCode>
                <c:ptCount val="8"/>
                <c:pt idx="0">
                  <c:v>1.7767152694527308</c:v>
                </c:pt>
                <c:pt idx="1">
                  <c:v>1.8213607451843365</c:v>
                </c:pt>
                <c:pt idx="2">
                  <c:v>1.8021681058582344</c:v>
                </c:pt>
                <c:pt idx="3">
                  <c:v>2.1272037984467591</c:v>
                </c:pt>
                <c:pt idx="4">
                  <c:v>3.2474113982658475</c:v>
                </c:pt>
                <c:pt idx="5">
                  <c:v>2.7800138583436267</c:v>
                </c:pt>
                <c:pt idx="6">
                  <c:v>2.4981313400961027</c:v>
                </c:pt>
                <c:pt idx="7">
                  <c:v>2.5687999223878668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Leverage!$C$4:$J$4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FF98-4E25-AE8F-F9B129258129}"/>
            </c:ext>
          </c:extLst>
        </c:ser>
        <c:ser>
          <c:idx val="3"/>
          <c:order val="3"/>
          <c:tx>
            <c:strRef>
              <c:f>Leverage!$B$16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val>
            <c:numRef>
              <c:f>Leverage!$C$16:$J$16</c:f>
              <c:numCache>
                <c:formatCode>_(0.00\x_);\(0.00\x\);_("–"_);_(@_)</c:formatCode>
                <c:ptCount val="8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  <c:pt idx="5">
                  <c:v>2.25</c:v>
                </c:pt>
                <c:pt idx="6">
                  <c:v>2.25</c:v>
                </c:pt>
                <c:pt idx="7">
                  <c:v>2.25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Leverage!$C$4:$J$4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FF98-4E25-AE8F-F9B129258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181440"/>
        <c:axId val="1086184800"/>
      </c:lineChart>
      <c:catAx>
        <c:axId val="1086181440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184800"/>
        <c:crosses val="autoZero"/>
        <c:auto val="1"/>
        <c:lblAlgn val="ctr"/>
        <c:lblOffset val="100"/>
        <c:noMultiLvlLbl val="0"/>
      </c:catAx>
      <c:valAx>
        <c:axId val="1086184800"/>
        <c:scaling>
          <c:orientation val="minMax"/>
        </c:scaling>
        <c:delete val="0"/>
        <c:axPos val="l"/>
        <c:numFmt formatCode="_(0.00\x_);\(0.00\x\)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18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Current Ratio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Leverage!$B$42</c:f>
              <c:strCache>
                <c:ptCount val="1"/>
                <c:pt idx="0">
                  <c:v>Small Retailer</c:v>
                </c:pt>
              </c:strCache>
            </c:strRef>
          </c:tx>
          <c:spPr>
            <a:ln w="28575" cap="rnd">
              <a:solidFill>
                <a:srgbClr val="D9E5F7"/>
              </a:solidFill>
              <a:round/>
            </a:ln>
            <a:effectLst/>
          </c:spPr>
          <c:marker>
            <c:symbol val="none"/>
          </c:marker>
          <c:val>
            <c:numRef>
              <c:f>Leverage!$C$42:$J$42</c:f>
              <c:numCache>
                <c:formatCode>_(0.00\x_);\(0.00\x\);_("–"_);_(@_)</c:formatCode>
                <c:ptCount val="8"/>
                <c:pt idx="0">
                  <c:v>0.87036747458952302</c:v>
                </c:pt>
                <c:pt idx="1">
                  <c:v>0.79479368595956801</c:v>
                </c:pt>
                <c:pt idx="2">
                  <c:v>0.88677614520311154</c:v>
                </c:pt>
                <c:pt idx="3">
                  <c:v>0.81460479111213979</c:v>
                </c:pt>
                <c:pt idx="4">
                  <c:v>0.7142693014705882</c:v>
                </c:pt>
                <c:pt idx="5">
                  <c:v>0.70467107402189222</c:v>
                </c:pt>
                <c:pt idx="6">
                  <c:v>0.85123872588195004</c:v>
                </c:pt>
                <c:pt idx="7">
                  <c:v>0.89680295780774255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Leverage!$C$39:$J$39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D1B-43B1-8067-CC8B618CBCE8}"/>
            </c:ext>
          </c:extLst>
        </c:ser>
        <c:ser>
          <c:idx val="1"/>
          <c:order val="1"/>
          <c:tx>
            <c:strRef>
              <c:f>Leverage!$B$43</c:f>
              <c:strCache>
                <c:ptCount val="1"/>
                <c:pt idx="0">
                  <c:v>Mid Retailer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none"/>
          </c:marker>
          <c:val>
            <c:numRef>
              <c:f>Leverage!$C$43:$J$43</c:f>
              <c:numCache>
                <c:formatCode>_(0.00\x_);\(0.00\x\);_("–"_);_(@_)</c:formatCode>
                <c:ptCount val="8"/>
                <c:pt idx="0">
                  <c:v>1.2203719122953094</c:v>
                </c:pt>
                <c:pt idx="1">
                  <c:v>1.045888754534462</c:v>
                </c:pt>
                <c:pt idx="2">
                  <c:v>0.97707865168539321</c:v>
                </c:pt>
                <c:pt idx="3">
                  <c:v>0.98982566447556442</c:v>
                </c:pt>
                <c:pt idx="4">
                  <c:v>1.0182174043962662</c:v>
                </c:pt>
                <c:pt idx="5">
                  <c:v>1.0106726341610364</c:v>
                </c:pt>
                <c:pt idx="6">
                  <c:v>1.1318628240218966</c:v>
                </c:pt>
                <c:pt idx="7">
                  <c:v>1.0021738392038313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Leverage!$C$39:$J$39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D1B-43B1-8067-CC8B618CBCE8}"/>
            </c:ext>
          </c:extLst>
        </c:ser>
        <c:ser>
          <c:idx val="2"/>
          <c:order val="2"/>
          <c:tx>
            <c:strRef>
              <c:f>Leverage!$B$44</c:f>
              <c:strCache>
                <c:ptCount val="1"/>
                <c:pt idx="0">
                  <c:v>Large Retailer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none"/>
          </c:marker>
          <c:val>
            <c:numRef>
              <c:f>Leverage!$C$44:$J$44</c:f>
              <c:numCache>
                <c:formatCode>_(0.00\x_);\(0.00\x\);_("–"_);_(@_)</c:formatCode>
                <c:ptCount val="8"/>
                <c:pt idx="0">
                  <c:v>0.96945091310209586</c:v>
                </c:pt>
                <c:pt idx="1">
                  <c:v>0.93221807827419179</c:v>
                </c:pt>
                <c:pt idx="2">
                  <c:v>0.86195613196270615</c:v>
                </c:pt>
                <c:pt idx="3">
                  <c:v>0.75984768405904157</c:v>
                </c:pt>
                <c:pt idx="4">
                  <c:v>0.79890806303806294</c:v>
                </c:pt>
                <c:pt idx="5">
                  <c:v>0.7945237177015041</c:v>
                </c:pt>
                <c:pt idx="6">
                  <c:v>0.97217334988396564</c:v>
                </c:pt>
                <c:pt idx="7">
                  <c:v>0.92779729683333523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Leverage!$C$39:$J$39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AD1B-43B1-8067-CC8B618CBCE8}"/>
            </c:ext>
          </c:extLst>
        </c:ser>
        <c:ser>
          <c:idx val="3"/>
          <c:order val="3"/>
          <c:tx>
            <c:strRef>
              <c:f>Leverage!$B$45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val>
            <c:numRef>
              <c:f>Leverage!$C$45:$J$45</c:f>
              <c:numCache>
                <c:formatCode>_(0.00\x_);\(0.00\x\);_("–"_);_(@_)</c:formatCode>
                <c:ptCount val="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Leverage!$C$39:$J$39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AD1B-43B1-8067-CC8B618CB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278720"/>
        <c:axId val="1086274880"/>
      </c:lineChart>
      <c:catAx>
        <c:axId val="1086278720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274880"/>
        <c:crosses val="autoZero"/>
        <c:auto val="1"/>
        <c:lblAlgn val="ctr"/>
        <c:lblOffset val="100"/>
        <c:noMultiLvlLbl val="0"/>
      </c:catAx>
      <c:valAx>
        <c:axId val="1086274880"/>
        <c:scaling>
          <c:orientation val="minMax"/>
        </c:scaling>
        <c:delete val="0"/>
        <c:axPos val="l"/>
        <c:numFmt formatCode="_(0.00\x_);\(0.00\x\)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2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Quick</a:t>
            </a:r>
            <a:r>
              <a:rPr lang="en-CA" sz="1400" b="1" i="0" u="none" strike="noStrike" baseline="0"/>
              <a:t> Ratio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Leverage!$B$48</c:f>
              <c:strCache>
                <c:ptCount val="1"/>
                <c:pt idx="0">
                  <c:v>Small Retailer</c:v>
                </c:pt>
              </c:strCache>
            </c:strRef>
          </c:tx>
          <c:spPr>
            <a:ln w="28575" cap="rnd">
              <a:solidFill>
                <a:srgbClr val="D9E5F7"/>
              </a:solidFill>
              <a:round/>
            </a:ln>
            <a:effectLst/>
          </c:spPr>
          <c:marker>
            <c:symbol val="none"/>
          </c:marker>
          <c:val>
            <c:numRef>
              <c:f>Leverage!$C$48:$J$48</c:f>
              <c:numCache>
                <c:formatCode>_(0.00\x_);\(0.00\x\);_("–"_);_(@_)</c:formatCode>
                <c:ptCount val="8"/>
                <c:pt idx="0">
                  <c:v>0.19655981235340109</c:v>
                </c:pt>
                <c:pt idx="1">
                  <c:v>0.19634450290778177</c:v>
                </c:pt>
                <c:pt idx="2">
                  <c:v>0.25713050993949871</c:v>
                </c:pt>
                <c:pt idx="3">
                  <c:v>0.30100682791343597</c:v>
                </c:pt>
                <c:pt idx="4">
                  <c:v>0.16245404411764705</c:v>
                </c:pt>
                <c:pt idx="5">
                  <c:v>0.15454643979625013</c:v>
                </c:pt>
                <c:pt idx="6">
                  <c:v>0.25813449023861174</c:v>
                </c:pt>
                <c:pt idx="7">
                  <c:v>0.33503697259678122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Leverage!$C$39:$J$39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C0C-4575-86F3-FFFBB4B949B0}"/>
            </c:ext>
          </c:extLst>
        </c:ser>
        <c:ser>
          <c:idx val="1"/>
          <c:order val="1"/>
          <c:tx>
            <c:strRef>
              <c:f>Leverage!$B$49</c:f>
              <c:strCache>
                <c:ptCount val="1"/>
                <c:pt idx="0">
                  <c:v>Mid Retailer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none"/>
          </c:marker>
          <c:val>
            <c:numRef>
              <c:f>Leverage!$C$49:$J$49</c:f>
              <c:numCache>
                <c:formatCode>_(0.00\x_);\(0.00\x\);_("–"_);_(@_)</c:formatCode>
                <c:ptCount val="8"/>
                <c:pt idx="0">
                  <c:v>0.63363863447127389</c:v>
                </c:pt>
                <c:pt idx="1">
                  <c:v>0.50731559854897224</c:v>
                </c:pt>
                <c:pt idx="2">
                  <c:v>0.40121990369181382</c:v>
                </c:pt>
                <c:pt idx="3">
                  <c:v>0.4277222063446699</c:v>
                </c:pt>
                <c:pt idx="4">
                  <c:v>0.46416741945197232</c:v>
                </c:pt>
                <c:pt idx="5">
                  <c:v>0.52029091535051852</c:v>
                </c:pt>
                <c:pt idx="6">
                  <c:v>0.63910803413298989</c:v>
                </c:pt>
                <c:pt idx="7">
                  <c:v>0.51934377229034345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Leverage!$C$39:$J$39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C0C-4575-86F3-FFFBB4B949B0}"/>
            </c:ext>
          </c:extLst>
        </c:ser>
        <c:ser>
          <c:idx val="2"/>
          <c:order val="2"/>
          <c:tx>
            <c:strRef>
              <c:f>Leverage!$B$50</c:f>
              <c:strCache>
                <c:ptCount val="1"/>
                <c:pt idx="0">
                  <c:v>Large Retailer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none"/>
          </c:marker>
          <c:val>
            <c:numRef>
              <c:f>Leverage!$C$50:$J$50</c:f>
              <c:numCache>
                <c:formatCode>_(0.00\x_);\(0.00\x\);_("–"_);_(@_)</c:formatCode>
                <c:ptCount val="8"/>
                <c:pt idx="0">
                  <c:v>0.24379519548964335</c:v>
                </c:pt>
                <c:pt idx="1">
                  <c:v>0.22174592612080038</c:v>
                </c:pt>
                <c:pt idx="2">
                  <c:v>0.1897860387281855</c:v>
                </c:pt>
                <c:pt idx="3">
                  <c:v>0.15753747405152763</c:v>
                </c:pt>
                <c:pt idx="4">
                  <c:v>0.18076332330885295</c:v>
                </c:pt>
                <c:pt idx="5">
                  <c:v>0.20245532844838668</c:v>
                </c:pt>
                <c:pt idx="6">
                  <c:v>0.26182740568838037</c:v>
                </c:pt>
                <c:pt idx="7">
                  <c:v>0.2636789159866787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Leverage!$C$39:$J$39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8C0C-4575-86F3-FFFBB4B949B0}"/>
            </c:ext>
          </c:extLst>
        </c:ser>
        <c:ser>
          <c:idx val="3"/>
          <c:order val="3"/>
          <c:tx>
            <c:strRef>
              <c:f>Leverage!$B$51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val>
            <c:numRef>
              <c:f>Leverage!$C$51:$J$51</c:f>
              <c:numCache>
                <c:formatCode>_(0.00\x_);\(0.00\x\);_("–"_);_(@_)</c:formatCode>
                <c:ptCount val="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Leverage!$C$39:$J$39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8C0C-4575-86F3-FFFBB4B94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414816"/>
        <c:axId val="1437417216"/>
      </c:lineChart>
      <c:catAx>
        <c:axId val="1437414816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437417216"/>
        <c:crosses val="autoZero"/>
        <c:auto val="1"/>
        <c:lblAlgn val="ctr"/>
        <c:lblOffset val="100"/>
        <c:noMultiLvlLbl val="0"/>
      </c:catAx>
      <c:valAx>
        <c:axId val="1437417216"/>
        <c:scaling>
          <c:orientation val="minMax"/>
        </c:scaling>
        <c:delete val="0"/>
        <c:axPos val="l"/>
        <c:numFmt formatCode="_(0.00\x_);\(0.00\x\)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4374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Revenue Growth</a:t>
            </a:r>
            <a:r>
              <a:rPr lang="en-CA" sz="1400" b="1" i="0" u="none" strike="noStrike" baseline="0"/>
              <a:t>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Growth!$B$7</c:f>
              <c:strCache>
                <c:ptCount val="1"/>
                <c:pt idx="0">
                  <c:v>Small Retailer</c:v>
                </c:pt>
              </c:strCache>
            </c:strRef>
          </c:tx>
          <c:spPr>
            <a:ln w="28575" cap="rnd">
              <a:solidFill>
                <a:srgbClr val="D9E5F7"/>
              </a:solidFill>
              <a:round/>
            </a:ln>
            <a:effectLst/>
          </c:spPr>
          <c:marker>
            <c:symbol val="none"/>
          </c:marker>
          <c:val>
            <c:numRef>
              <c:f>Growth!$C$7:$J$7</c:f>
              <c:numCache>
                <c:formatCode>0.00%;\(0.00%\);\-</c:formatCode>
                <c:ptCount val="8"/>
                <c:pt idx="1">
                  <c:v>6.5311773955082017E-2</c:v>
                </c:pt>
                <c:pt idx="2">
                  <c:v>2.1831078997224303E-2</c:v>
                </c:pt>
                <c:pt idx="3">
                  <c:v>4.3548560957205997E-3</c:v>
                </c:pt>
                <c:pt idx="4">
                  <c:v>2.2753128555176336E-3</c:v>
                </c:pt>
                <c:pt idx="5">
                  <c:v>2.8783757736705717E-2</c:v>
                </c:pt>
                <c:pt idx="6">
                  <c:v>9.7362449778295904E-2</c:v>
                </c:pt>
                <c:pt idx="7">
                  <c:v>8.6504533899912743E-3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Growth!$C$4:$J$4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403-4B00-B96C-14696834FF0F}"/>
            </c:ext>
          </c:extLst>
        </c:ser>
        <c:ser>
          <c:idx val="1"/>
          <c:order val="1"/>
          <c:tx>
            <c:strRef>
              <c:f>Growth!$B$8</c:f>
              <c:strCache>
                <c:ptCount val="1"/>
                <c:pt idx="0">
                  <c:v>Mid Retailer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none"/>
          </c:marker>
          <c:val>
            <c:numRef>
              <c:f>Growth!$C$8:$J$8</c:f>
              <c:numCache>
                <c:formatCode>0.00%;\(0.00%\);\-</c:formatCode>
                <c:ptCount val="8"/>
                <c:pt idx="1">
                  <c:v>3.1596235795454543E-2</c:v>
                </c:pt>
                <c:pt idx="2">
                  <c:v>2.1686933622492448E-2</c:v>
                </c:pt>
                <c:pt idx="3">
                  <c:v>8.6810030407938069E-2</c:v>
                </c:pt>
                <c:pt idx="4">
                  <c:v>9.7275721759348968E-2</c:v>
                </c:pt>
                <c:pt idx="5">
                  <c:v>7.8593829462620779E-2</c:v>
                </c:pt>
                <c:pt idx="6">
                  <c:v>9.2061059704131545E-2</c:v>
                </c:pt>
                <c:pt idx="7">
                  <c:v>0.1749090015051481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Growth!$C$4:$J$4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403-4B00-B96C-14696834FF0F}"/>
            </c:ext>
          </c:extLst>
        </c:ser>
        <c:ser>
          <c:idx val="2"/>
          <c:order val="2"/>
          <c:tx>
            <c:strRef>
              <c:f>Growth!$B$9</c:f>
              <c:strCache>
                <c:ptCount val="1"/>
                <c:pt idx="0">
                  <c:v>Large Retailer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none"/>
          </c:marker>
          <c:val>
            <c:numRef>
              <c:f>Growth!$C$9:$J$9</c:f>
              <c:numCache>
                <c:formatCode>0.00%;\(0.00%\);\-</c:formatCode>
                <c:ptCount val="8"/>
                <c:pt idx="1">
                  <c:v>-7.2500622875274635E-3</c:v>
                </c:pt>
                <c:pt idx="2">
                  <c:v>7.7634662850268599E-3</c:v>
                </c:pt>
                <c:pt idx="3">
                  <c:v>2.9781444945489871E-2</c:v>
                </c:pt>
                <c:pt idx="4">
                  <c:v>2.8104720161968889E-2</c:v>
                </c:pt>
                <c:pt idx="5">
                  <c:v>1.8582634305654107E-2</c:v>
                </c:pt>
                <c:pt idx="6">
                  <c:v>6.7155377086975443E-2</c:v>
                </c:pt>
                <c:pt idx="7">
                  <c:v>2.4327954345069579E-2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Growth!$C$4:$J$4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8403-4B00-B96C-14696834FF0F}"/>
            </c:ext>
          </c:extLst>
        </c:ser>
        <c:ser>
          <c:idx val="3"/>
          <c:order val="3"/>
          <c:tx>
            <c:strRef>
              <c:f>Growth!$B$10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val>
            <c:numRef>
              <c:f>Growth!$C$10:$J$10</c:f>
              <c:numCache>
                <c:formatCode>0.00%;\(0.00%\);\-</c:formatCode>
                <c:ptCount val="8"/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Growth!$C$4:$J$4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8403-4B00-B96C-14696834F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52751"/>
        <c:axId val="132643151"/>
      </c:lineChart>
      <c:catAx>
        <c:axId val="132652751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32643151"/>
        <c:crosses val="autoZero"/>
        <c:auto val="1"/>
        <c:lblAlgn val="ctr"/>
        <c:lblOffset val="100"/>
        <c:noMultiLvlLbl val="0"/>
      </c:catAx>
      <c:valAx>
        <c:axId val="132643151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3265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EBITDA Growth</a:t>
            </a:r>
            <a:r>
              <a:rPr lang="en-CA" sz="1400" b="1" i="0" u="none" strike="noStrike" baseline="0"/>
              <a:t>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Growth!$B$13</c:f>
              <c:strCache>
                <c:ptCount val="1"/>
                <c:pt idx="0">
                  <c:v>Small Retailer</c:v>
                </c:pt>
              </c:strCache>
            </c:strRef>
          </c:tx>
          <c:spPr>
            <a:ln w="28575" cap="rnd">
              <a:solidFill>
                <a:srgbClr val="D9E5F7"/>
              </a:solidFill>
              <a:round/>
            </a:ln>
            <a:effectLst/>
          </c:spPr>
          <c:marker>
            <c:symbol val="none"/>
          </c:marker>
          <c:val>
            <c:numRef>
              <c:f>Growth!$C$13:$J$13</c:f>
              <c:numCache>
                <c:formatCode>0.00%;\(0.00%\);\-</c:formatCode>
                <c:ptCount val="8"/>
                <c:pt idx="1">
                  <c:v>0.49625117150890347</c:v>
                </c:pt>
                <c:pt idx="2">
                  <c:v>0.1384278108362042</c:v>
                </c:pt>
                <c:pt idx="3">
                  <c:v>5.859697386519945E-2</c:v>
                </c:pt>
                <c:pt idx="4">
                  <c:v>-7.4324324324324328E-2</c:v>
                </c:pt>
                <c:pt idx="5">
                  <c:v>0.34587310499719259</c:v>
                </c:pt>
                <c:pt idx="6">
                  <c:v>3.4835210680016687E-2</c:v>
                </c:pt>
                <c:pt idx="7">
                  <c:v>0.12900624874017336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Growth!$C$4:$J$4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659-43BF-99C0-7D1AAB6A60EA}"/>
            </c:ext>
          </c:extLst>
        </c:ser>
        <c:ser>
          <c:idx val="1"/>
          <c:order val="1"/>
          <c:tx>
            <c:strRef>
              <c:f>Growth!$B$14</c:f>
              <c:strCache>
                <c:ptCount val="1"/>
                <c:pt idx="0">
                  <c:v>Mid Retailer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none"/>
          </c:marker>
          <c:val>
            <c:numRef>
              <c:f>Growth!$C$14:$J$14</c:f>
              <c:numCache>
                <c:formatCode>0.00%;\(0.00%\);\-</c:formatCode>
                <c:ptCount val="8"/>
                <c:pt idx="1">
                  <c:v>0.11814544598729113</c:v>
                </c:pt>
                <c:pt idx="2">
                  <c:v>3.7044832666806991E-2</c:v>
                </c:pt>
                <c:pt idx="3">
                  <c:v>0.11244164806170083</c:v>
                </c:pt>
                <c:pt idx="4">
                  <c:v>7.9547527823389891E-2</c:v>
                </c:pt>
                <c:pt idx="5">
                  <c:v>5.2729423694439753E-2</c:v>
                </c:pt>
                <c:pt idx="6">
                  <c:v>0.13661903997431368</c:v>
                </c:pt>
                <c:pt idx="7">
                  <c:v>0.19901129943502824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Growth!$C$4:$J$4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2659-43BF-99C0-7D1AAB6A60EA}"/>
            </c:ext>
          </c:extLst>
        </c:ser>
        <c:ser>
          <c:idx val="2"/>
          <c:order val="2"/>
          <c:tx>
            <c:strRef>
              <c:f>Growth!$B$15</c:f>
              <c:strCache>
                <c:ptCount val="1"/>
                <c:pt idx="0">
                  <c:v>Large Retailer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none"/>
          </c:marker>
          <c:val>
            <c:numRef>
              <c:f>Growth!$C$15:$J$15</c:f>
              <c:numCache>
                <c:formatCode>0.00%;\(0.00%\);\-</c:formatCode>
                <c:ptCount val="8"/>
                <c:pt idx="1">
                  <c:v>-7.5162396498369061E-2</c:v>
                </c:pt>
                <c:pt idx="2">
                  <c:v>-2.9511952491484039E-2</c:v>
                </c:pt>
                <c:pt idx="3">
                  <c:v>-0.15608498477977262</c:v>
                </c:pt>
                <c:pt idx="4">
                  <c:v>-0.125547498987817</c:v>
                </c:pt>
                <c:pt idx="5">
                  <c:v>0.39712938799562253</c:v>
                </c:pt>
                <c:pt idx="6">
                  <c:v>1.569608049890037E-2</c:v>
                </c:pt>
                <c:pt idx="7">
                  <c:v>-8.2784599869490424E-2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Growth!$C$4:$J$4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2659-43BF-99C0-7D1AAB6A60EA}"/>
            </c:ext>
          </c:extLst>
        </c:ser>
        <c:ser>
          <c:idx val="3"/>
          <c:order val="3"/>
          <c:tx>
            <c:strRef>
              <c:f>Growth!$B$16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val>
            <c:numRef>
              <c:f>Growth!$C$16:$J$16</c:f>
              <c:numCache>
                <c:formatCode>0.00%;\(0.00%\);\-</c:formatCode>
                <c:ptCount val="8"/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Growth!$C$4:$J$4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2659-43BF-99C0-7D1AAB6A6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181440"/>
        <c:axId val="1086184800"/>
      </c:lineChart>
      <c:catAx>
        <c:axId val="1086181440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184800"/>
        <c:crosses val="autoZero"/>
        <c:auto val="1"/>
        <c:lblAlgn val="ctr"/>
        <c:lblOffset val="100"/>
        <c:noMultiLvlLbl val="0"/>
      </c:catAx>
      <c:valAx>
        <c:axId val="1086184800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18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Total Asset Growth</a:t>
            </a:r>
            <a:r>
              <a:rPr lang="en-CA" sz="1400" b="1" i="0" u="none" strike="noStrike" baseline="0"/>
              <a:t>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Growth!$B$25</c:f>
              <c:strCache>
                <c:ptCount val="1"/>
                <c:pt idx="0">
                  <c:v>Small Retailer</c:v>
                </c:pt>
              </c:strCache>
            </c:strRef>
          </c:tx>
          <c:spPr>
            <a:ln w="28575" cap="rnd">
              <a:solidFill>
                <a:srgbClr val="D9E5F7"/>
              </a:solidFill>
              <a:round/>
            </a:ln>
            <a:effectLst/>
          </c:spPr>
          <c:marker>
            <c:symbol val="none"/>
          </c:marker>
          <c:val>
            <c:numRef>
              <c:f>Growth!$C$25:$J$25</c:f>
              <c:numCache>
                <c:formatCode>0.00%;\(0.00%\);\-</c:formatCode>
                <c:ptCount val="8"/>
                <c:pt idx="1">
                  <c:v>7.5703598147488418E-3</c:v>
                </c:pt>
                <c:pt idx="2">
                  <c:v>1.4643919974071128E-2</c:v>
                </c:pt>
                <c:pt idx="3">
                  <c:v>-0.10387385294459286</c:v>
                </c:pt>
                <c:pt idx="4">
                  <c:v>-2.0221005217278591E-2</c:v>
                </c:pt>
                <c:pt idx="5">
                  <c:v>4.1872002645940133E-2</c:v>
                </c:pt>
                <c:pt idx="6">
                  <c:v>8.698136567093109E-3</c:v>
                </c:pt>
                <c:pt idx="7">
                  <c:v>1.4130605822187255E-2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Growth!$C$4:$J$4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C12-4EBB-B348-514E26DC27FF}"/>
            </c:ext>
          </c:extLst>
        </c:ser>
        <c:ser>
          <c:idx val="1"/>
          <c:order val="1"/>
          <c:tx>
            <c:strRef>
              <c:f>Growth!$B$26</c:f>
              <c:strCache>
                <c:ptCount val="1"/>
                <c:pt idx="0">
                  <c:v>Mid Retailer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none"/>
          </c:marker>
          <c:val>
            <c:numRef>
              <c:f>Growth!$C$26:$J$26</c:f>
              <c:numCache>
                <c:formatCode>0.00%;\(0.00%\);\-</c:formatCode>
                <c:ptCount val="8"/>
                <c:pt idx="1">
                  <c:v>1.2596899224806201E-2</c:v>
                </c:pt>
                <c:pt idx="2">
                  <c:v>-8.2834928229665074E-3</c:v>
                </c:pt>
                <c:pt idx="3">
                  <c:v>9.6010614238760061E-2</c:v>
                </c:pt>
                <c:pt idx="4">
                  <c:v>0.12333892755935841</c:v>
                </c:pt>
                <c:pt idx="5">
                  <c:v>0.11192750428606417</c:v>
                </c:pt>
                <c:pt idx="6">
                  <c:v>0.22370044052863436</c:v>
                </c:pt>
                <c:pt idx="7">
                  <c:v>6.681546547627619E-2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Growth!$C$4:$J$4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4C12-4EBB-B348-514E26DC27FF}"/>
            </c:ext>
          </c:extLst>
        </c:ser>
        <c:ser>
          <c:idx val="2"/>
          <c:order val="2"/>
          <c:tx>
            <c:strRef>
              <c:f>Growth!$B$27</c:f>
              <c:strCache>
                <c:ptCount val="1"/>
                <c:pt idx="0">
                  <c:v>Large Retailer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none"/>
          </c:marker>
          <c:val>
            <c:numRef>
              <c:f>Growth!$C$27:$J$27</c:f>
              <c:numCache>
                <c:formatCode>0.00%;\(0.00%\);\-</c:formatCode>
                <c:ptCount val="8"/>
                <c:pt idx="1">
                  <c:v>-2.0249771729845954E-2</c:v>
                </c:pt>
                <c:pt idx="2">
                  <c:v>-3.787935725344597E-3</c:v>
                </c:pt>
                <c:pt idx="3">
                  <c:v>2.865333836288193E-2</c:v>
                </c:pt>
                <c:pt idx="4">
                  <c:v>7.2231838139662233E-2</c:v>
                </c:pt>
                <c:pt idx="5">
                  <c:v>7.843316081078E-2</c:v>
                </c:pt>
                <c:pt idx="6">
                  <c:v>6.7658935706885984E-2</c:v>
                </c:pt>
                <c:pt idx="7">
                  <c:v>-3.0242063240605792E-2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Growth!$C$4:$J$4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4C12-4EBB-B348-514E26DC27FF}"/>
            </c:ext>
          </c:extLst>
        </c:ser>
        <c:ser>
          <c:idx val="3"/>
          <c:order val="3"/>
          <c:tx>
            <c:strRef>
              <c:f>Growth!$B$28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val>
            <c:numRef>
              <c:f>Growth!$C$28:$J$28</c:f>
              <c:numCache>
                <c:formatCode>0.00%;\(0.00%\);\-</c:formatCode>
                <c:ptCount val="8"/>
                <c:pt idx="1">
                  <c:v>3.5000000000000003E-2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Growth!$C$4:$J$4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4C12-4EBB-B348-514E26DC2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414816"/>
        <c:axId val="1437417216"/>
      </c:lineChart>
      <c:catAx>
        <c:axId val="1437414816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437417216"/>
        <c:crosses val="autoZero"/>
        <c:auto val="1"/>
        <c:lblAlgn val="ctr"/>
        <c:lblOffset val="100"/>
        <c:noMultiLvlLbl val="0"/>
      </c:catAx>
      <c:valAx>
        <c:axId val="14374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4374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Net Income Growth</a:t>
            </a:r>
            <a:r>
              <a:rPr lang="en-CA" sz="1400" b="1" i="0" u="none" strike="noStrike" baseline="0"/>
              <a:t>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Growth!$B$19</c:f>
              <c:strCache>
                <c:ptCount val="1"/>
                <c:pt idx="0">
                  <c:v>Small Retailer</c:v>
                </c:pt>
              </c:strCache>
            </c:strRef>
          </c:tx>
          <c:spPr>
            <a:ln w="28575" cap="rnd">
              <a:solidFill>
                <a:srgbClr val="D9E5F7"/>
              </a:solidFill>
              <a:round/>
            </a:ln>
            <a:effectLst/>
          </c:spPr>
          <c:marker>
            <c:symbol val="none"/>
          </c:marker>
          <c:val>
            <c:numRef>
              <c:f>Growth!$C$19:$J$19</c:f>
              <c:numCache>
                <c:formatCode>0.00%;\(0.00%\);\-</c:formatCode>
                <c:ptCount val="8"/>
                <c:pt idx="1">
                  <c:v>10.924528301886792</c:v>
                </c:pt>
                <c:pt idx="2">
                  <c:v>0.555379746835443</c:v>
                </c:pt>
                <c:pt idx="3">
                  <c:v>0.54323499491353</c:v>
                </c:pt>
                <c:pt idx="4">
                  <c:v>-0.4950560316413975</c:v>
                </c:pt>
                <c:pt idx="5">
                  <c:v>0.41122715404699739</c:v>
                </c:pt>
                <c:pt idx="6">
                  <c:v>2.4976873265494911E-2</c:v>
                </c:pt>
                <c:pt idx="7">
                  <c:v>0.6922382671480144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Growth!$C$4:$J$4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6CC-4F1E-8A7B-B27AFF6F9EB0}"/>
            </c:ext>
          </c:extLst>
        </c:ser>
        <c:ser>
          <c:idx val="1"/>
          <c:order val="1"/>
          <c:tx>
            <c:strRef>
              <c:f>Growth!$B$20</c:f>
              <c:strCache>
                <c:ptCount val="1"/>
                <c:pt idx="0">
                  <c:v>Mid Retailer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none"/>
          </c:marker>
          <c:val>
            <c:numRef>
              <c:f>Growth!$C$20:$J$20</c:f>
              <c:numCache>
                <c:formatCode>0.00%;\(0.00%\);\-</c:formatCode>
                <c:ptCount val="8"/>
                <c:pt idx="1">
                  <c:v>0.15500485908649175</c:v>
                </c:pt>
                <c:pt idx="2">
                  <c:v>-1.1358855700462769E-2</c:v>
                </c:pt>
                <c:pt idx="3">
                  <c:v>0.14000000000000001</c:v>
                </c:pt>
                <c:pt idx="4">
                  <c:v>0.169839492347891</c:v>
                </c:pt>
                <c:pt idx="5">
                  <c:v>0.16751754945756223</c:v>
                </c:pt>
                <c:pt idx="6">
                  <c:v>9.3741459415140754E-2</c:v>
                </c:pt>
                <c:pt idx="7">
                  <c:v>0.25112443778110943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Growth!$C$4:$J$4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6CC-4F1E-8A7B-B27AFF6F9EB0}"/>
            </c:ext>
          </c:extLst>
        </c:ser>
        <c:ser>
          <c:idx val="2"/>
          <c:order val="2"/>
          <c:tx>
            <c:strRef>
              <c:f>Growth!$B$21</c:f>
              <c:strCache>
                <c:ptCount val="1"/>
                <c:pt idx="0">
                  <c:v>Large Retailer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none"/>
          </c:marker>
          <c:val>
            <c:numRef>
              <c:f>Growth!$C$21:$J$21</c:f>
              <c:numCache>
                <c:formatCode>0.00%;\(0.00%\);\-</c:formatCode>
                <c:ptCount val="8"/>
                <c:pt idx="1">
                  <c:v>-0.10199841104931859</c:v>
                </c:pt>
                <c:pt idx="2">
                  <c:v>-7.1525792840615221E-2</c:v>
                </c:pt>
                <c:pt idx="3">
                  <c:v>-0.27713845928314884</c:v>
                </c:pt>
                <c:pt idx="4">
                  <c:v>-0.32366659906712636</c:v>
                </c:pt>
                <c:pt idx="5">
                  <c:v>1.2310344827586206</c:v>
                </c:pt>
                <c:pt idx="6">
                  <c:v>-9.2130905181103423E-2</c:v>
                </c:pt>
                <c:pt idx="7">
                  <c:v>1.2065136935603257E-2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Growth!$C$4:$J$4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A6CC-4F1E-8A7B-B27AFF6F9EB0}"/>
            </c:ext>
          </c:extLst>
        </c:ser>
        <c:ser>
          <c:idx val="3"/>
          <c:order val="3"/>
          <c:tx>
            <c:strRef>
              <c:f>Growth!$B$22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val>
            <c:numRef>
              <c:f>Growth!$C$22:$J$22</c:f>
              <c:numCache>
                <c:formatCode>0.00%;\(0.00%\);\-</c:formatCode>
                <c:ptCount val="8"/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Growth!$C$4:$J$4</c15:sqref>
                        </c15:formulaRef>
                      </c:ext>
                    </c:extLst>
                    <c:numCache>
                      <c:formatCode>"Year"\ 0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A6CC-4F1E-8A7B-B27AFF6F9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181440"/>
        <c:axId val="1086184800"/>
      </c:lineChart>
      <c:catAx>
        <c:axId val="1086181440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184800"/>
        <c:crosses val="autoZero"/>
        <c:auto val="1"/>
        <c:lblAlgn val="ctr"/>
        <c:lblOffset val="100"/>
        <c:noMultiLvlLbl val="0"/>
      </c:catAx>
      <c:valAx>
        <c:axId val="1086184800"/>
        <c:scaling>
          <c:orientation val="minMax"/>
          <c:max val="3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18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b="1"/>
              <a:t>Gross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Profitability!$B$13</c:f>
              <c:strCache>
                <c:ptCount val="1"/>
                <c:pt idx="0">
                  <c:v>Small Retailer</c:v>
                </c:pt>
              </c:strCache>
            </c:strRef>
          </c:tx>
          <c:spPr>
            <a:ln w="28575" cap="rnd">
              <a:solidFill>
                <a:srgbClr val="D9E5F7"/>
              </a:solidFill>
              <a:round/>
            </a:ln>
            <a:effectLst/>
          </c:spPr>
          <c:marker>
            <c:symbol val="none"/>
          </c:marker>
          <c:cat>
            <c:numRef>
              <c:f>Profitability!$C$4:$J$4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Profitability!$C$13:$J$13</c:f>
              <c:numCache>
                <c:formatCode>0.00%;\(0.00%\);\-</c:formatCode>
                <c:ptCount val="8"/>
                <c:pt idx="0">
                  <c:v>0.28208678510243834</c:v>
                </c:pt>
                <c:pt idx="1">
                  <c:v>0.31149491122174738</c:v>
                </c:pt>
                <c:pt idx="2">
                  <c:v>0.31723617548776545</c:v>
                </c:pt>
                <c:pt idx="3">
                  <c:v>0.32717281645094126</c:v>
                </c:pt>
                <c:pt idx="4">
                  <c:v>0.33726682800419761</c:v>
                </c:pt>
                <c:pt idx="5">
                  <c:v>0.35972271374149095</c:v>
                </c:pt>
                <c:pt idx="6">
                  <c:v>0.35256288651971013</c:v>
                </c:pt>
                <c:pt idx="7">
                  <c:v>0.36482979123565923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F-4D66-954C-0CB5DFFD577A}"/>
            </c:ext>
          </c:extLst>
        </c:ser>
        <c:ser>
          <c:idx val="1"/>
          <c:order val="1"/>
          <c:tx>
            <c:strRef>
              <c:f>Profitability!$B$14</c:f>
              <c:strCache>
                <c:ptCount val="1"/>
                <c:pt idx="0">
                  <c:v>Mid Retailer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none"/>
          </c:marker>
          <c:cat>
            <c:numRef>
              <c:f>Profitability!$C$4:$J$4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Profitability!$C$14:$J$14</c:f>
              <c:numCache>
                <c:formatCode>0.00%;\(0.00%\);\-</c:formatCode>
                <c:ptCount val="8"/>
                <c:pt idx="0">
                  <c:v>0.13504083806818182</c:v>
                </c:pt>
                <c:pt idx="1">
                  <c:v>0.139940963347361</c:v>
                </c:pt>
                <c:pt idx="2">
                  <c:v>0.14381017360321433</c:v>
                </c:pt>
                <c:pt idx="3">
                  <c:v>0.14348382096492929</c:v>
                </c:pt>
                <c:pt idx="4">
                  <c:v>0.14028507656664971</c:v>
                </c:pt>
                <c:pt idx="5">
                  <c:v>0.13954539203551994</c:v>
                </c:pt>
                <c:pt idx="6">
                  <c:v>0.14072235114924952</c:v>
                </c:pt>
                <c:pt idx="7">
                  <c:v>0.13793772233819393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F-4D66-954C-0CB5DFFD577A}"/>
            </c:ext>
          </c:extLst>
        </c:ser>
        <c:ser>
          <c:idx val="2"/>
          <c:order val="2"/>
          <c:tx>
            <c:strRef>
              <c:f>Profitability!$B$15</c:f>
              <c:strCache>
                <c:ptCount val="1"/>
                <c:pt idx="0">
                  <c:v>Large Retailer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none"/>
          </c:marker>
          <c:cat>
            <c:numRef>
              <c:f>Profitability!$C$4:$J$4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Profitability!$C$15:$J$15</c:f>
              <c:numCache>
                <c:formatCode>0.00%;\(0.00%\);\-</c:formatCode>
                <c:ptCount val="8"/>
                <c:pt idx="0">
                  <c:v>0.26714245414917298</c:v>
                </c:pt>
                <c:pt idx="1">
                  <c:v>0.27088129757534274</c:v>
                </c:pt>
                <c:pt idx="2">
                  <c:v>0.27722676501884236</c:v>
                </c:pt>
                <c:pt idx="3">
                  <c:v>0.2747635122306098</c:v>
                </c:pt>
                <c:pt idx="4">
                  <c:v>0.27173530583878464</c:v>
                </c:pt>
                <c:pt idx="5">
                  <c:v>0.26785428006504264</c:v>
                </c:pt>
                <c:pt idx="6">
                  <c:v>0.26824238890746865</c:v>
                </c:pt>
                <c:pt idx="7">
                  <c:v>0.26959567283685493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2F-4D66-954C-0CB5DFFD577A}"/>
            </c:ext>
          </c:extLst>
        </c:ser>
        <c:ser>
          <c:idx val="3"/>
          <c:order val="3"/>
          <c:tx>
            <c:strRef>
              <c:f>Profitability!$B$16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cat>
            <c:numRef>
              <c:f>Profitability!$C$4:$J$4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Profitability!$C$16:$J$16</c:f>
              <c:numCache>
                <c:formatCode>0.00%;\(0.00%\);\-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2F-4D66-954C-0CB5DFFD5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181440"/>
        <c:axId val="1086184800"/>
      </c:lineChart>
      <c:catAx>
        <c:axId val="1086181440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184800"/>
        <c:crosses val="autoZero"/>
        <c:auto val="1"/>
        <c:lblAlgn val="ctr"/>
        <c:lblOffset val="100"/>
        <c:noMultiLvlLbl val="0"/>
      </c:catAx>
      <c:valAx>
        <c:axId val="1086184800"/>
        <c:scaling>
          <c:orientation val="minMax"/>
        </c:scaling>
        <c:delete val="0"/>
        <c:axPos val="l"/>
        <c:numFmt formatCode="0.00%;\(0.00%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18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b="1"/>
              <a:t>EBITDA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Profitability!$B$19</c:f>
              <c:strCache>
                <c:ptCount val="1"/>
                <c:pt idx="0">
                  <c:v>Small Retailer</c:v>
                </c:pt>
              </c:strCache>
            </c:strRef>
          </c:tx>
          <c:spPr>
            <a:ln w="28575" cap="rnd">
              <a:solidFill>
                <a:srgbClr val="D9E5F7"/>
              </a:solidFill>
              <a:round/>
            </a:ln>
            <a:effectLst/>
          </c:spPr>
          <c:marker>
            <c:symbol val="none"/>
          </c:marker>
          <c:cat>
            <c:numRef>
              <c:f>Profitability!$C$4:$J$4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Profitability!$C$19:$J$19</c:f>
              <c:numCache>
                <c:formatCode>0.00%;\(0.00%\);\-</c:formatCode>
                <c:ptCount val="8"/>
                <c:pt idx="0">
                  <c:v>5.0080965009035229E-2</c:v>
                </c:pt>
                <c:pt idx="1">
                  <c:v>7.033969247037053E-2</c:v>
                </c:pt>
                <c:pt idx="2">
                  <c:v>7.8365851029427613E-2</c:v>
                </c:pt>
                <c:pt idx="3">
                  <c:v>8.2598149698413725E-2</c:v>
                </c:pt>
                <c:pt idx="4">
                  <c:v>7.6285524596834645E-2</c:v>
                </c:pt>
                <c:pt idx="5">
                  <c:v>9.9798072319253903E-2</c:v>
                </c:pt>
                <c:pt idx="6">
                  <c:v>9.4111621201198925E-2</c:v>
                </c:pt>
                <c:pt idx="7">
                  <c:v>0.10534135790859507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3-4F24-A454-13F540BC688C}"/>
            </c:ext>
          </c:extLst>
        </c:ser>
        <c:ser>
          <c:idx val="1"/>
          <c:order val="1"/>
          <c:tx>
            <c:strRef>
              <c:f>Profitability!$B$20</c:f>
              <c:strCache>
                <c:ptCount val="1"/>
                <c:pt idx="0">
                  <c:v>Mid Retailer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none"/>
          </c:marker>
          <c:cat>
            <c:numRef>
              <c:f>Profitability!$C$4:$J$4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Profitability!$C$20:$J$20</c:f>
              <c:numCache>
                <c:formatCode>0.00%;\(0.00%\);\-</c:formatCode>
                <c:ptCount val="8"/>
                <c:pt idx="0">
                  <c:v>3.7721946022727271E-2</c:v>
                </c:pt>
                <c:pt idx="1">
                  <c:v>4.0886754619230803E-2</c:v>
                </c:pt>
                <c:pt idx="2">
                  <c:v>4.1501360355124285E-2</c:v>
                </c:pt>
                <c:pt idx="3">
                  <c:v>4.248013950784732E-2</c:v>
                </c:pt>
                <c:pt idx="4">
                  <c:v>4.1793806859919763E-2</c:v>
                </c:pt>
                <c:pt idx="5">
                  <c:v>4.0791601998650978E-2</c:v>
                </c:pt>
                <c:pt idx="6">
                  <c:v>4.2455969921024697E-2</c:v>
                </c:pt>
                <c:pt idx="7">
                  <c:v>4.3326919445309267E-2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3-4F24-A454-13F540BC688C}"/>
            </c:ext>
          </c:extLst>
        </c:ser>
        <c:ser>
          <c:idx val="2"/>
          <c:order val="2"/>
          <c:tx>
            <c:strRef>
              <c:f>Profitability!$B$21</c:f>
              <c:strCache>
                <c:ptCount val="1"/>
                <c:pt idx="0">
                  <c:v>Large Retailer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none"/>
          </c:marker>
          <c:cat>
            <c:numRef>
              <c:f>Profitability!$C$4:$J$4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Profitability!$C$21:$J$21</c:f>
              <c:numCache>
                <c:formatCode>0.00%;\(0.00%\);\-</c:formatCode>
                <c:ptCount val="8"/>
                <c:pt idx="0">
                  <c:v>7.3857564382653382E-2</c:v>
                </c:pt>
                <c:pt idx="1">
                  <c:v>6.8805094061767574E-2</c:v>
                </c:pt>
                <c:pt idx="2">
                  <c:v>6.6260113239467927E-2</c:v>
                </c:pt>
                <c:pt idx="3">
                  <c:v>5.4300749685715598E-2</c:v>
                </c:pt>
                <c:pt idx="4">
                  <c:v>4.6185398664476435E-2</c:v>
                </c:pt>
                <c:pt idx="5">
                  <c:v>6.3349772121748818E-2</c:v>
                </c:pt>
                <c:pt idx="6">
                  <c:v>6.0294982929477013E-2</c:v>
                </c:pt>
                <c:pt idx="7">
                  <c:v>5.3990020148266094E-2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3-4F24-A454-13F540BC688C}"/>
            </c:ext>
          </c:extLst>
        </c:ser>
        <c:ser>
          <c:idx val="3"/>
          <c:order val="3"/>
          <c:tx>
            <c:strRef>
              <c:f>Profitability!$B$22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cat>
            <c:numRef>
              <c:f>Profitability!$C$4:$J$4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Profitability!$C$22:$J$22</c:f>
              <c:numCache>
                <c:formatCode>0.00%;\(0.00%\);\-</c:formatCode>
                <c:ptCount val="8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3-4F24-A454-13F540BC6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278720"/>
        <c:axId val="1086274880"/>
      </c:lineChart>
      <c:catAx>
        <c:axId val="1086278720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274880"/>
        <c:crosses val="autoZero"/>
        <c:auto val="1"/>
        <c:lblAlgn val="ctr"/>
        <c:lblOffset val="100"/>
        <c:noMultiLvlLbl val="0"/>
      </c:catAx>
      <c:valAx>
        <c:axId val="1086274880"/>
        <c:scaling>
          <c:orientation val="minMax"/>
        </c:scaling>
        <c:delete val="0"/>
        <c:axPos val="l"/>
        <c:numFmt formatCode="0.00%;\(0.00%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2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b="1"/>
              <a:t>EBIT 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Profitability!$B$25</c:f>
              <c:strCache>
                <c:ptCount val="1"/>
                <c:pt idx="0">
                  <c:v>Small Retailer</c:v>
                </c:pt>
              </c:strCache>
            </c:strRef>
          </c:tx>
          <c:spPr>
            <a:ln w="28575" cap="rnd">
              <a:solidFill>
                <a:srgbClr val="D9E5F7"/>
              </a:solidFill>
              <a:round/>
            </a:ln>
            <a:effectLst/>
          </c:spPr>
          <c:marker>
            <c:symbol val="none"/>
          </c:marker>
          <c:cat>
            <c:numRef>
              <c:f>Profitability!$C$4:$J$4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Profitability!$C$25:$J$25</c:f>
              <c:numCache>
                <c:formatCode>0.00%;\(0.00%\);\-</c:formatCode>
                <c:ptCount val="8"/>
                <c:pt idx="0">
                  <c:v>1.553589448733895E-2</c:v>
                </c:pt>
                <c:pt idx="1">
                  <c:v>3.526897827906772E-2</c:v>
                </c:pt>
                <c:pt idx="2">
                  <c:v>4.5100786892314323E-2</c:v>
                </c:pt>
                <c:pt idx="3">
                  <c:v>4.8940691609247217E-2</c:v>
                </c:pt>
                <c:pt idx="4">
                  <c:v>4.2190478230141562E-2</c:v>
                </c:pt>
                <c:pt idx="5">
                  <c:v>4.7255240751920398E-2</c:v>
                </c:pt>
                <c:pt idx="6">
                  <c:v>4.4864741814318779E-2</c:v>
                </c:pt>
                <c:pt idx="7">
                  <c:v>5.523791611811172E-2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F-44F1-B07C-0BBA0B91ED8C}"/>
            </c:ext>
          </c:extLst>
        </c:ser>
        <c:ser>
          <c:idx val="1"/>
          <c:order val="1"/>
          <c:tx>
            <c:strRef>
              <c:f>Profitability!$B$26</c:f>
              <c:strCache>
                <c:ptCount val="1"/>
                <c:pt idx="0">
                  <c:v>Mid Retailer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none"/>
          </c:marker>
          <c:cat>
            <c:numRef>
              <c:f>Profitability!$C$4:$J$4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Profitability!$C$26:$J$26</c:f>
              <c:numCache>
                <c:formatCode>0.00%;\(0.00%\);\-</c:formatCode>
                <c:ptCount val="8"/>
                <c:pt idx="0">
                  <c:v>2.8586647727272728E-2</c:v>
                </c:pt>
                <c:pt idx="1">
                  <c:v>3.1187875971393903E-2</c:v>
                </c:pt>
                <c:pt idx="2">
                  <c:v>3.0930179667955426E-2</c:v>
                </c:pt>
                <c:pt idx="3">
                  <c:v>3.1862042239875994E-2</c:v>
                </c:pt>
                <c:pt idx="4">
                  <c:v>3.164378143188111E-2</c:v>
                </c:pt>
                <c:pt idx="5">
                  <c:v>3.1021001552032378E-2</c:v>
                </c:pt>
                <c:pt idx="6">
                  <c:v>3.259155318089961E-2</c:v>
                </c:pt>
                <c:pt idx="7">
                  <c:v>3.4236891935343926E-2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F-44F1-B07C-0BBA0B91ED8C}"/>
            </c:ext>
          </c:extLst>
        </c:ser>
        <c:ser>
          <c:idx val="2"/>
          <c:order val="2"/>
          <c:tx>
            <c:strRef>
              <c:f>Profitability!$B$27</c:f>
              <c:strCache>
                <c:ptCount val="1"/>
                <c:pt idx="0">
                  <c:v>Large Retailer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none"/>
          </c:marker>
          <c:cat>
            <c:numRef>
              <c:f>Profitability!$C$4:$J$4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Profitability!$C$27:$J$27</c:f>
              <c:numCache>
                <c:formatCode>0.00%;\(0.00%\);\-</c:formatCode>
                <c:ptCount val="8"/>
                <c:pt idx="0">
                  <c:v>5.4969515145649857E-2</c:v>
                </c:pt>
                <c:pt idx="1">
                  <c:v>4.9196274863625995E-2</c:v>
                </c:pt>
                <c:pt idx="2">
                  <c:v>4.5513951176542021E-2</c:v>
                </c:pt>
                <c:pt idx="3">
                  <c:v>3.3257185570698504E-2</c:v>
                </c:pt>
                <c:pt idx="4">
                  <c:v>2.5427435580913871E-2</c:v>
                </c:pt>
                <c:pt idx="5">
                  <c:v>4.2380774251666142E-2</c:v>
                </c:pt>
                <c:pt idx="6">
                  <c:v>4.0350459893660207E-2</c:v>
                </c:pt>
                <c:pt idx="7">
                  <c:v>3.5381682188164551E-2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F-44F1-B07C-0BBA0B91ED8C}"/>
            </c:ext>
          </c:extLst>
        </c:ser>
        <c:ser>
          <c:idx val="3"/>
          <c:order val="3"/>
          <c:tx>
            <c:strRef>
              <c:f>Profitability!$B$28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cat>
            <c:numRef>
              <c:f>Profitability!$C$4:$J$4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Profitability!$C$28:$J$28</c:f>
              <c:numCache>
                <c:formatCode>0.00%;\(0.00%\);\-</c:formatCode>
                <c:ptCount val="8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1F-44F1-B07C-0BBA0B91E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414816"/>
        <c:axId val="1437417216"/>
      </c:lineChart>
      <c:catAx>
        <c:axId val="1437414816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437417216"/>
        <c:crosses val="autoZero"/>
        <c:auto val="1"/>
        <c:lblAlgn val="ctr"/>
        <c:lblOffset val="100"/>
        <c:noMultiLvlLbl val="0"/>
      </c:catAx>
      <c:valAx>
        <c:axId val="1437417216"/>
        <c:scaling>
          <c:orientation val="minMax"/>
        </c:scaling>
        <c:delete val="0"/>
        <c:axPos val="l"/>
        <c:numFmt formatCode="0.00%;\(0.00%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4374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b="1"/>
              <a:t>Net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Profitability!$B$31</c:f>
              <c:strCache>
                <c:ptCount val="1"/>
                <c:pt idx="0">
                  <c:v>Small Retailer</c:v>
                </c:pt>
              </c:strCache>
            </c:strRef>
          </c:tx>
          <c:spPr>
            <a:ln w="28575" cap="rnd">
              <a:solidFill>
                <a:srgbClr val="D9E5F7"/>
              </a:solidFill>
              <a:round/>
            </a:ln>
            <a:effectLst/>
          </c:spPr>
          <c:marker>
            <c:symbol val="none"/>
          </c:marker>
          <c:cat>
            <c:numRef>
              <c:f>Profitability!$C$4:$J$4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Profitability!$C$31:$J$31</c:f>
              <c:numCache>
                <c:formatCode>0.00%;\(0.00%\);\-</c:formatCode>
                <c:ptCount val="8"/>
                <c:pt idx="0">
                  <c:v>1.2438102837295534E-3</c:v>
                </c:pt>
                <c:pt idx="1">
                  <c:v>1.3922544829713179E-2</c:v>
                </c:pt>
                <c:pt idx="2">
                  <c:v>2.1192195752937373E-2</c:v>
                </c:pt>
                <c:pt idx="3">
                  <c:v>3.2562732092643869E-2</c:v>
                </c:pt>
                <c:pt idx="4">
                  <c:v>1.6405028591009358E-2</c:v>
                </c:pt>
                <c:pt idx="5">
                  <c:v>2.2503486895518038E-2</c:v>
                </c:pt>
                <c:pt idx="6">
                  <c:v>2.1019084114277043E-2</c:v>
                </c:pt>
                <c:pt idx="7">
                  <c:v>3.5264246755689302E-2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5-4954-A5D2-D13C46CE4805}"/>
            </c:ext>
          </c:extLst>
        </c:ser>
        <c:ser>
          <c:idx val="1"/>
          <c:order val="1"/>
          <c:tx>
            <c:strRef>
              <c:f>Profitability!$B$32</c:f>
              <c:strCache>
                <c:ptCount val="1"/>
                <c:pt idx="0">
                  <c:v>Mid Retailer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none"/>
          </c:marker>
          <c:cat>
            <c:numRef>
              <c:f>Profitability!$C$4:$J$4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Profitability!$C$32:$J$32</c:f>
              <c:numCache>
                <c:formatCode>0.00%;\(0.00%\);\-</c:formatCode>
                <c:ptCount val="8"/>
                <c:pt idx="0">
                  <c:v>1.8270596590909093E-2</c:v>
                </c:pt>
                <c:pt idx="1">
                  <c:v>2.0456286198676409E-2</c:v>
                </c:pt>
                <c:pt idx="2">
                  <c:v>1.9794641127367986E-2</c:v>
                </c:pt>
                <c:pt idx="3">
                  <c:v>2.0763417942259253E-2</c:v>
                </c:pt>
                <c:pt idx="4">
                  <c:v>2.2136520314177545E-2</c:v>
                </c:pt>
                <c:pt idx="5">
                  <c:v>2.3961546269555937E-2</c:v>
                </c:pt>
                <c:pt idx="6">
                  <c:v>2.3998416896036844E-2</c:v>
                </c:pt>
                <c:pt idx="7">
                  <c:v>2.5555175599324246E-2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5-4954-A5D2-D13C46CE4805}"/>
            </c:ext>
          </c:extLst>
        </c:ser>
        <c:ser>
          <c:idx val="2"/>
          <c:order val="2"/>
          <c:tx>
            <c:strRef>
              <c:f>Profitability!$B$33</c:f>
              <c:strCache>
                <c:ptCount val="1"/>
                <c:pt idx="0">
                  <c:v>Large Retailer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none"/>
          </c:marker>
          <c:cat>
            <c:numRef>
              <c:f>Profitability!$C$4:$J$4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Profitability!$C$33:$J$33</c:f>
              <c:numCache>
                <c:formatCode>0.00%;\(0.00%\);\-</c:formatCode>
                <c:ptCount val="8"/>
                <c:pt idx="0">
                  <c:v>3.369291940096901E-2</c:v>
                </c:pt>
                <c:pt idx="1">
                  <c:v>3.0477257171302344E-2</c:v>
                </c:pt>
                <c:pt idx="2">
                  <c:v>2.8079354069890691E-2</c:v>
                </c:pt>
                <c:pt idx="3">
                  <c:v>1.9710478611672393E-2</c:v>
                </c:pt>
                <c:pt idx="4">
                  <c:v>1.2966436951429322E-2</c:v>
                </c:pt>
                <c:pt idx="5">
                  <c:v>2.8400806162255422E-2</c:v>
                </c:pt>
                <c:pt idx="6">
                  <c:v>2.4161630758059986E-2</c:v>
                </c:pt>
                <c:pt idx="7">
                  <c:v>2.3872378019184501E-2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5-4954-A5D2-D13C46CE4805}"/>
            </c:ext>
          </c:extLst>
        </c:ser>
        <c:ser>
          <c:idx val="3"/>
          <c:order val="3"/>
          <c:tx>
            <c:strRef>
              <c:f>Profitability!$B$34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cat>
            <c:numRef>
              <c:f>Profitability!$C$4:$J$4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Profitability!$C$34:$J$34</c:f>
              <c:numCache>
                <c:formatCode>0.00%;\(0.00%\);\-</c:formatCode>
                <c:ptCount val="8"/>
                <c:pt idx="0">
                  <c:v>2.2499999999999999E-2</c:v>
                </c:pt>
                <c:pt idx="1">
                  <c:v>2.2499999999999999E-2</c:v>
                </c:pt>
                <c:pt idx="2">
                  <c:v>2.2499999999999999E-2</c:v>
                </c:pt>
                <c:pt idx="3">
                  <c:v>2.2499999999999999E-2</c:v>
                </c:pt>
                <c:pt idx="4">
                  <c:v>2.2499999999999999E-2</c:v>
                </c:pt>
                <c:pt idx="5">
                  <c:v>2.2499999999999999E-2</c:v>
                </c:pt>
                <c:pt idx="6">
                  <c:v>2.2499999999999999E-2</c:v>
                </c:pt>
                <c:pt idx="7">
                  <c:v>2.2499999999999999E-2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65-4954-A5D2-D13C46CE4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28015"/>
        <c:axId val="91827535"/>
      </c:lineChart>
      <c:catAx>
        <c:axId val="91828015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1827535"/>
        <c:crosses val="autoZero"/>
        <c:auto val="1"/>
        <c:lblAlgn val="ctr"/>
        <c:lblOffset val="100"/>
        <c:noMultiLvlLbl val="0"/>
      </c:catAx>
      <c:valAx>
        <c:axId val="91827535"/>
        <c:scaling>
          <c:orientation val="minMax"/>
        </c:scaling>
        <c:delete val="0"/>
        <c:axPos val="l"/>
        <c:numFmt formatCode="0.00%;\(0.00%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182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Asset Turnover</a:t>
            </a:r>
            <a:r>
              <a:rPr lang="en-CA" sz="1400" b="1" i="0" u="none" strike="noStrike" baseline="0"/>
              <a:t>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Utilization!$B$7</c:f>
              <c:strCache>
                <c:ptCount val="1"/>
                <c:pt idx="0">
                  <c:v>Small Retailer</c:v>
                </c:pt>
              </c:strCache>
            </c:strRef>
          </c:tx>
          <c:spPr>
            <a:ln w="28575" cap="rnd">
              <a:solidFill>
                <a:srgbClr val="D9E5F7"/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Utilization!$C$7:$J$7</c:f>
              <c:numCache>
                <c:formatCode>_(0.00\x_);\(0.00\x\);_("–"_);_(@_)</c:formatCode>
                <c:ptCount val="8"/>
                <c:pt idx="0">
                  <c:v>1.2650219688873054</c:v>
                </c:pt>
                <c:pt idx="1">
                  <c:v>1.3375173104687823</c:v>
                </c:pt>
                <c:pt idx="2">
                  <c:v>1.3469915205018004</c:v>
                </c:pt>
                <c:pt idx="3">
                  <c:v>1.5096730289380731</c:v>
                </c:pt>
                <c:pt idx="4">
                  <c:v>1.5443360343972217</c:v>
                </c:pt>
                <c:pt idx="5">
                  <c:v>1.5249357163264659</c:v>
                </c:pt>
                <c:pt idx="6">
                  <c:v>1.6589771833202203</c:v>
                </c:pt>
                <c:pt idx="7">
                  <c:v>1.6500124131082423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4-4C7E-84F5-6C8290925A45}"/>
            </c:ext>
          </c:extLst>
        </c:ser>
        <c:ser>
          <c:idx val="1"/>
          <c:order val="1"/>
          <c:tx>
            <c:strRef>
              <c:f>Utilization!$B$8</c:f>
              <c:strCache>
                <c:ptCount val="1"/>
                <c:pt idx="0">
                  <c:v>Mid Retailer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Utilization!$C$8:$J$8</c:f>
              <c:numCache>
                <c:formatCode>_(0.00\x_);\(0.00\x\);_("–"_);_(@_)</c:formatCode>
                <c:ptCount val="8"/>
                <c:pt idx="0">
                  <c:v>3.4108527131782944</c:v>
                </c:pt>
                <c:pt idx="1">
                  <c:v>3.4748504784688996</c:v>
                </c:pt>
                <c:pt idx="2">
                  <c:v>3.5798631004432653</c:v>
                </c:pt>
                <c:pt idx="3">
                  <c:v>3.5498115387789912</c:v>
                </c:pt>
                <c:pt idx="4">
                  <c:v>3.4674504041146217</c:v>
                </c:pt>
                <c:pt idx="5">
                  <c:v>3.363502202643172</c:v>
                </c:pt>
                <c:pt idx="6">
                  <c:v>3.001673986608107</c:v>
                </c:pt>
                <c:pt idx="7">
                  <c:v>3.3058142673955593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D4-4C7E-84F5-6C8290925A45}"/>
            </c:ext>
          </c:extLst>
        </c:ser>
        <c:ser>
          <c:idx val="2"/>
          <c:order val="2"/>
          <c:tx>
            <c:strRef>
              <c:f>Utilization!$B$9</c:f>
              <c:strCache>
                <c:ptCount val="1"/>
                <c:pt idx="0">
                  <c:v>Large Retailer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Utilization!$C$9:$J$9</c:f>
              <c:numCache>
                <c:formatCode>_(0.00\x_);\(0.00\x\);_("–"_);_(@_)</c:formatCode>
                <c:ptCount val="8"/>
                <c:pt idx="0">
                  <c:v>2.3840780340294345</c:v>
                </c:pt>
                <c:pt idx="1">
                  <c:v>2.4157109143655959</c:v>
                </c:pt>
                <c:pt idx="2">
                  <c:v>2.4437218659625297</c:v>
                </c:pt>
                <c:pt idx="3">
                  <c:v>2.4464018540792676</c:v>
                </c:pt>
                <c:pt idx="4">
                  <c:v>2.3457215166784469</c:v>
                </c:pt>
                <c:pt idx="5">
                  <c:v>2.2155394405801392</c:v>
                </c:pt>
                <c:pt idx="6">
                  <c:v>2.214494487041379</c:v>
                </c:pt>
                <c:pt idx="7">
                  <c:v>2.3391080617495712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D4-4C7E-84F5-6C8290925A45}"/>
            </c:ext>
          </c:extLst>
        </c:ser>
        <c:ser>
          <c:idx val="3"/>
          <c:order val="3"/>
          <c:tx>
            <c:strRef>
              <c:f>Utilization!$B$10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Utilization!$C$10:$J$10</c:f>
              <c:numCache>
                <c:formatCode>_(0.00\x_);\(0.00\x\);_("–"_);_(@_)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D4-4C7E-84F5-6C8290925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52751"/>
        <c:axId val="132643151"/>
      </c:lineChart>
      <c:catAx>
        <c:axId val="132652751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32643151"/>
        <c:crosses val="autoZero"/>
        <c:auto val="1"/>
        <c:lblAlgn val="ctr"/>
        <c:lblOffset val="100"/>
        <c:noMultiLvlLbl val="0"/>
      </c:catAx>
      <c:valAx>
        <c:axId val="132643151"/>
        <c:scaling>
          <c:orientation val="minMax"/>
        </c:scaling>
        <c:delete val="0"/>
        <c:axPos val="l"/>
        <c:numFmt formatCode="_(0.00\x_);\(0.00\x\)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3265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Cash Days</a:t>
            </a:r>
            <a:r>
              <a:rPr lang="en-CA" sz="1400" b="1" i="0" u="none" strike="noStrike" baseline="0"/>
              <a:t>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Utilization!$B$13</c:f>
              <c:strCache>
                <c:ptCount val="1"/>
                <c:pt idx="0">
                  <c:v>Small Retailer</c:v>
                </c:pt>
              </c:strCache>
            </c:strRef>
          </c:tx>
          <c:spPr>
            <a:ln w="28575" cap="rnd">
              <a:solidFill>
                <a:srgbClr val="D9E5F7"/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Utilization!$C$13:$J$13</c:f>
              <c:numCache>
                <c:formatCode>_(0.0_)"days";\(0.0\)"days";_("–"_);_(@_)</c:formatCode>
                <c:ptCount val="8"/>
                <c:pt idx="0">
                  <c:v>8.7371805402360891</c:v>
                </c:pt>
                <c:pt idx="1">
                  <c:v>8.7000484645547864</c:v>
                </c:pt>
                <c:pt idx="2">
                  <c:v>12.236175487765442</c:v>
                </c:pt>
                <c:pt idx="3">
                  <c:v>18.364779874213838</c:v>
                </c:pt>
                <c:pt idx="4">
                  <c:v>9.0599233289786483</c:v>
                </c:pt>
                <c:pt idx="5">
                  <c:v>9.0419884672231827</c:v>
                </c:pt>
                <c:pt idx="6">
                  <c:v>13.412091664453467</c:v>
                </c:pt>
                <c:pt idx="7">
                  <c:v>16.750047018995673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2-473B-89D0-DBE64EAB94C3}"/>
            </c:ext>
          </c:extLst>
        </c:ser>
        <c:ser>
          <c:idx val="1"/>
          <c:order val="1"/>
          <c:tx>
            <c:strRef>
              <c:f>Utilization!$B$14</c:f>
              <c:strCache>
                <c:ptCount val="1"/>
                <c:pt idx="0">
                  <c:v>Mid Retailer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Utilization!$C$14:$J$14</c:f>
              <c:numCache>
                <c:formatCode>_(0.0_)"days";\(0.0\)"days";_("–"_);_(@_)</c:formatCode>
                <c:ptCount val="8"/>
                <c:pt idx="0">
                  <c:v>23.70361328125</c:v>
                </c:pt>
                <c:pt idx="1">
                  <c:v>20.163125328100929</c:v>
                </c:pt>
                <c:pt idx="2">
                  <c:v>14.539248140567222</c:v>
                </c:pt>
                <c:pt idx="3">
                  <c:v>16.348265839953498</c:v>
                </c:pt>
                <c:pt idx="4">
                  <c:v>18.714577329490876</c:v>
                </c:pt>
                <c:pt idx="5">
                  <c:v>22.573623307990019</c:v>
                </c:pt>
                <c:pt idx="6">
                  <c:v>29.121467249536764</c:v>
                </c:pt>
                <c:pt idx="7">
                  <c:v>22.681047726472343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2-473B-89D0-DBE64EAB94C3}"/>
            </c:ext>
          </c:extLst>
        </c:ser>
        <c:ser>
          <c:idx val="2"/>
          <c:order val="2"/>
          <c:tx>
            <c:strRef>
              <c:f>Utilization!$B$15</c:f>
              <c:strCache>
                <c:ptCount val="1"/>
                <c:pt idx="0">
                  <c:v>Large Retailer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Utilization!$C$15:$J$15</c:f>
              <c:numCache>
                <c:formatCode>_(0.0_)"days";\(0.0\)"days";_("–"_);_(@_)</c:formatCode>
                <c:ptCount val="8"/>
                <c:pt idx="0">
                  <c:v>6.865578368005008</c:v>
                </c:pt>
                <c:pt idx="1">
                  <c:v>6.590183145624624</c:v>
                </c:pt>
                <c:pt idx="2">
                  <c:v>5.1586628604594207</c:v>
                </c:pt>
                <c:pt idx="3">
                  <c:v>4.928499049651939</c:v>
                </c:pt>
                <c:pt idx="4">
                  <c:v>5.4792041290422917</c:v>
                </c:pt>
                <c:pt idx="5">
                  <c:v>6.5934396256231347</c:v>
                </c:pt>
                <c:pt idx="6">
                  <c:v>11.580887810269498</c:v>
                </c:pt>
                <c:pt idx="7">
                  <c:v>9.4061324757225613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E2-473B-89D0-DBE64EAB94C3}"/>
            </c:ext>
          </c:extLst>
        </c:ser>
        <c:ser>
          <c:idx val="3"/>
          <c:order val="3"/>
          <c:tx>
            <c:strRef>
              <c:f>Utilization!$B$16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Utilization!$C$16:$J$16</c:f>
              <c:numCache>
                <c:formatCode>_(0.0_)"days";\(0.0\)"days";_("–"_);_(@_)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E2-473B-89D0-DBE64EAB9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181440"/>
        <c:axId val="1086184800"/>
      </c:lineChart>
      <c:catAx>
        <c:axId val="1086181440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184800"/>
        <c:crosses val="autoZero"/>
        <c:auto val="1"/>
        <c:lblAlgn val="ctr"/>
        <c:lblOffset val="100"/>
        <c:noMultiLvlLbl val="0"/>
      </c:catAx>
      <c:valAx>
        <c:axId val="1086184800"/>
        <c:scaling>
          <c:orientation val="minMax"/>
        </c:scaling>
        <c:delete val="0"/>
        <c:axPos val="l"/>
        <c:numFmt formatCode="_(0.0_)&quot;days&quot;;\(0.0\)&quot;days&quot;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18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A/R Days</a:t>
            </a:r>
            <a:r>
              <a:rPr lang="en-CA" sz="1400" b="1" i="0" u="none" strike="noStrike" baseline="0"/>
              <a:t>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Utilization!$B$19</c:f>
              <c:strCache>
                <c:ptCount val="1"/>
                <c:pt idx="0">
                  <c:v>Small Retailer</c:v>
                </c:pt>
              </c:strCache>
            </c:strRef>
          </c:tx>
          <c:spPr>
            <a:ln w="28575" cap="rnd">
              <a:solidFill>
                <a:srgbClr val="D9E5F7"/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Utilization!$C$19:$J$19</c:f>
              <c:numCache>
                <c:formatCode>_(0.0_)"days";\(0.0\)"days";_("–"_);_(@_)</c:formatCode>
                <c:ptCount val="8"/>
                <c:pt idx="0">
                  <c:v>2.0301095961136797</c:v>
                </c:pt>
                <c:pt idx="1">
                  <c:v>2.7016786359430762</c:v>
                </c:pt>
                <c:pt idx="2">
                  <c:v>1.8098523229492294</c:v>
                </c:pt>
                <c:pt idx="3">
                  <c:v>2.0135445510550154</c:v>
                </c:pt>
                <c:pt idx="4">
                  <c:v>1.9933394727261045</c:v>
                </c:pt>
                <c:pt idx="5">
                  <c:v>1.7932010741719924</c:v>
                </c:pt>
                <c:pt idx="6">
                  <c:v>2.243426793641158</c:v>
                </c:pt>
                <c:pt idx="7">
                  <c:v>4.4003197291705849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E-4354-BC37-84A57B8621B9}"/>
            </c:ext>
          </c:extLst>
        </c:ser>
        <c:ser>
          <c:idx val="1"/>
          <c:order val="1"/>
          <c:tx>
            <c:strRef>
              <c:f>Utilization!$B$20</c:f>
              <c:strCache>
                <c:ptCount val="1"/>
                <c:pt idx="0">
                  <c:v>Mid Retailer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Utilization!$C$20:$J$20</c:f>
              <c:numCache>
                <c:formatCode>_(0.0_)"days";\(0.0\)"days";_("–"_);_(@_)</c:formatCode>
                <c:ptCount val="8"/>
                <c:pt idx="0">
                  <c:v>5.8878284801136367</c:v>
                </c:pt>
                <c:pt idx="1">
                  <c:v>6.1943734455546089</c:v>
                </c:pt>
                <c:pt idx="2">
                  <c:v>4.6732199563675572</c:v>
                </c:pt>
                <c:pt idx="3">
                  <c:v>4.8204611509397406</c:v>
                </c:pt>
                <c:pt idx="4">
                  <c:v>5.1304599649658131</c:v>
                </c:pt>
                <c:pt idx="5">
                  <c:v>6.3246301644368481</c:v>
                </c:pt>
                <c:pt idx="6">
                  <c:v>5.6316824677232686</c:v>
                </c:pt>
                <c:pt idx="7">
                  <c:v>5.8029949624608914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E-4354-BC37-84A57B8621B9}"/>
            </c:ext>
          </c:extLst>
        </c:ser>
        <c:ser>
          <c:idx val="2"/>
          <c:order val="2"/>
          <c:tx>
            <c:strRef>
              <c:f>Utilization!$B$21</c:f>
              <c:strCache>
                <c:ptCount val="1"/>
                <c:pt idx="0">
                  <c:v>Large Retailer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Utilization!$C$21:$J$21</c:f>
              <c:numCache>
                <c:formatCode>_(0.0_)"days";\(0.0\)"days";_("–"_);_(@_)</c:formatCode>
                <c:ptCount val="8"/>
                <c:pt idx="0">
                  <c:v>5.0941313824124732</c:v>
                </c:pt>
                <c:pt idx="1">
                  <c:v>4.2576898346918881</c:v>
                </c:pt>
                <c:pt idx="2">
                  <c:v>4.3833985424174626</c:v>
                </c:pt>
                <c:pt idx="3">
                  <c:v>4.0954105483638221</c:v>
                </c:pt>
                <c:pt idx="4">
                  <c:v>4.458150678939746</c:v>
                </c:pt>
                <c:pt idx="5">
                  <c:v>4.3775144857280273</c:v>
                </c:pt>
                <c:pt idx="6">
                  <c:v>4.253484300305284</c:v>
                </c:pt>
                <c:pt idx="7">
                  <c:v>5.2766109010150952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E-4354-BC37-84A57B8621B9}"/>
            </c:ext>
          </c:extLst>
        </c:ser>
        <c:ser>
          <c:idx val="3"/>
          <c:order val="3"/>
          <c:tx>
            <c:strRef>
              <c:f>Utilization!$B$22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Utilization!$C$22:$J$22</c:f>
              <c:numCache>
                <c:formatCode>_(0.0_)"days";\(0.0\)"days";_("–"_);_(@_)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6E-4354-BC37-84A57B862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278720"/>
        <c:axId val="1086274880"/>
      </c:lineChart>
      <c:catAx>
        <c:axId val="1086278720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274880"/>
        <c:crosses val="autoZero"/>
        <c:auto val="1"/>
        <c:lblAlgn val="ctr"/>
        <c:lblOffset val="100"/>
        <c:noMultiLvlLbl val="0"/>
      </c:catAx>
      <c:valAx>
        <c:axId val="1086274880"/>
        <c:scaling>
          <c:orientation val="minMax"/>
        </c:scaling>
        <c:delete val="0"/>
        <c:axPos val="l"/>
        <c:numFmt formatCode="_(0.0_)&quot;days&quot;;\(0.0\)&quot;days&quot;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0862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n-CA" sz="1400" b="1" i="0" u="none" strike="noStrike" baseline="0">
                <a:effectLst/>
              </a:rPr>
              <a:t>Inventory Days</a:t>
            </a:r>
            <a:r>
              <a:rPr lang="en-CA" sz="1400" b="1" i="0" u="none" strike="noStrike" baseline="0"/>
              <a:t> </a:t>
            </a:r>
            <a:endParaRPr lang="en-C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C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Utilization!$B$25</c:f>
              <c:strCache>
                <c:ptCount val="1"/>
                <c:pt idx="0">
                  <c:v>Small Retailer</c:v>
                </c:pt>
              </c:strCache>
            </c:strRef>
          </c:tx>
          <c:spPr>
            <a:ln w="28575" cap="rnd">
              <a:solidFill>
                <a:srgbClr val="D9E5F7"/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Utilization!$C$25:$J$25</c:f>
              <c:numCache>
                <c:formatCode>_(0.0_)"days";\(0.0\)"days";_("–"_);_(@_)</c:formatCode>
                <c:ptCount val="8"/>
                <c:pt idx="0">
                  <c:v>51.413324180314468</c:v>
                </c:pt>
                <c:pt idx="1">
                  <c:v>50.474499264094199</c:v>
                </c:pt>
                <c:pt idx="2">
                  <c:v>50.376223555415223</c:v>
                </c:pt>
                <c:pt idx="3">
                  <c:v>51.678736640612534</c:v>
                </c:pt>
                <c:pt idx="4">
                  <c:v>56.651963160445952</c:v>
                </c:pt>
                <c:pt idx="5">
                  <c:v>60.237994602854634</c:v>
                </c:pt>
                <c:pt idx="6">
                  <c:v>55.559055348823584</c:v>
                </c:pt>
                <c:pt idx="7">
                  <c:v>55.832938528958898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B-4C32-84D2-EF3D67B20B20}"/>
            </c:ext>
          </c:extLst>
        </c:ser>
        <c:ser>
          <c:idx val="1"/>
          <c:order val="1"/>
          <c:tx>
            <c:strRef>
              <c:f>Utilization!$B$26</c:f>
              <c:strCache>
                <c:ptCount val="1"/>
                <c:pt idx="0">
                  <c:v>Mid Retailer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Utilization!$C$26:$J$26</c:f>
              <c:numCache>
                <c:formatCode>_(0.0_)"days";\(0.0\)"days";_("–"_);_(@_)</c:formatCode>
                <c:ptCount val="8"/>
                <c:pt idx="0">
                  <c:v>31.678863582711514</c:v>
                </c:pt>
                <c:pt idx="1">
                  <c:v>32.534371310212329</c:v>
                </c:pt>
                <c:pt idx="2">
                  <c:v>32.206727269149795</c:v>
                </c:pt>
                <c:pt idx="3">
                  <c:v>32.479821195888228</c:v>
                </c:pt>
                <c:pt idx="4">
                  <c:v>33.106847964507253</c:v>
                </c:pt>
                <c:pt idx="5">
                  <c:v>31.65422317609632</c:v>
                </c:pt>
                <c:pt idx="6">
                  <c:v>31.182952531159714</c:v>
                </c:pt>
                <c:pt idx="7">
                  <c:v>30.718666927171217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B-4C32-84D2-EF3D67B20B20}"/>
            </c:ext>
          </c:extLst>
        </c:ser>
        <c:ser>
          <c:idx val="2"/>
          <c:order val="2"/>
          <c:tx>
            <c:strRef>
              <c:f>Utilization!$B$27</c:f>
              <c:strCache>
                <c:ptCount val="1"/>
                <c:pt idx="0">
                  <c:v>Large Retailer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Utilization!$C$27:$J$27</c:f>
              <c:numCache>
                <c:formatCode>_(0.0_)"days";\(0.0\)"days";_("–"_);_(@_)</c:formatCode>
                <c:ptCount val="8"/>
                <c:pt idx="0">
                  <c:v>48.574300461067736</c:v>
                </c:pt>
                <c:pt idx="1">
                  <c:v>47.669188973914032</c:v>
                </c:pt>
                <c:pt idx="2">
                  <c:v>46.757907715789237</c:v>
                </c:pt>
                <c:pt idx="3">
                  <c:v>47.572002965273775</c:v>
                </c:pt>
                <c:pt idx="4">
                  <c:v>46.661790653537025</c:v>
                </c:pt>
                <c:pt idx="5">
                  <c:v>43.821731514162529</c:v>
                </c:pt>
                <c:pt idx="6">
                  <c:v>58.706799001864781</c:v>
                </c:pt>
                <c:pt idx="7">
                  <c:v>50.630704065095067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B-4C32-84D2-EF3D67B20B20}"/>
            </c:ext>
          </c:extLst>
        </c:ser>
        <c:ser>
          <c:idx val="3"/>
          <c:order val="3"/>
          <c:tx>
            <c:strRef>
              <c:f>Utilization!$B$28</c:f>
              <c:strCache>
                <c:ptCount val="1"/>
                <c:pt idx="0">
                  <c:v>Industry</c:v>
                </c:pt>
              </c:strCache>
            </c:strRef>
          </c:tx>
          <c:spPr>
            <a:ln w="285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cat>
            <c:numRef>
              <c:f>Utilization!$C$4:$J$4</c:f>
              <c:numCache>
                <c:formatCode>"Year"\ 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Utilization!$C$28:$J$28</c:f>
              <c:numCache>
                <c:formatCode>_(0.0_)"days";\(0.0\)"days";_("–"_);_(@_)</c:formatCode>
                <c:ptCount val="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1B-4C32-84D2-EF3D67B20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414816"/>
        <c:axId val="1437417216"/>
      </c:lineChart>
      <c:catAx>
        <c:axId val="1437414816"/>
        <c:scaling>
          <c:orientation val="minMax"/>
        </c:scaling>
        <c:delete val="0"/>
        <c:axPos val="b"/>
        <c:numFmt formatCode="&quot;Year&quot;\ 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437417216"/>
        <c:crosses val="autoZero"/>
        <c:auto val="1"/>
        <c:lblAlgn val="ctr"/>
        <c:lblOffset val="100"/>
        <c:noMultiLvlLbl val="0"/>
      </c:catAx>
      <c:valAx>
        <c:axId val="1437417216"/>
        <c:scaling>
          <c:orientation val="minMax"/>
        </c:scaling>
        <c:delete val="0"/>
        <c:axPos val="l"/>
        <c:numFmt formatCode="_(0.0_)&quot;days&quot;;\(0.0\)&quot;days&quot;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4374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</xdr:colOff>
      <xdr:row>38</xdr:row>
      <xdr:rowOff>51857</xdr:rowOff>
    </xdr:from>
    <xdr:to>
      <xdr:col>3</xdr:col>
      <xdr:colOff>724957</xdr:colOff>
      <xdr:row>52</xdr:row>
      <xdr:rowOff>128057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8F6CFA-A375-2AC2-1641-918807FD4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703791</xdr:colOff>
      <xdr:row>38</xdr:row>
      <xdr:rowOff>115358</xdr:rowOff>
    </xdr:from>
    <xdr:to>
      <xdr:col>10</xdr:col>
      <xdr:colOff>703791</xdr:colOff>
      <xdr:row>53</xdr:row>
      <xdr:rowOff>1058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E10B28-AB3B-1E41-89A3-E753E6C42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597958</xdr:colOff>
      <xdr:row>54</xdr:row>
      <xdr:rowOff>157691</xdr:rowOff>
    </xdr:from>
    <xdr:to>
      <xdr:col>3</xdr:col>
      <xdr:colOff>703791</xdr:colOff>
      <xdr:row>69</xdr:row>
      <xdr:rowOff>43391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EEA9BA-91D8-54D6-5AAB-3015EA88D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666749</xdr:colOff>
      <xdr:row>54</xdr:row>
      <xdr:rowOff>125941</xdr:rowOff>
    </xdr:from>
    <xdr:to>
      <xdr:col>10</xdr:col>
      <xdr:colOff>666749</xdr:colOff>
      <xdr:row>69</xdr:row>
      <xdr:rowOff>11641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710611-FE9C-CD78-6468-C7FEA7A76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606134</xdr:colOff>
      <xdr:row>71</xdr:row>
      <xdr:rowOff>94191</xdr:rowOff>
    </xdr:from>
    <xdr:to>
      <xdr:col>3</xdr:col>
      <xdr:colOff>711967</xdr:colOff>
      <xdr:row>85</xdr:row>
      <xdr:rowOff>170391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5D49E4-C780-EDE1-357E-0CA9021F7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</xdr:colOff>
      <xdr:row>44</xdr:row>
      <xdr:rowOff>51857</xdr:rowOff>
    </xdr:from>
    <xdr:to>
      <xdr:col>3</xdr:col>
      <xdr:colOff>724957</xdr:colOff>
      <xdr:row>58</xdr:row>
      <xdr:rowOff>128057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ECC47E-893D-45B1-9A4E-71B8F65D7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703791</xdr:colOff>
      <xdr:row>44</xdr:row>
      <xdr:rowOff>115358</xdr:rowOff>
    </xdr:from>
    <xdr:to>
      <xdr:col>10</xdr:col>
      <xdr:colOff>703791</xdr:colOff>
      <xdr:row>59</xdr:row>
      <xdr:rowOff>1058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3377A9-F5CC-47FA-A7D4-0B780AE95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597958</xdr:colOff>
      <xdr:row>60</xdr:row>
      <xdr:rowOff>157691</xdr:rowOff>
    </xdr:from>
    <xdr:to>
      <xdr:col>3</xdr:col>
      <xdr:colOff>703791</xdr:colOff>
      <xdr:row>75</xdr:row>
      <xdr:rowOff>43391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B68B3E-D7A5-435F-98D0-7E1A40683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666749</xdr:colOff>
      <xdr:row>60</xdr:row>
      <xdr:rowOff>125941</xdr:rowOff>
    </xdr:from>
    <xdr:to>
      <xdr:col>10</xdr:col>
      <xdr:colOff>666749</xdr:colOff>
      <xdr:row>75</xdr:row>
      <xdr:rowOff>11641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A9C347-FF72-44FE-B830-B92E7FB8E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571499</xdr:colOff>
      <xdr:row>77</xdr:row>
      <xdr:rowOff>94191</xdr:rowOff>
    </xdr:from>
    <xdr:to>
      <xdr:col>3</xdr:col>
      <xdr:colOff>677332</xdr:colOff>
      <xdr:row>91</xdr:row>
      <xdr:rowOff>170391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D85257-5189-4E41-8E2E-8F36120CA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669636</xdr:colOff>
      <xdr:row>77</xdr:row>
      <xdr:rowOff>138545</xdr:rowOff>
    </xdr:from>
    <xdr:to>
      <xdr:col>10</xdr:col>
      <xdr:colOff>671559</xdr:colOff>
      <xdr:row>92</xdr:row>
      <xdr:rowOff>18472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899212-9D11-4BF5-A4D0-F35463B5E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</xdr:colOff>
      <xdr:row>19</xdr:row>
      <xdr:rowOff>51857</xdr:rowOff>
    </xdr:from>
    <xdr:to>
      <xdr:col>3</xdr:col>
      <xdr:colOff>724957</xdr:colOff>
      <xdr:row>33</xdr:row>
      <xdr:rowOff>128057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CA5F6E-F1C8-495A-9115-E01E5A590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703791</xdr:colOff>
      <xdr:row>19</xdr:row>
      <xdr:rowOff>115358</xdr:rowOff>
    </xdr:from>
    <xdr:to>
      <xdr:col>10</xdr:col>
      <xdr:colOff>703791</xdr:colOff>
      <xdr:row>34</xdr:row>
      <xdr:rowOff>1058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4032F-D955-4D2C-A6B7-37FE3845C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626181</xdr:colOff>
      <xdr:row>54</xdr:row>
      <xdr:rowOff>23636</xdr:rowOff>
    </xdr:from>
    <xdr:to>
      <xdr:col>3</xdr:col>
      <xdr:colOff>732014</xdr:colOff>
      <xdr:row>68</xdr:row>
      <xdr:rowOff>99836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2B9A6C-9E95-4117-A68A-7523D7684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673805</xdr:colOff>
      <xdr:row>54</xdr:row>
      <xdr:rowOff>55385</xdr:rowOff>
    </xdr:from>
    <xdr:to>
      <xdr:col>10</xdr:col>
      <xdr:colOff>673805</xdr:colOff>
      <xdr:row>68</xdr:row>
      <xdr:rowOff>131585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92CC5A-AF6E-45A3-9727-E199BAF50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</xdr:colOff>
      <xdr:row>32</xdr:row>
      <xdr:rowOff>51857</xdr:rowOff>
    </xdr:from>
    <xdr:to>
      <xdr:col>3</xdr:col>
      <xdr:colOff>724957</xdr:colOff>
      <xdr:row>46</xdr:row>
      <xdr:rowOff>128057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1C66DB-68B0-4654-A1A9-A27644CCE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703791</xdr:colOff>
      <xdr:row>32</xdr:row>
      <xdr:rowOff>115358</xdr:rowOff>
    </xdr:from>
    <xdr:to>
      <xdr:col>10</xdr:col>
      <xdr:colOff>703791</xdr:colOff>
      <xdr:row>47</xdr:row>
      <xdr:rowOff>1058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FE6C5E-2E66-4952-A606-6911C196A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666749</xdr:colOff>
      <xdr:row>48</xdr:row>
      <xdr:rowOff>125941</xdr:rowOff>
    </xdr:from>
    <xdr:to>
      <xdr:col>10</xdr:col>
      <xdr:colOff>666749</xdr:colOff>
      <xdr:row>63</xdr:row>
      <xdr:rowOff>11641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08250F-1131-4CA2-AB39-314648DEB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28014</xdr:colOff>
      <xdr:row>48</xdr:row>
      <xdr:rowOff>101600</xdr:rowOff>
    </xdr:from>
    <xdr:to>
      <xdr:col>3</xdr:col>
      <xdr:colOff>797485</xdr:colOff>
      <xdr:row>62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C1AC42D-2424-4A3E-94DB-8BF45FA0B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1573-5A92-4EDD-90CC-E19E0E8203AF}">
  <sheetPr>
    <pageSetUpPr fitToPage="1"/>
  </sheetPr>
  <dimension ref="A1:M40"/>
  <sheetViews>
    <sheetView showGridLines="0" zoomScaleNormal="100" workbookViewId="0">
      <selection activeCell="H26" sqref="H26"/>
    </sheetView>
  </sheetViews>
  <sheetFormatPr baseColWidth="10" defaultColWidth="8.83203125" defaultRowHeight="15"/>
  <cols>
    <col min="1" max="1" width="4.6640625" style="12" customWidth="1"/>
    <col min="2" max="2" width="4.83203125" style="12" customWidth="1"/>
    <col min="3" max="3" width="36.6640625" style="12" customWidth="1"/>
    <col min="4" max="11" width="10.6640625" style="12" customWidth="1"/>
    <col min="12" max="12" width="36.6640625" style="12" customWidth="1"/>
    <col min="13" max="13" width="4.83203125" style="12" customWidth="1"/>
    <col min="14" max="16384" width="8.83203125" style="12"/>
  </cols>
  <sheetData>
    <row r="1" spans="1:13" ht="19.5" customHeight="1" thickBo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9.5" customHeight="1" thickTop="1">
      <c r="A2" s="11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5"/>
    </row>
    <row r="3" spans="1:13" ht="19.5" customHeight="1">
      <c r="A3" s="11"/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8"/>
    </row>
    <row r="4" spans="1:13" ht="19.5" customHeight="1">
      <c r="A4" s="11"/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8"/>
    </row>
    <row r="5" spans="1:13" ht="19.5" customHeight="1">
      <c r="A5" s="11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8"/>
    </row>
    <row r="6" spans="1:13" ht="19.5" customHeight="1">
      <c r="A6" s="11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</row>
    <row r="7" spans="1:13" ht="19.5" customHeight="1">
      <c r="A7" s="11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8"/>
    </row>
    <row r="8" spans="1:13" ht="19.5" customHeight="1">
      <c r="A8" s="11"/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8"/>
    </row>
    <row r="9" spans="1:13" ht="19.5" customHeight="1">
      <c r="A9" s="11"/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8"/>
    </row>
    <row r="10" spans="1:13" ht="19.5" customHeight="1">
      <c r="A10" s="11"/>
      <c r="B10" s="19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20"/>
    </row>
    <row r="11" spans="1:13" ht="28.5" customHeight="1">
      <c r="A11" s="11"/>
      <c r="B11" s="19"/>
      <c r="C11" s="21" t="s">
        <v>32</v>
      </c>
      <c r="D11" s="11"/>
      <c r="E11" s="11"/>
      <c r="F11" s="11"/>
      <c r="G11" s="11"/>
      <c r="H11" s="11"/>
      <c r="I11" s="11"/>
      <c r="J11" s="11"/>
      <c r="K11" s="11"/>
      <c r="L11" s="22"/>
      <c r="M11" s="20"/>
    </row>
    <row r="12" spans="1:13" ht="19.5" customHeight="1">
      <c r="A12" s="11"/>
      <c r="B12" s="19"/>
      <c r="C12" s="23"/>
      <c r="D12" s="11"/>
      <c r="E12" s="11"/>
      <c r="F12" s="11"/>
      <c r="G12" s="11"/>
      <c r="H12" s="11"/>
      <c r="I12" s="11"/>
      <c r="J12" s="11"/>
      <c r="K12" s="24"/>
      <c r="L12" s="11"/>
      <c r="M12" s="20"/>
    </row>
    <row r="13" spans="1:13" ht="19.5" customHeight="1">
      <c r="A13" s="11"/>
      <c r="B13" s="19"/>
      <c r="C13" s="25" t="s">
        <v>25</v>
      </c>
      <c r="D13" s="26"/>
      <c r="E13" s="26"/>
      <c r="F13" s="26"/>
      <c r="G13" s="26"/>
      <c r="H13" s="26"/>
      <c r="I13" s="26"/>
      <c r="J13" s="26"/>
      <c r="K13" s="26"/>
      <c r="L13" s="26"/>
      <c r="M13" s="20"/>
    </row>
    <row r="14" spans="1:13" ht="19.5" customHeight="1">
      <c r="A14" s="11"/>
      <c r="B14" s="19"/>
      <c r="C14" s="11"/>
      <c r="D14" s="26"/>
      <c r="E14" s="26"/>
      <c r="F14" s="26"/>
      <c r="G14" s="26"/>
      <c r="H14" s="26"/>
      <c r="I14" s="26"/>
      <c r="J14" s="26"/>
      <c r="K14" s="26"/>
      <c r="L14" s="26"/>
      <c r="M14" s="20"/>
    </row>
    <row r="15" spans="1:13" ht="19.5" customHeight="1">
      <c r="A15" s="11"/>
      <c r="B15" s="19"/>
      <c r="C15" s="46" t="s">
        <v>33</v>
      </c>
      <c r="D15" s="26"/>
      <c r="E15" s="26"/>
      <c r="F15" s="26"/>
      <c r="G15" s="26"/>
      <c r="H15" s="26"/>
      <c r="I15" s="26"/>
      <c r="J15" s="26"/>
      <c r="K15" s="26"/>
      <c r="L15" s="26"/>
      <c r="M15" s="20"/>
    </row>
    <row r="16" spans="1:13" ht="19.5" customHeight="1">
      <c r="A16" s="11"/>
      <c r="B16" s="19"/>
      <c r="C16" s="46" t="s">
        <v>34</v>
      </c>
      <c r="D16" s="26"/>
      <c r="E16" s="26"/>
      <c r="F16" s="26"/>
      <c r="G16" s="26"/>
      <c r="H16" s="26"/>
      <c r="I16" s="26"/>
      <c r="J16" s="26"/>
      <c r="K16" s="26"/>
      <c r="L16" s="26"/>
      <c r="M16" s="20"/>
    </row>
    <row r="17" spans="1:13" ht="19.5" customHeight="1">
      <c r="A17" s="11"/>
      <c r="B17" s="19"/>
      <c r="C17" s="46" t="s">
        <v>35</v>
      </c>
      <c r="D17" s="26"/>
      <c r="E17" s="26"/>
      <c r="F17" s="26"/>
      <c r="G17" s="26"/>
      <c r="H17" s="26"/>
      <c r="I17" s="26"/>
      <c r="J17" s="26"/>
      <c r="K17" s="26"/>
      <c r="L17" s="26"/>
      <c r="M17" s="20"/>
    </row>
    <row r="18" spans="1:13" ht="19.5" customHeight="1">
      <c r="A18" s="11"/>
      <c r="B18" s="19"/>
      <c r="C18" s="46" t="s">
        <v>36</v>
      </c>
      <c r="D18" s="26"/>
      <c r="E18" s="26"/>
      <c r="F18" s="26"/>
      <c r="G18" s="26"/>
      <c r="H18" s="26"/>
      <c r="I18" s="26"/>
      <c r="J18" s="26"/>
      <c r="K18" s="26"/>
      <c r="L18" s="26"/>
      <c r="M18" s="20"/>
    </row>
    <row r="19" spans="1:13" ht="19.5" customHeight="1">
      <c r="A19" s="11"/>
      <c r="B19" s="19"/>
      <c r="C19" s="27"/>
      <c r="D19" s="26"/>
      <c r="E19" s="26"/>
      <c r="F19" s="26"/>
      <c r="G19" s="26"/>
      <c r="H19" s="26"/>
      <c r="I19" s="26"/>
      <c r="J19" s="26"/>
      <c r="K19" s="26"/>
      <c r="L19" s="26"/>
      <c r="M19" s="20"/>
    </row>
    <row r="20" spans="1:13" ht="19.5" customHeight="1">
      <c r="A20" s="11"/>
      <c r="B20" s="19"/>
      <c r="C20" s="27"/>
      <c r="D20" s="26"/>
      <c r="E20" s="26"/>
      <c r="F20" s="26"/>
      <c r="G20" s="26"/>
      <c r="H20" s="26"/>
      <c r="I20" s="26"/>
      <c r="J20" s="26"/>
      <c r="K20" s="26"/>
      <c r="L20" s="26"/>
      <c r="M20" s="20"/>
    </row>
    <row r="21" spans="1:13" ht="19.5" customHeight="1">
      <c r="A21" s="11"/>
      <c r="B21" s="19"/>
      <c r="C21" s="28"/>
      <c r="D21" s="26"/>
      <c r="E21" s="26"/>
      <c r="F21" s="26"/>
      <c r="G21" s="26"/>
      <c r="H21" s="26"/>
      <c r="I21" s="26"/>
      <c r="J21" s="26"/>
      <c r="K21" s="26"/>
      <c r="L21" s="26"/>
      <c r="M21" s="20"/>
    </row>
    <row r="22" spans="1:13" ht="19.5" customHeight="1">
      <c r="A22" s="11"/>
      <c r="B22" s="19"/>
      <c r="C22" s="28"/>
      <c r="D22" s="26"/>
      <c r="E22" s="26"/>
      <c r="F22" s="26"/>
      <c r="G22" s="26"/>
      <c r="H22" s="26"/>
      <c r="I22" s="26"/>
      <c r="J22" s="26"/>
      <c r="K22" s="26"/>
      <c r="L22" s="26"/>
      <c r="M22" s="20"/>
    </row>
    <row r="23" spans="1:13" ht="19.5" customHeight="1">
      <c r="A23" s="11"/>
      <c r="B23" s="19"/>
      <c r="C23" s="28"/>
      <c r="D23" s="26"/>
      <c r="E23" s="26"/>
      <c r="F23" s="26"/>
      <c r="G23" s="26"/>
      <c r="H23" s="26"/>
      <c r="I23" s="26"/>
      <c r="J23" s="26"/>
      <c r="K23" s="26"/>
      <c r="L23" s="26"/>
      <c r="M23" s="20"/>
    </row>
    <row r="24" spans="1:13" ht="19.5" customHeight="1">
      <c r="A24" s="11"/>
      <c r="B24" s="19"/>
      <c r="C24" s="28"/>
      <c r="D24" s="26"/>
      <c r="E24" s="26"/>
      <c r="F24" s="26"/>
      <c r="G24" s="26"/>
      <c r="H24" s="26"/>
      <c r="I24" s="26"/>
      <c r="J24" s="26"/>
      <c r="K24" s="26"/>
      <c r="L24" s="26"/>
      <c r="M24" s="20"/>
    </row>
    <row r="25" spans="1:13" ht="19.5" customHeight="1">
      <c r="A25" s="11"/>
      <c r="B25" s="19"/>
      <c r="C25" s="28"/>
      <c r="D25" s="26"/>
      <c r="E25" s="26"/>
      <c r="F25" s="26"/>
      <c r="G25" s="26"/>
      <c r="H25" s="26"/>
      <c r="I25" s="26"/>
      <c r="J25" s="26"/>
      <c r="K25" s="26"/>
      <c r="L25" s="26"/>
      <c r="M25" s="20"/>
    </row>
    <row r="26" spans="1:13" ht="19.5" customHeight="1">
      <c r="A26" s="11"/>
      <c r="B26" s="19"/>
      <c r="C26" s="29"/>
      <c r="D26" s="26"/>
      <c r="E26" s="26"/>
      <c r="F26" s="26"/>
      <c r="G26" s="26"/>
      <c r="H26" s="26"/>
      <c r="I26" s="26"/>
      <c r="J26" s="26"/>
      <c r="K26" s="26"/>
      <c r="L26" s="26"/>
      <c r="M26" s="20"/>
    </row>
    <row r="27" spans="1:13" ht="19.5" customHeight="1">
      <c r="A27" s="11"/>
      <c r="B27" s="19"/>
      <c r="C27" s="29"/>
      <c r="D27" s="26"/>
      <c r="E27" s="26"/>
      <c r="F27" s="26"/>
      <c r="G27" s="26"/>
      <c r="H27" s="26"/>
      <c r="I27" s="26"/>
      <c r="J27" s="26"/>
      <c r="K27" s="26"/>
      <c r="L27" s="26"/>
      <c r="M27" s="20"/>
    </row>
    <row r="28" spans="1:13" ht="19.5" customHeight="1">
      <c r="A28" s="11"/>
      <c r="B28" s="19"/>
      <c r="C28" s="30"/>
      <c r="D28" s="26"/>
      <c r="E28" s="26"/>
      <c r="F28" s="26"/>
      <c r="G28" s="26"/>
      <c r="H28" s="26"/>
      <c r="I28" s="26"/>
      <c r="J28" s="26"/>
      <c r="K28" s="26"/>
      <c r="L28" s="26"/>
      <c r="M28" s="20"/>
    </row>
    <row r="29" spans="1:13" ht="19.5" customHeight="1">
      <c r="A29" s="11"/>
      <c r="B29" s="19"/>
      <c r="C29" s="31"/>
      <c r="D29" s="26"/>
      <c r="E29" s="26"/>
      <c r="F29" s="26"/>
      <c r="G29" s="26"/>
      <c r="H29" s="26"/>
      <c r="I29" s="26"/>
      <c r="J29" s="26"/>
      <c r="K29" s="26"/>
      <c r="L29" s="26"/>
      <c r="M29" s="20"/>
    </row>
    <row r="30" spans="1:13" ht="19.5" customHeight="1">
      <c r="A30" s="11"/>
      <c r="B30" s="19"/>
      <c r="C30" s="31"/>
      <c r="D30" s="26"/>
      <c r="E30" s="26"/>
      <c r="F30" s="26"/>
      <c r="G30" s="26"/>
      <c r="H30" s="26"/>
      <c r="I30" s="26"/>
      <c r="J30" s="26"/>
      <c r="K30" s="26"/>
      <c r="L30" s="26"/>
      <c r="M30" s="20"/>
    </row>
    <row r="31" spans="1:13" ht="19.5" customHeight="1">
      <c r="A31" s="11"/>
      <c r="B31" s="19"/>
      <c r="C31" s="76"/>
      <c r="D31" s="77"/>
      <c r="E31" s="77"/>
      <c r="F31" s="77"/>
      <c r="G31" s="77"/>
      <c r="H31" s="77"/>
      <c r="I31" s="77"/>
      <c r="J31" s="77"/>
      <c r="K31" s="77"/>
      <c r="L31" s="77"/>
      <c r="M31" s="20"/>
    </row>
    <row r="32" spans="1:13" ht="19.5" customHeight="1">
      <c r="A32" s="11"/>
      <c r="B32" s="19"/>
      <c r="C32" s="78"/>
      <c r="D32" s="79"/>
      <c r="E32" s="79"/>
      <c r="F32" s="79"/>
      <c r="G32" s="79"/>
      <c r="H32" s="79"/>
      <c r="I32" s="79"/>
      <c r="J32" s="79"/>
      <c r="K32" s="79"/>
      <c r="L32" s="79"/>
      <c r="M32" s="20"/>
    </row>
    <row r="33" spans="1:13" ht="19.5" customHeight="1">
      <c r="A33" s="11"/>
      <c r="B33" s="19"/>
      <c r="C33" s="78"/>
      <c r="D33" s="79"/>
      <c r="E33" s="79"/>
      <c r="F33" s="79"/>
      <c r="G33" s="79"/>
      <c r="H33" s="79"/>
      <c r="I33" s="79"/>
      <c r="J33" s="79"/>
      <c r="K33" s="79"/>
      <c r="L33" s="79"/>
      <c r="M33" s="20"/>
    </row>
    <row r="34" spans="1:13" ht="19.5" customHeight="1">
      <c r="A34" s="11"/>
      <c r="B34" s="19"/>
      <c r="C34" s="78"/>
      <c r="D34" s="79"/>
      <c r="E34" s="79"/>
      <c r="F34" s="79"/>
      <c r="G34" s="79"/>
      <c r="H34" s="79"/>
      <c r="I34" s="79"/>
      <c r="J34" s="79"/>
      <c r="K34" s="79"/>
      <c r="L34" s="79"/>
      <c r="M34" s="20"/>
    </row>
    <row r="35" spans="1:13" ht="19.5" customHeight="1">
      <c r="A35" s="11"/>
      <c r="B35" s="19"/>
      <c r="C35" s="78"/>
      <c r="D35" s="79"/>
      <c r="E35" s="79"/>
      <c r="F35" s="79"/>
      <c r="G35" s="79"/>
      <c r="H35" s="79"/>
      <c r="I35" s="79"/>
      <c r="J35" s="79"/>
      <c r="K35" s="79"/>
      <c r="L35" s="79"/>
      <c r="M35" s="20"/>
    </row>
    <row r="36" spans="1:13" ht="19.5" customHeight="1">
      <c r="A36" s="11"/>
      <c r="B36" s="19"/>
      <c r="C36" s="78"/>
      <c r="D36" s="79"/>
      <c r="E36" s="79"/>
      <c r="F36" s="79"/>
      <c r="G36" s="79"/>
      <c r="H36" s="79"/>
      <c r="I36" s="79"/>
      <c r="J36" s="79"/>
      <c r="K36" s="79"/>
      <c r="L36" s="79"/>
      <c r="M36" s="20"/>
    </row>
    <row r="37" spans="1:13" ht="19.5" customHeight="1">
      <c r="A37" s="11"/>
      <c r="B37" s="19"/>
      <c r="C37" s="78"/>
      <c r="D37" s="79"/>
      <c r="E37" s="79"/>
      <c r="F37" s="79"/>
      <c r="G37" s="79"/>
      <c r="H37" s="79"/>
      <c r="I37" s="79"/>
      <c r="J37" s="79"/>
      <c r="K37" s="79"/>
      <c r="L37" s="79"/>
      <c r="M37" s="20"/>
    </row>
    <row r="38" spans="1:13" ht="19.5" customHeight="1">
      <c r="A38" s="11"/>
      <c r="B38" s="19"/>
      <c r="C38" s="78"/>
      <c r="D38" s="79"/>
      <c r="E38" s="79"/>
      <c r="F38" s="79"/>
      <c r="G38" s="79"/>
      <c r="H38" s="79"/>
      <c r="I38" s="79"/>
      <c r="J38" s="79"/>
      <c r="K38" s="79"/>
      <c r="L38" s="79"/>
      <c r="M38" s="20"/>
    </row>
    <row r="39" spans="1:13" ht="19.5" customHeight="1" thickBot="1">
      <c r="A39" s="11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4" t="s">
        <v>0</v>
      </c>
    </row>
    <row r="40" spans="1:13" ht="19.5" customHeight="1" thickTop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</sheetData>
  <hyperlinks>
    <hyperlink ref="C15" location="Profitability!A1" tooltip="Profitability" display="Profitability" xr:uid="{B860A8F5-3AFB-4AA1-BCC3-C11A541947A3}"/>
    <hyperlink ref="C16" location="Utilization!A1" tooltip="Utilization" display="Utilization" xr:uid="{8166907E-0A33-450F-B2CD-97580AE9E1B6}"/>
    <hyperlink ref="C17" location="Leverage!A1" tooltip="Leverage" display="Leverage" xr:uid="{C20C4909-BE56-48FF-A618-B645B9207909}"/>
    <hyperlink ref="C18" location="Growth!A1" tooltip="Growth" display="Growth" xr:uid="{565ACE7F-B50E-44FC-815D-679895DED4C8}"/>
  </hyperlinks>
  <pageMargins left="0.7" right="0.7" top="0.75" bottom="0.75" header="0.3" footer="0.3"/>
  <pageSetup scale="66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5A87-BAB5-493A-8780-BD919EBEC3D9}">
  <sheetPr>
    <pageSetUpPr autoPageBreaks="0" fitToPage="1"/>
  </sheetPr>
  <dimension ref="A1:L88"/>
  <sheetViews>
    <sheetView showGridLines="0" tabSelected="1" topLeftCell="A36" zoomScaleNormal="100" workbookViewId="0">
      <selection sqref="A1:XFD1"/>
    </sheetView>
  </sheetViews>
  <sheetFormatPr baseColWidth="10" defaultColWidth="9" defaultRowHeight="15" customHeight="1"/>
  <cols>
    <col min="1" max="1" width="9" style="48"/>
    <col min="2" max="2" width="46.33203125" style="48" bestFit="1" customWidth="1"/>
    <col min="3" max="11" width="11.33203125" style="48" bestFit="1" customWidth="1"/>
    <col min="12" max="16384" width="9" style="48"/>
  </cols>
  <sheetData>
    <row r="1" spans="1:12" s="47" customFormat="1" ht="15" customHeight="1">
      <c r="B1" s="49"/>
      <c r="C1" s="50"/>
    </row>
    <row r="2" spans="1:12" s="53" customFormat="1" ht="15" customHeight="1">
      <c r="A2" s="47" t="s">
        <v>0</v>
      </c>
      <c r="B2" s="51" t="s">
        <v>7</v>
      </c>
      <c r="C2" s="52"/>
      <c r="D2" s="52"/>
      <c r="E2" s="52"/>
      <c r="F2" s="52"/>
      <c r="G2" s="52"/>
      <c r="H2" s="52"/>
      <c r="I2" s="52"/>
      <c r="J2" s="52"/>
      <c r="K2" s="52"/>
    </row>
    <row r="3" spans="1:12" s="53" customFormat="1" ht="15" customHeight="1">
      <c r="B3" s="54"/>
      <c r="D3" s="55"/>
    </row>
    <row r="4" spans="1:12" s="53" customFormat="1" ht="15" customHeight="1" thickBot="1">
      <c r="B4" s="56" t="s">
        <v>1</v>
      </c>
      <c r="C4" s="64">
        <v>1</v>
      </c>
      <c r="D4" s="64">
        <f>+C4+1</f>
        <v>2</v>
      </c>
      <c r="E4" s="64">
        <f t="shared" ref="E4:J4" si="0">+D4+1</f>
        <v>3</v>
      </c>
      <c r="F4" s="64">
        <f t="shared" si="0"/>
        <v>4</v>
      </c>
      <c r="G4" s="64">
        <f t="shared" si="0"/>
        <v>5</v>
      </c>
      <c r="H4" s="64">
        <f t="shared" si="0"/>
        <v>6</v>
      </c>
      <c r="I4" s="64">
        <f t="shared" si="0"/>
        <v>7</v>
      </c>
      <c r="J4" s="64">
        <f t="shared" si="0"/>
        <v>8</v>
      </c>
      <c r="K4" s="64" t="s">
        <v>31</v>
      </c>
    </row>
    <row r="5" spans="1:12" ht="15" customHeight="1">
      <c r="A5" s="47"/>
      <c r="B5" s="56"/>
      <c r="D5" s="55"/>
    </row>
    <row r="6" spans="1:12" s="53" customFormat="1" ht="15" customHeight="1">
      <c r="B6" s="35" t="s">
        <v>8</v>
      </c>
    </row>
    <row r="7" spans="1:12" s="47" customFormat="1" ht="15" customHeight="1">
      <c r="B7" s="65" t="s">
        <v>27</v>
      </c>
      <c r="C7" s="58">
        <v>4.1448345976382263E-3</v>
      </c>
      <c r="D7" s="58">
        <v>4.8057181963348794E-2</v>
      </c>
      <c r="E7" s="58">
        <v>7.5603753268727883E-2</v>
      </c>
      <c r="F7" s="58">
        <v>0.11585458988849855</v>
      </c>
      <c r="G7" s="58">
        <v>6.3206535192672664E-2</v>
      </c>
      <c r="H7" s="58">
        <v>9.6225743279330603E-2</v>
      </c>
      <c r="I7" s="58">
        <v>0.10083727702948671</v>
      </c>
      <c r="J7" s="58">
        <v>0.16201503499524755</v>
      </c>
      <c r="K7" s="59">
        <f>IFERROR(AVERAGE(C7:J7),0)</f>
        <v>8.324311877686888E-2</v>
      </c>
      <c r="L7" s="59"/>
    </row>
    <row r="8" spans="1:12" s="47" customFormat="1" ht="15" customHeight="1">
      <c r="B8" s="65" t="s">
        <v>28</v>
      </c>
      <c r="C8" s="58">
        <v>0.1672762740794928</v>
      </c>
      <c r="D8" s="58">
        <v>0.22388622021286617</v>
      </c>
      <c r="E8" s="58">
        <v>0.19455252918287938</v>
      </c>
      <c r="F8" s="58">
        <v>0.24856188532195211</v>
      </c>
      <c r="G8" s="58">
        <v>0.24486287991249317</v>
      </c>
      <c r="H8" s="58">
        <v>0.24004461064094995</v>
      </c>
      <c r="I8" s="58">
        <v>0.21887989499015534</v>
      </c>
      <c r="J8" s="58">
        <v>0.28507173764518334</v>
      </c>
      <c r="K8" s="59">
        <f t="shared" ref="K8:K10" si="1">IFERROR(AVERAGE(C8:J8),0)</f>
        <v>0.22789200399824655</v>
      </c>
    </row>
    <row r="9" spans="1:12" s="47" customFormat="1" ht="15" customHeight="1">
      <c r="B9" s="65" t="s">
        <v>29</v>
      </c>
      <c r="C9" s="58">
        <v>0.20103447428557389</v>
      </c>
      <c r="D9" s="58">
        <v>0.1824299158244978</v>
      </c>
      <c r="E9" s="58">
        <v>0.17536440525463379</v>
      </c>
      <c r="F9" s="58">
        <v>0.1266486021394907</v>
      </c>
      <c r="G9" s="58">
        <v>9.2005076142131978E-2</v>
      </c>
      <c r="H9" s="58">
        <v>0.19929287924038089</v>
      </c>
      <c r="I9" s="58">
        <v>0.16694470188446092</v>
      </c>
      <c r="J9" s="58">
        <v>0.16423432188629838</v>
      </c>
      <c r="K9" s="59">
        <f t="shared" si="1"/>
        <v>0.16349429708218355</v>
      </c>
    </row>
    <row r="10" spans="1:12" s="47" customFormat="1" ht="15" customHeight="1">
      <c r="B10" s="65" t="s">
        <v>30</v>
      </c>
      <c r="C10" s="58">
        <v>0.1</v>
      </c>
      <c r="D10" s="58">
        <v>0.1</v>
      </c>
      <c r="E10" s="58">
        <v>0.1</v>
      </c>
      <c r="F10" s="58">
        <v>0.1</v>
      </c>
      <c r="G10" s="58">
        <v>0.1</v>
      </c>
      <c r="H10" s="58">
        <v>0.1</v>
      </c>
      <c r="I10" s="58">
        <v>0.1</v>
      </c>
      <c r="J10" s="58">
        <v>0.1</v>
      </c>
      <c r="K10" s="59">
        <f t="shared" si="1"/>
        <v>9.9999999999999992E-2</v>
      </c>
    </row>
    <row r="11" spans="1:12" s="47" customFormat="1" ht="15" customHeight="1">
      <c r="C11" s="58"/>
      <c r="D11" s="58"/>
      <c r="E11" s="58"/>
      <c r="F11" s="58"/>
      <c r="G11" s="58"/>
      <c r="H11" s="58"/>
      <c r="I11" s="58"/>
      <c r="J11" s="60"/>
    </row>
    <row r="12" spans="1:12" s="47" customFormat="1" ht="15" customHeight="1">
      <c r="B12" s="35" t="s">
        <v>3</v>
      </c>
      <c r="C12" s="58"/>
      <c r="D12" s="58"/>
      <c r="E12" s="58"/>
      <c r="F12" s="58"/>
      <c r="G12" s="58"/>
      <c r="H12" s="58"/>
      <c r="I12" s="58"/>
      <c r="J12" s="60"/>
    </row>
    <row r="13" spans="1:12" s="47" customFormat="1" ht="15" customHeight="1">
      <c r="B13" s="65" t="s">
        <v>27</v>
      </c>
      <c r="C13" s="58">
        <v>0.28208678510243834</v>
      </c>
      <c r="D13" s="58">
        <v>0.31149491122174738</v>
      </c>
      <c r="E13" s="58">
        <v>0.31723617548776545</v>
      </c>
      <c r="F13" s="58">
        <v>0.32717281645094126</v>
      </c>
      <c r="G13" s="58">
        <v>0.33726682800419761</v>
      </c>
      <c r="H13" s="58">
        <v>0.35972271374149095</v>
      </c>
      <c r="I13" s="58">
        <v>0.35256288651971013</v>
      </c>
      <c r="J13" s="58">
        <v>0.36482979123565923</v>
      </c>
      <c r="K13" s="59">
        <f>IFERROR(AVERAGE(C13:J13),0)</f>
        <v>0.3315466134704938</v>
      </c>
    </row>
    <row r="14" spans="1:12" s="47" customFormat="1" ht="15" customHeight="1">
      <c r="B14" s="65" t="s">
        <v>28</v>
      </c>
      <c r="C14" s="58">
        <v>0.13504083806818182</v>
      </c>
      <c r="D14" s="58">
        <v>0.139940963347361</v>
      </c>
      <c r="E14" s="58">
        <v>0.14381017360321433</v>
      </c>
      <c r="F14" s="58">
        <v>0.14348382096492929</v>
      </c>
      <c r="G14" s="58">
        <v>0.14028507656664971</v>
      </c>
      <c r="H14" s="58">
        <v>0.13954539203551994</v>
      </c>
      <c r="I14" s="58">
        <v>0.14072235114924952</v>
      </c>
      <c r="J14" s="58">
        <v>0.13793772233819393</v>
      </c>
      <c r="K14" s="59">
        <f t="shared" ref="K14:K16" si="2">IFERROR(AVERAGE(C14:J14),0)</f>
        <v>0.14009579225916244</v>
      </c>
    </row>
    <row r="15" spans="1:12" s="47" customFormat="1" ht="15" customHeight="1">
      <c r="B15" s="65" t="s">
        <v>29</v>
      </c>
      <c r="C15" s="58">
        <v>0.26714245414917298</v>
      </c>
      <c r="D15" s="58">
        <v>0.27088129757534274</v>
      </c>
      <c r="E15" s="58">
        <v>0.27722676501884236</v>
      </c>
      <c r="F15" s="58">
        <v>0.2747635122306098</v>
      </c>
      <c r="G15" s="58">
        <v>0.27173530583878464</v>
      </c>
      <c r="H15" s="58">
        <v>0.26785428006504264</v>
      </c>
      <c r="I15" s="58">
        <v>0.26824238890746865</v>
      </c>
      <c r="J15" s="58">
        <v>0.26959567283685493</v>
      </c>
      <c r="K15" s="59">
        <f t="shared" si="2"/>
        <v>0.27093020957776481</v>
      </c>
    </row>
    <row r="16" spans="1:12" s="47" customFormat="1" ht="15" customHeight="1">
      <c r="B16" s="65" t="s">
        <v>30</v>
      </c>
      <c r="C16" s="58">
        <v>0.2</v>
      </c>
      <c r="D16" s="58">
        <v>0.2</v>
      </c>
      <c r="E16" s="58">
        <v>0.2</v>
      </c>
      <c r="F16" s="58">
        <v>0.2</v>
      </c>
      <c r="G16" s="58">
        <v>0.2</v>
      </c>
      <c r="H16" s="58">
        <v>0.2</v>
      </c>
      <c r="I16" s="58">
        <v>0.2</v>
      </c>
      <c r="J16" s="58">
        <v>0.2</v>
      </c>
      <c r="K16" s="59">
        <f t="shared" si="2"/>
        <v>0.19999999999999998</v>
      </c>
    </row>
    <row r="17" spans="2:11" s="47" customFormat="1" ht="15" customHeight="1">
      <c r="B17" s="57"/>
      <c r="C17" s="58"/>
      <c r="D17" s="58"/>
      <c r="E17" s="58"/>
      <c r="F17" s="58"/>
      <c r="G17" s="58"/>
      <c r="H17" s="58"/>
      <c r="I17" s="58"/>
      <c r="J17" s="60"/>
    </row>
    <row r="18" spans="2:11" s="47" customFormat="1" ht="15" customHeight="1">
      <c r="B18" s="35" t="s">
        <v>10</v>
      </c>
      <c r="C18" s="58"/>
      <c r="D18" s="58"/>
      <c r="E18" s="58"/>
      <c r="F18" s="58"/>
      <c r="G18" s="58"/>
      <c r="H18" s="58"/>
      <c r="I18" s="58"/>
      <c r="J18" s="60"/>
    </row>
    <row r="19" spans="2:11" s="47" customFormat="1" ht="15" customHeight="1">
      <c r="B19" s="65" t="s">
        <v>27</v>
      </c>
      <c r="C19" s="58">
        <v>5.0080965009035229E-2</v>
      </c>
      <c r="D19" s="58">
        <v>7.033969247037053E-2</v>
      </c>
      <c r="E19" s="58">
        <v>7.8365851029427613E-2</v>
      </c>
      <c r="F19" s="58">
        <v>8.2598149698413725E-2</v>
      </c>
      <c r="G19" s="58">
        <v>7.6285524596834645E-2</v>
      </c>
      <c r="H19" s="58">
        <v>9.9798072319253903E-2</v>
      </c>
      <c r="I19" s="58">
        <v>9.4111621201198925E-2</v>
      </c>
      <c r="J19" s="58">
        <v>0.10534135790859507</v>
      </c>
      <c r="K19" s="59">
        <f>IFERROR(AVERAGE(C19:J19),0)</f>
        <v>8.2115154279141206E-2</v>
      </c>
    </row>
    <row r="20" spans="2:11" s="47" customFormat="1" ht="15" customHeight="1">
      <c r="B20" s="65" t="s">
        <v>28</v>
      </c>
      <c r="C20" s="58">
        <v>3.7721946022727271E-2</v>
      </c>
      <c r="D20" s="58">
        <v>4.0886754619230803E-2</v>
      </c>
      <c r="E20" s="58">
        <v>4.1501360355124285E-2</v>
      </c>
      <c r="F20" s="58">
        <v>4.248013950784732E-2</v>
      </c>
      <c r="G20" s="58">
        <v>4.1793806859919763E-2</v>
      </c>
      <c r="H20" s="58">
        <v>4.0791601998650978E-2</v>
      </c>
      <c r="I20" s="58">
        <v>4.2455969921024697E-2</v>
      </c>
      <c r="J20" s="58">
        <v>4.3326919445309267E-2</v>
      </c>
      <c r="K20" s="59">
        <f t="shared" ref="K20:K22" si="3">IFERROR(AVERAGE(C20:J20),0)</f>
        <v>4.1369812341229294E-2</v>
      </c>
    </row>
    <row r="21" spans="2:11" s="47" customFormat="1" ht="15" customHeight="1">
      <c r="B21" s="65" t="s">
        <v>29</v>
      </c>
      <c r="C21" s="58">
        <v>7.3857564382653382E-2</v>
      </c>
      <c r="D21" s="58">
        <v>6.8805094061767574E-2</v>
      </c>
      <c r="E21" s="58">
        <v>6.6260113239467927E-2</v>
      </c>
      <c r="F21" s="58">
        <v>5.4300749685715598E-2</v>
      </c>
      <c r="G21" s="58">
        <v>4.6185398664476435E-2</v>
      </c>
      <c r="H21" s="58">
        <v>6.3349772121748818E-2</v>
      </c>
      <c r="I21" s="58">
        <v>6.0294982929477013E-2</v>
      </c>
      <c r="J21" s="58">
        <v>5.3990020148266094E-2</v>
      </c>
      <c r="K21" s="59">
        <f t="shared" si="3"/>
        <v>6.0880461904196603E-2</v>
      </c>
    </row>
    <row r="22" spans="2:11" s="47" customFormat="1" ht="15" customHeight="1">
      <c r="B22" s="65" t="s">
        <v>30</v>
      </c>
      <c r="C22" s="58">
        <v>0.06</v>
      </c>
      <c r="D22" s="58">
        <v>0.06</v>
      </c>
      <c r="E22" s="58">
        <v>0.06</v>
      </c>
      <c r="F22" s="58">
        <v>0.06</v>
      </c>
      <c r="G22" s="58">
        <v>0.06</v>
      </c>
      <c r="H22" s="58">
        <v>0.06</v>
      </c>
      <c r="I22" s="58">
        <v>0.06</v>
      </c>
      <c r="J22" s="58">
        <v>0.06</v>
      </c>
      <c r="K22" s="59">
        <f t="shared" si="3"/>
        <v>0.06</v>
      </c>
    </row>
    <row r="23" spans="2:11" ht="15" customHeight="1">
      <c r="B23" s="57"/>
      <c r="C23" s="58"/>
      <c r="D23" s="58"/>
      <c r="E23" s="58"/>
      <c r="F23" s="58"/>
      <c r="G23" s="58"/>
      <c r="H23" s="58"/>
      <c r="I23" s="58"/>
      <c r="J23" s="60"/>
    </row>
    <row r="24" spans="2:11" s="47" customFormat="1" ht="15" customHeight="1">
      <c r="B24" s="35" t="s">
        <v>9</v>
      </c>
      <c r="C24" s="58"/>
      <c r="D24" s="58"/>
      <c r="E24" s="58"/>
      <c r="F24" s="58"/>
      <c r="G24" s="58"/>
      <c r="H24" s="58"/>
      <c r="I24" s="58"/>
      <c r="J24" s="60"/>
    </row>
    <row r="25" spans="2:11" s="47" customFormat="1" ht="15" customHeight="1">
      <c r="B25" s="65" t="s">
        <v>27</v>
      </c>
      <c r="C25" s="58">
        <v>1.553589448733895E-2</v>
      </c>
      <c r="D25" s="58">
        <v>3.526897827906772E-2</v>
      </c>
      <c r="E25" s="58">
        <v>4.5100786892314323E-2</v>
      </c>
      <c r="F25" s="58">
        <v>4.8940691609247217E-2</v>
      </c>
      <c r="G25" s="58">
        <v>4.2190478230141562E-2</v>
      </c>
      <c r="H25" s="58">
        <v>4.7255240751920398E-2</v>
      </c>
      <c r="I25" s="58">
        <v>4.4864741814318779E-2</v>
      </c>
      <c r="J25" s="58">
        <v>5.523791611811172E-2</v>
      </c>
      <c r="K25" s="59">
        <f>IFERROR(AVERAGE(C25:J25),0)</f>
        <v>4.1799341022807586E-2</v>
      </c>
    </row>
    <row r="26" spans="2:11" s="47" customFormat="1" ht="15" customHeight="1">
      <c r="B26" s="65" t="s">
        <v>28</v>
      </c>
      <c r="C26" s="58">
        <v>2.8586647727272728E-2</v>
      </c>
      <c r="D26" s="58">
        <v>3.1187875971393903E-2</v>
      </c>
      <c r="E26" s="58">
        <v>3.0930179667955426E-2</v>
      </c>
      <c r="F26" s="58">
        <v>3.1862042239875994E-2</v>
      </c>
      <c r="G26" s="58">
        <v>3.164378143188111E-2</v>
      </c>
      <c r="H26" s="58">
        <v>3.1021001552032378E-2</v>
      </c>
      <c r="I26" s="58">
        <v>3.259155318089961E-2</v>
      </c>
      <c r="J26" s="58">
        <v>3.4236891935343926E-2</v>
      </c>
      <c r="K26" s="59">
        <f t="shared" ref="K26:K28" si="4">IFERROR(AVERAGE(C26:J26),0)</f>
        <v>3.1507496713331883E-2</v>
      </c>
    </row>
    <row r="27" spans="2:11" s="47" customFormat="1" ht="15" customHeight="1">
      <c r="B27" s="65" t="s">
        <v>29</v>
      </c>
      <c r="C27" s="58">
        <v>5.4969515145649857E-2</v>
      </c>
      <c r="D27" s="58">
        <v>4.9196274863625995E-2</v>
      </c>
      <c r="E27" s="58">
        <v>4.5513951176542021E-2</v>
      </c>
      <c r="F27" s="58">
        <v>3.3257185570698504E-2</v>
      </c>
      <c r="G27" s="58">
        <v>2.5427435580913871E-2</v>
      </c>
      <c r="H27" s="58">
        <v>4.2380774251666142E-2</v>
      </c>
      <c r="I27" s="58">
        <v>4.0350459893660207E-2</v>
      </c>
      <c r="J27" s="58">
        <v>3.5381682188164551E-2</v>
      </c>
      <c r="K27" s="59">
        <f t="shared" si="4"/>
        <v>4.0809659833865142E-2</v>
      </c>
    </row>
    <row r="28" spans="2:11" s="47" customFormat="1" ht="15" customHeight="1">
      <c r="B28" s="65" t="s">
        <v>30</v>
      </c>
      <c r="C28" s="58">
        <v>0.04</v>
      </c>
      <c r="D28" s="58">
        <v>0.04</v>
      </c>
      <c r="E28" s="58">
        <v>0.04</v>
      </c>
      <c r="F28" s="58">
        <v>0.04</v>
      </c>
      <c r="G28" s="58">
        <v>0.04</v>
      </c>
      <c r="H28" s="58">
        <v>0.04</v>
      </c>
      <c r="I28" s="58">
        <v>0.04</v>
      </c>
      <c r="J28" s="58">
        <v>0.04</v>
      </c>
      <c r="K28" s="59">
        <f t="shared" si="4"/>
        <v>0.04</v>
      </c>
    </row>
    <row r="29" spans="2:11" s="47" customFormat="1" ht="15" customHeight="1">
      <c r="B29" s="57"/>
      <c r="C29" s="61"/>
      <c r="D29" s="61"/>
      <c r="E29" s="61"/>
      <c r="F29" s="61"/>
      <c r="G29" s="61"/>
      <c r="H29" s="61"/>
      <c r="I29" s="61"/>
      <c r="J29" s="62"/>
    </row>
    <row r="30" spans="2:11" s="47" customFormat="1" ht="15" customHeight="1">
      <c r="B30" s="35" t="s">
        <v>5</v>
      </c>
      <c r="C30" s="60"/>
      <c r="D30" s="60"/>
      <c r="E30" s="60"/>
      <c r="F30" s="60"/>
      <c r="G30" s="60"/>
      <c r="H30" s="60"/>
      <c r="I30" s="60"/>
      <c r="J30" s="60"/>
    </row>
    <row r="31" spans="2:11" s="47" customFormat="1" ht="15" customHeight="1">
      <c r="B31" s="65" t="s">
        <v>27</v>
      </c>
      <c r="C31" s="58">
        <v>1.2438102837295534E-3</v>
      </c>
      <c r="D31" s="58">
        <v>1.3922544829713179E-2</v>
      </c>
      <c r="E31" s="58">
        <v>2.1192195752937373E-2</v>
      </c>
      <c r="F31" s="58">
        <v>3.2562732092643869E-2</v>
      </c>
      <c r="G31" s="58">
        <v>1.6405028591009358E-2</v>
      </c>
      <c r="H31" s="58">
        <v>2.2503486895518038E-2</v>
      </c>
      <c r="I31" s="58">
        <v>2.1019084114277043E-2</v>
      </c>
      <c r="J31" s="58">
        <v>3.5264246755689302E-2</v>
      </c>
      <c r="K31" s="59">
        <f>IFERROR(AVERAGE(C31:J31),0)</f>
        <v>2.0514141164439711E-2</v>
      </c>
    </row>
    <row r="32" spans="2:11" s="47" customFormat="1" ht="15" customHeight="1">
      <c r="B32" s="65" t="s">
        <v>28</v>
      </c>
      <c r="C32" s="58">
        <v>1.8270596590909093E-2</v>
      </c>
      <c r="D32" s="58">
        <v>2.0456286198676409E-2</v>
      </c>
      <c r="E32" s="58">
        <v>1.9794641127367986E-2</v>
      </c>
      <c r="F32" s="58">
        <v>2.0763417942259253E-2</v>
      </c>
      <c r="G32" s="58">
        <v>2.2136520314177545E-2</v>
      </c>
      <c r="H32" s="58">
        <v>2.3961546269555937E-2</v>
      </c>
      <c r="I32" s="58">
        <v>2.3998416896036844E-2</v>
      </c>
      <c r="J32" s="58">
        <v>2.5555175599324246E-2</v>
      </c>
      <c r="K32" s="59">
        <f t="shared" ref="K32:K34" si="5">IFERROR(AVERAGE(C32:J32),0)</f>
        <v>2.1867075117288415E-2</v>
      </c>
    </row>
    <row r="33" spans="1:11" s="47" customFormat="1" ht="15" customHeight="1">
      <c r="B33" s="65" t="s">
        <v>29</v>
      </c>
      <c r="C33" s="58">
        <v>3.369291940096901E-2</v>
      </c>
      <c r="D33" s="58">
        <v>3.0477257171302344E-2</v>
      </c>
      <c r="E33" s="58">
        <v>2.8079354069890691E-2</v>
      </c>
      <c r="F33" s="58">
        <v>1.9710478611672393E-2</v>
      </c>
      <c r="G33" s="58">
        <v>1.2966436951429322E-2</v>
      </c>
      <c r="H33" s="58">
        <v>2.8400806162255422E-2</v>
      </c>
      <c r="I33" s="58">
        <v>2.4161630758059986E-2</v>
      </c>
      <c r="J33" s="58">
        <v>2.3872378019184501E-2</v>
      </c>
      <c r="K33" s="59">
        <f t="shared" si="5"/>
        <v>2.5170157643095457E-2</v>
      </c>
    </row>
    <row r="34" spans="1:11" s="47" customFormat="1" ht="15" customHeight="1">
      <c r="B34" s="65" t="s">
        <v>30</v>
      </c>
      <c r="C34" s="58">
        <v>2.2499999999999999E-2</v>
      </c>
      <c r="D34" s="58">
        <v>2.2499999999999999E-2</v>
      </c>
      <c r="E34" s="58">
        <v>2.2499999999999999E-2</v>
      </c>
      <c r="F34" s="58">
        <v>2.2499999999999999E-2</v>
      </c>
      <c r="G34" s="58">
        <v>2.2499999999999999E-2</v>
      </c>
      <c r="H34" s="58">
        <v>2.2499999999999999E-2</v>
      </c>
      <c r="I34" s="58">
        <v>2.2499999999999999E-2</v>
      </c>
      <c r="J34" s="58">
        <v>2.2499999999999999E-2</v>
      </c>
      <c r="K34" s="59">
        <f t="shared" si="5"/>
        <v>2.2499999999999996E-2</v>
      </c>
    </row>
    <row r="35" spans="1:11" ht="15" customHeight="1">
      <c r="B35" s="63"/>
      <c r="C35" s="63"/>
      <c r="D35" s="63"/>
      <c r="E35" s="63"/>
      <c r="F35" s="63"/>
      <c r="G35" s="63"/>
      <c r="H35" s="63"/>
      <c r="I35" s="63"/>
      <c r="J35" s="63"/>
      <c r="K35" s="63"/>
    </row>
    <row r="37" spans="1:11" s="53" customFormat="1" ht="15" customHeight="1">
      <c r="A37" s="47" t="s">
        <v>0</v>
      </c>
      <c r="B37" s="4" t="s">
        <v>39</v>
      </c>
      <c r="C37" s="52"/>
      <c r="D37" s="52"/>
      <c r="E37" s="52"/>
      <c r="F37" s="52"/>
      <c r="G37" s="52"/>
      <c r="H37" s="52"/>
      <c r="I37" s="52"/>
      <c r="J37" s="52"/>
      <c r="K37" s="52"/>
    </row>
    <row r="88" spans="2:11" ht="15" customHeight="1">
      <c r="B88" s="66"/>
      <c r="C88" s="66"/>
      <c r="D88" s="66"/>
      <c r="E88" s="66"/>
      <c r="F88" s="66"/>
      <c r="G88" s="66"/>
      <c r="H88" s="66"/>
      <c r="I88" s="66"/>
      <c r="J88" s="66"/>
      <c r="K88" s="66"/>
    </row>
  </sheetData>
  <printOptions horizontalCentered="1"/>
  <pageMargins left="0.11811023622047245" right="0.11811023622047245" top="0.11811023622047245" bottom="0.11811023622047245" header="0.11811023622047245" footer="0.11811023622047245"/>
  <pageSetup paperSize="5" scale="81" orientation="landscape" r:id="rId1"/>
  <headerFooter alignWithMargins="0">
    <oddFooter>&amp;L&amp;"Open Sans,Bold"&amp;10&amp;K002060Financial Analysis Peer and Industry Benchmarking&amp;C&amp;"Open Sans,Bold"&amp;10&amp;K002060Page &amp;P of &amp;N&amp;R&amp;G</oddFooter>
  </headerFooter>
  <rowBreaks count="3" manualBreakCount="3">
    <brk id="38" min="1" max="21" man="1"/>
    <brk id="79" min="1" max="21" man="1"/>
    <brk id="114" min="1" max="21" man="1"/>
  </row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4264-B19F-4BC3-8BA0-F393223BC6D9}">
  <sheetPr>
    <pageSetUpPr autoPageBreaks="0" fitToPage="1"/>
  </sheetPr>
  <dimension ref="A1:K95"/>
  <sheetViews>
    <sheetView showGridLines="0" zoomScaleNormal="100" workbookViewId="0">
      <selection sqref="A1:XFD1"/>
    </sheetView>
  </sheetViews>
  <sheetFormatPr baseColWidth="10" defaultColWidth="9" defaultRowHeight="15" customHeight="1"/>
  <cols>
    <col min="1" max="1" width="9" style="67"/>
    <col min="2" max="2" width="46.33203125" style="67" bestFit="1" customWidth="1"/>
    <col min="3" max="11" width="11.33203125" style="67" bestFit="1" customWidth="1"/>
    <col min="12" max="16384" width="9" style="67"/>
  </cols>
  <sheetData>
    <row r="1" spans="2:11" s="1" customFormat="1" ht="15" customHeight="1">
      <c r="B1" s="2"/>
      <c r="C1" s="3"/>
    </row>
    <row r="2" spans="2:11" ht="15" customHeight="1">
      <c r="B2" s="4" t="s">
        <v>11</v>
      </c>
      <c r="C2" s="5"/>
      <c r="D2" s="5"/>
      <c r="E2" s="5"/>
      <c r="F2" s="5"/>
      <c r="G2" s="5"/>
      <c r="H2" s="5"/>
      <c r="I2" s="5"/>
      <c r="J2" s="5"/>
      <c r="K2" s="5"/>
    </row>
    <row r="3" spans="2:11" ht="15" customHeight="1">
      <c r="B3" s="7"/>
      <c r="C3" s="6"/>
      <c r="D3" s="8"/>
      <c r="E3" s="6"/>
      <c r="F3" s="6"/>
      <c r="G3" s="6"/>
      <c r="H3" s="6"/>
      <c r="I3" s="6"/>
      <c r="J3" s="6"/>
    </row>
    <row r="4" spans="2:11" ht="15" customHeight="1" thickBot="1">
      <c r="B4" s="9" t="s">
        <v>1</v>
      </c>
      <c r="C4" s="72">
        <v>1</v>
      </c>
      <c r="D4" s="72">
        <f>+C4+1</f>
        <v>2</v>
      </c>
      <c r="E4" s="72">
        <f t="shared" ref="E4:J4" si="0">+D4+1</f>
        <v>3</v>
      </c>
      <c r="F4" s="72">
        <f t="shared" si="0"/>
        <v>4</v>
      </c>
      <c r="G4" s="72">
        <f t="shared" si="0"/>
        <v>5</v>
      </c>
      <c r="H4" s="72">
        <f t="shared" si="0"/>
        <v>6</v>
      </c>
      <c r="I4" s="72">
        <f t="shared" si="0"/>
        <v>7</v>
      </c>
      <c r="J4" s="72">
        <f t="shared" si="0"/>
        <v>8</v>
      </c>
      <c r="K4" s="64" t="s">
        <v>31</v>
      </c>
    </row>
    <row r="5" spans="2:11" ht="15" customHeight="1">
      <c r="B5" s="9"/>
      <c r="D5" s="8"/>
    </row>
    <row r="6" spans="2:11" ht="15" customHeight="1">
      <c r="B6" s="68" t="s">
        <v>12</v>
      </c>
      <c r="C6" s="6"/>
      <c r="D6" s="6"/>
      <c r="E6" s="6"/>
      <c r="F6" s="6"/>
      <c r="G6" s="6"/>
      <c r="H6" s="6"/>
      <c r="I6" s="6"/>
      <c r="J6" s="6"/>
    </row>
    <row r="7" spans="2:11" ht="15" customHeight="1">
      <c r="B7" s="70" t="s">
        <v>27</v>
      </c>
      <c r="C7" s="39">
        <v>1.2650219688873054</v>
      </c>
      <c r="D7" s="39">
        <v>1.3375173104687823</v>
      </c>
      <c r="E7" s="39">
        <v>1.3469915205018004</v>
      </c>
      <c r="F7" s="39">
        <v>1.5096730289380731</v>
      </c>
      <c r="G7" s="39">
        <v>1.5443360343972217</v>
      </c>
      <c r="H7" s="39">
        <v>1.5249357163264659</v>
      </c>
      <c r="I7" s="39">
        <v>1.6589771833202203</v>
      </c>
      <c r="J7" s="39">
        <v>1.6500124131082423</v>
      </c>
      <c r="K7" s="44">
        <f>IFERROR(AVERAGE(C7:J7),0)</f>
        <v>1.4796831469935139</v>
      </c>
    </row>
    <row r="8" spans="2:11" ht="15" customHeight="1">
      <c r="B8" s="70" t="s">
        <v>28</v>
      </c>
      <c r="C8" s="39">
        <v>3.4108527131782944</v>
      </c>
      <c r="D8" s="39">
        <v>3.4748504784688996</v>
      </c>
      <c r="E8" s="39">
        <v>3.5798631004432653</v>
      </c>
      <c r="F8" s="39">
        <v>3.5498115387789912</v>
      </c>
      <c r="G8" s="39">
        <v>3.4674504041146217</v>
      </c>
      <c r="H8" s="39">
        <v>3.363502202643172</v>
      </c>
      <c r="I8" s="39">
        <v>3.001673986608107</v>
      </c>
      <c r="J8" s="39">
        <v>3.3058142673955593</v>
      </c>
      <c r="K8" s="44">
        <f t="shared" ref="K8:K10" si="1">IFERROR(AVERAGE(C8:J8),0)</f>
        <v>3.3942273364538638</v>
      </c>
    </row>
    <row r="9" spans="2:11" ht="15" customHeight="1">
      <c r="B9" s="70" t="s">
        <v>29</v>
      </c>
      <c r="C9" s="39">
        <v>2.3840780340294345</v>
      </c>
      <c r="D9" s="39">
        <v>2.4157109143655959</v>
      </c>
      <c r="E9" s="39">
        <v>2.4437218659625297</v>
      </c>
      <c r="F9" s="39">
        <v>2.4464018540792676</v>
      </c>
      <c r="G9" s="39">
        <v>2.3457215166784469</v>
      </c>
      <c r="H9" s="39">
        <v>2.2155394405801392</v>
      </c>
      <c r="I9" s="39">
        <v>2.214494487041379</v>
      </c>
      <c r="J9" s="39">
        <v>2.3391080617495712</v>
      </c>
      <c r="K9" s="44">
        <f t="shared" si="1"/>
        <v>2.3505970218107954</v>
      </c>
    </row>
    <row r="10" spans="2:11" ht="15" customHeight="1">
      <c r="B10" s="70" t="s">
        <v>30</v>
      </c>
      <c r="C10" s="39">
        <v>2</v>
      </c>
      <c r="D10" s="39">
        <v>2</v>
      </c>
      <c r="E10" s="39">
        <v>2</v>
      </c>
      <c r="F10" s="39">
        <v>2</v>
      </c>
      <c r="G10" s="39">
        <v>2</v>
      </c>
      <c r="H10" s="39">
        <v>2</v>
      </c>
      <c r="I10" s="39">
        <v>2</v>
      </c>
      <c r="J10" s="39">
        <v>2</v>
      </c>
      <c r="K10" s="44">
        <f t="shared" si="1"/>
        <v>2</v>
      </c>
    </row>
    <row r="11" spans="2:11" ht="15" customHeight="1">
      <c r="B11" s="10"/>
      <c r="C11" s="40"/>
      <c r="D11" s="40"/>
      <c r="E11" s="40"/>
      <c r="F11" s="40"/>
      <c r="G11" s="40"/>
      <c r="H11" s="40"/>
      <c r="I11" s="40"/>
      <c r="J11" s="41"/>
    </row>
    <row r="12" spans="2:11" ht="15" customHeight="1">
      <c r="B12" s="68" t="s">
        <v>13</v>
      </c>
      <c r="C12" s="40"/>
      <c r="D12" s="40"/>
      <c r="E12" s="40"/>
      <c r="F12" s="40"/>
      <c r="G12" s="40"/>
      <c r="H12" s="40"/>
      <c r="I12" s="40"/>
      <c r="J12" s="41"/>
    </row>
    <row r="13" spans="2:11" ht="15" customHeight="1">
      <c r="B13" s="70" t="s">
        <v>27</v>
      </c>
      <c r="C13" s="42">
        <v>8.7371805402360891</v>
      </c>
      <c r="D13" s="42">
        <v>8.7000484645547864</v>
      </c>
      <c r="E13" s="42">
        <v>12.236175487765442</v>
      </c>
      <c r="F13" s="42">
        <v>18.364779874213838</v>
      </c>
      <c r="G13" s="42">
        <v>9.0599233289786483</v>
      </c>
      <c r="H13" s="42">
        <v>9.0419884672231827</v>
      </c>
      <c r="I13" s="42">
        <v>13.412091664453467</v>
      </c>
      <c r="J13" s="42">
        <v>16.750047018995673</v>
      </c>
      <c r="K13" s="45">
        <f>IFERROR(AVERAGE(C13:J13),0)</f>
        <v>12.037779355802641</v>
      </c>
    </row>
    <row r="14" spans="2:11" ht="15" customHeight="1">
      <c r="B14" s="70" t="s">
        <v>28</v>
      </c>
      <c r="C14" s="42">
        <v>23.70361328125</v>
      </c>
      <c r="D14" s="42">
        <v>20.163125328100929</v>
      </c>
      <c r="E14" s="42">
        <v>14.539248140567222</v>
      </c>
      <c r="F14" s="42">
        <v>16.348265839953498</v>
      </c>
      <c r="G14" s="42">
        <v>18.714577329490876</v>
      </c>
      <c r="H14" s="42">
        <v>22.573623307990019</v>
      </c>
      <c r="I14" s="42">
        <v>29.121467249536764</v>
      </c>
      <c r="J14" s="42">
        <v>22.681047726472343</v>
      </c>
      <c r="K14" s="45">
        <f t="shared" ref="K14:K16" si="2">IFERROR(AVERAGE(C14:J14),0)</f>
        <v>20.980621025420206</v>
      </c>
    </row>
    <row r="15" spans="2:11" ht="15" customHeight="1">
      <c r="B15" s="70" t="s">
        <v>29</v>
      </c>
      <c r="C15" s="42">
        <v>6.865578368005008</v>
      </c>
      <c r="D15" s="42">
        <v>6.590183145624624</v>
      </c>
      <c r="E15" s="42">
        <v>5.1586628604594207</v>
      </c>
      <c r="F15" s="42">
        <v>4.928499049651939</v>
      </c>
      <c r="G15" s="42">
        <v>5.4792041290422917</v>
      </c>
      <c r="H15" s="42">
        <v>6.5934396256231347</v>
      </c>
      <c r="I15" s="42">
        <v>11.580887810269498</v>
      </c>
      <c r="J15" s="42">
        <v>9.4061324757225613</v>
      </c>
      <c r="K15" s="45">
        <f t="shared" si="2"/>
        <v>7.0753234330498103</v>
      </c>
    </row>
    <row r="16" spans="2:11" ht="15" customHeight="1">
      <c r="B16" s="70" t="s">
        <v>30</v>
      </c>
      <c r="C16" s="42">
        <v>10</v>
      </c>
      <c r="D16" s="42">
        <v>10</v>
      </c>
      <c r="E16" s="42">
        <v>10</v>
      </c>
      <c r="F16" s="42">
        <v>10</v>
      </c>
      <c r="G16" s="42">
        <v>10</v>
      </c>
      <c r="H16" s="42">
        <v>10</v>
      </c>
      <c r="I16" s="42">
        <v>10</v>
      </c>
      <c r="J16" s="42">
        <v>10</v>
      </c>
      <c r="K16" s="45">
        <f t="shared" si="2"/>
        <v>10</v>
      </c>
    </row>
    <row r="17" spans="2:11" ht="15" customHeight="1">
      <c r="B17" s="10"/>
      <c r="C17" s="40"/>
      <c r="D17" s="40"/>
      <c r="E17" s="40"/>
      <c r="F17" s="40"/>
      <c r="G17" s="40"/>
      <c r="H17" s="40"/>
      <c r="I17" s="40"/>
      <c r="J17" s="41"/>
    </row>
    <row r="18" spans="2:11" ht="15" customHeight="1">
      <c r="B18" s="68" t="s">
        <v>14</v>
      </c>
      <c r="C18" s="40"/>
      <c r="D18" s="40"/>
      <c r="E18" s="40"/>
      <c r="F18" s="40"/>
      <c r="G18" s="40"/>
      <c r="H18" s="40"/>
      <c r="I18" s="40"/>
      <c r="J18" s="41"/>
    </row>
    <row r="19" spans="2:11" ht="15" customHeight="1">
      <c r="B19" s="70" t="s">
        <v>27</v>
      </c>
      <c r="C19" s="42">
        <v>2.0301095961136797</v>
      </c>
      <c r="D19" s="42">
        <v>2.7016786359430762</v>
      </c>
      <c r="E19" s="42">
        <v>1.8098523229492294</v>
      </c>
      <c r="F19" s="42">
        <v>2.0135445510550154</v>
      </c>
      <c r="G19" s="42">
        <v>1.9933394727261045</v>
      </c>
      <c r="H19" s="42">
        <v>1.7932010741719924</v>
      </c>
      <c r="I19" s="42">
        <v>2.243426793641158</v>
      </c>
      <c r="J19" s="42">
        <v>4.4003197291705849</v>
      </c>
      <c r="K19" s="45">
        <f>IFERROR(AVERAGE(C19:J19),0)</f>
        <v>2.3731840219713547</v>
      </c>
    </row>
    <row r="20" spans="2:11" ht="15" customHeight="1">
      <c r="B20" s="70" t="s">
        <v>28</v>
      </c>
      <c r="C20" s="42">
        <v>5.8878284801136367</v>
      </c>
      <c r="D20" s="42">
        <v>6.1943734455546089</v>
      </c>
      <c r="E20" s="42">
        <v>4.6732199563675572</v>
      </c>
      <c r="F20" s="42">
        <v>4.8204611509397406</v>
      </c>
      <c r="G20" s="42">
        <v>5.1304599649658131</v>
      </c>
      <c r="H20" s="42">
        <v>6.3246301644368481</v>
      </c>
      <c r="I20" s="42">
        <v>5.6316824677232686</v>
      </c>
      <c r="J20" s="42">
        <v>5.8029949624608914</v>
      </c>
      <c r="K20" s="45">
        <f t="shared" ref="K20:K22" si="3">IFERROR(AVERAGE(C20:J20),0)</f>
        <v>5.5582063240702961</v>
      </c>
    </row>
    <row r="21" spans="2:11" ht="15" customHeight="1">
      <c r="B21" s="70" t="s">
        <v>29</v>
      </c>
      <c r="C21" s="42">
        <v>5.0941313824124732</v>
      </c>
      <c r="D21" s="42">
        <v>4.2576898346918881</v>
      </c>
      <c r="E21" s="42">
        <v>4.3833985424174626</v>
      </c>
      <c r="F21" s="42">
        <v>4.0954105483638221</v>
      </c>
      <c r="G21" s="42">
        <v>4.458150678939746</v>
      </c>
      <c r="H21" s="42">
        <v>4.3775144857280273</v>
      </c>
      <c r="I21" s="42">
        <v>4.253484300305284</v>
      </c>
      <c r="J21" s="42">
        <v>5.2766109010150952</v>
      </c>
      <c r="K21" s="45">
        <f t="shared" si="3"/>
        <v>4.524548834234225</v>
      </c>
    </row>
    <row r="22" spans="2:11" ht="15" customHeight="1">
      <c r="B22" s="70" t="s">
        <v>30</v>
      </c>
      <c r="C22" s="42">
        <v>4</v>
      </c>
      <c r="D22" s="42">
        <v>4</v>
      </c>
      <c r="E22" s="42">
        <v>4</v>
      </c>
      <c r="F22" s="42">
        <v>4</v>
      </c>
      <c r="G22" s="42">
        <v>4</v>
      </c>
      <c r="H22" s="42">
        <v>4</v>
      </c>
      <c r="I22" s="42">
        <v>4</v>
      </c>
      <c r="J22" s="42">
        <v>4</v>
      </c>
      <c r="K22" s="45">
        <f t="shared" si="3"/>
        <v>4</v>
      </c>
    </row>
    <row r="23" spans="2:11" ht="15" customHeight="1">
      <c r="C23" s="37"/>
      <c r="D23" s="37"/>
      <c r="E23" s="37"/>
      <c r="F23" s="37"/>
      <c r="G23" s="37"/>
      <c r="H23" s="37"/>
      <c r="I23" s="37"/>
      <c r="J23" s="37"/>
    </row>
    <row r="24" spans="2:11" ht="15" customHeight="1">
      <c r="B24" s="68" t="s">
        <v>15</v>
      </c>
      <c r="C24" s="37"/>
      <c r="D24" s="37"/>
      <c r="E24" s="37"/>
      <c r="F24" s="37"/>
      <c r="G24" s="37"/>
      <c r="H24" s="37"/>
      <c r="I24" s="37"/>
      <c r="J24" s="37"/>
    </row>
    <row r="25" spans="2:11" ht="15" customHeight="1">
      <c r="B25" s="70" t="s">
        <v>27</v>
      </c>
      <c r="C25" s="42">
        <v>51.413324180314468</v>
      </c>
      <c r="D25" s="42">
        <v>50.474499264094199</v>
      </c>
      <c r="E25" s="42">
        <v>50.376223555415223</v>
      </c>
      <c r="F25" s="42">
        <v>51.678736640612534</v>
      </c>
      <c r="G25" s="42">
        <v>56.651963160445952</v>
      </c>
      <c r="H25" s="42">
        <v>60.237994602854634</v>
      </c>
      <c r="I25" s="42">
        <v>55.559055348823584</v>
      </c>
      <c r="J25" s="42">
        <v>55.832938528958898</v>
      </c>
      <c r="K25" s="45">
        <f>IFERROR(AVERAGE(C25:J25),0)</f>
        <v>54.028091910189936</v>
      </c>
    </row>
    <row r="26" spans="2:11" ht="15" customHeight="1">
      <c r="B26" s="70" t="s">
        <v>28</v>
      </c>
      <c r="C26" s="42">
        <v>31.678863582711514</v>
      </c>
      <c r="D26" s="42">
        <v>32.534371310212329</v>
      </c>
      <c r="E26" s="42">
        <v>32.206727269149795</v>
      </c>
      <c r="F26" s="42">
        <v>32.479821195888228</v>
      </c>
      <c r="G26" s="42">
        <v>33.106847964507253</v>
      </c>
      <c r="H26" s="42">
        <v>31.65422317609632</v>
      </c>
      <c r="I26" s="42">
        <v>31.182952531159714</v>
      </c>
      <c r="J26" s="42">
        <v>30.718666927171217</v>
      </c>
      <c r="K26" s="45">
        <f t="shared" ref="K26:K28" si="4">IFERROR(AVERAGE(C26:J26),0)</f>
        <v>31.945309244612044</v>
      </c>
    </row>
    <row r="27" spans="2:11" ht="15" customHeight="1">
      <c r="B27" s="70" t="s">
        <v>29</v>
      </c>
      <c r="C27" s="42">
        <v>48.574300461067736</v>
      </c>
      <c r="D27" s="42">
        <v>47.669188973914032</v>
      </c>
      <c r="E27" s="42">
        <v>46.757907715789237</v>
      </c>
      <c r="F27" s="42">
        <v>47.572002965273775</v>
      </c>
      <c r="G27" s="42">
        <v>46.661790653537025</v>
      </c>
      <c r="H27" s="42">
        <v>43.821731514162529</v>
      </c>
      <c r="I27" s="42">
        <v>58.706799001864781</v>
      </c>
      <c r="J27" s="42">
        <v>50.630704065095067</v>
      </c>
      <c r="K27" s="45">
        <f t="shared" si="4"/>
        <v>48.799303168838023</v>
      </c>
    </row>
    <row r="28" spans="2:11" ht="15" customHeight="1">
      <c r="B28" s="70" t="s">
        <v>30</v>
      </c>
      <c r="C28" s="42">
        <v>45</v>
      </c>
      <c r="D28" s="42">
        <v>45</v>
      </c>
      <c r="E28" s="42">
        <v>45</v>
      </c>
      <c r="F28" s="42">
        <v>45</v>
      </c>
      <c r="G28" s="42">
        <v>45</v>
      </c>
      <c r="H28" s="42">
        <v>45</v>
      </c>
      <c r="I28" s="42">
        <v>45</v>
      </c>
      <c r="J28" s="42">
        <v>45</v>
      </c>
      <c r="K28" s="45">
        <f t="shared" si="4"/>
        <v>45</v>
      </c>
    </row>
    <row r="29" spans="2:11" ht="15" customHeight="1">
      <c r="B29" s="10"/>
      <c r="C29" s="40"/>
      <c r="D29" s="40"/>
      <c r="E29" s="40"/>
      <c r="F29" s="40"/>
      <c r="G29" s="40"/>
      <c r="H29" s="40"/>
      <c r="I29" s="40"/>
      <c r="J29" s="41"/>
    </row>
    <row r="30" spans="2:11" ht="15" customHeight="1">
      <c r="B30" s="68" t="s">
        <v>16</v>
      </c>
      <c r="C30" s="38"/>
      <c r="D30" s="38"/>
      <c r="E30" s="38"/>
      <c r="F30" s="38"/>
      <c r="G30" s="38"/>
      <c r="H30" s="38"/>
      <c r="I30" s="38"/>
      <c r="J30" s="37"/>
    </row>
    <row r="31" spans="2:11" ht="15" customHeight="1">
      <c r="B31" s="70" t="s">
        <v>27</v>
      </c>
      <c r="C31" s="42">
        <v>55.744500016344674</v>
      </c>
      <c r="D31" s="42">
        <v>41.05586641406353</v>
      </c>
      <c r="E31" s="42">
        <v>40.060687722324026</v>
      </c>
      <c r="F31" s="42">
        <v>40.999527765256403</v>
      </c>
      <c r="G31" s="42">
        <v>41.445826997622767</v>
      </c>
      <c r="H31" s="42">
        <v>40.430605574869368</v>
      </c>
      <c r="I31" s="42">
        <v>37.251963425276017</v>
      </c>
      <c r="J31" s="42">
        <v>37.296313710739142</v>
      </c>
      <c r="K31" s="45">
        <f>IFERROR(AVERAGE(C31:J31),0)</f>
        <v>41.785661453311988</v>
      </c>
    </row>
    <row r="32" spans="2:11" ht="15" customHeight="1">
      <c r="B32" s="70" t="s">
        <v>28</v>
      </c>
      <c r="C32" s="42">
        <v>53.991932586806804</v>
      </c>
      <c r="D32" s="42">
        <v>47.924723964922244</v>
      </c>
      <c r="E32" s="42">
        <v>44.503196623960783</v>
      </c>
      <c r="F32" s="42">
        <v>49.248478976942451</v>
      </c>
      <c r="G32" s="42">
        <v>51.139599932191899</v>
      </c>
      <c r="H32" s="42">
        <v>51.481437823749367</v>
      </c>
      <c r="I32" s="42">
        <v>54.169649978112389</v>
      </c>
      <c r="J32" s="42">
        <v>53.357746938942171</v>
      </c>
      <c r="K32" s="45">
        <f t="shared" ref="K32:K34" si="5">IFERROR(AVERAGE(C32:J32),0)</f>
        <v>50.727095853203515</v>
      </c>
    </row>
    <row r="33" spans="1:11" ht="15" customHeight="1">
      <c r="B33" s="70" t="s">
        <v>29</v>
      </c>
      <c r="C33" s="42">
        <v>60.078713056280606</v>
      </c>
      <c r="D33" s="42">
        <v>60.861021818905925</v>
      </c>
      <c r="E33" s="42">
        <v>65.488302161878948</v>
      </c>
      <c r="F33" s="42">
        <v>69.263766063047896</v>
      </c>
      <c r="G33" s="42">
        <v>67.857966542363926</v>
      </c>
      <c r="H33" s="42">
        <v>66.173602385706616</v>
      </c>
      <c r="I33" s="42">
        <v>77.920987479317532</v>
      </c>
      <c r="J33" s="42">
        <v>71.694403143839253</v>
      </c>
      <c r="K33" s="45">
        <f t="shared" si="5"/>
        <v>67.417345331417579</v>
      </c>
    </row>
    <row r="34" spans="1:11" ht="15" customHeight="1">
      <c r="B34" s="70" t="s">
        <v>30</v>
      </c>
      <c r="C34" s="42">
        <v>45</v>
      </c>
      <c r="D34" s="42">
        <v>45</v>
      </c>
      <c r="E34" s="42">
        <v>45</v>
      </c>
      <c r="F34" s="42">
        <v>45</v>
      </c>
      <c r="G34" s="42">
        <v>45</v>
      </c>
      <c r="H34" s="42">
        <v>45</v>
      </c>
      <c r="I34" s="42">
        <v>45</v>
      </c>
      <c r="J34" s="42">
        <v>45</v>
      </c>
      <c r="K34" s="45">
        <f t="shared" si="5"/>
        <v>45</v>
      </c>
    </row>
    <row r="35" spans="1:11" ht="15" customHeight="1">
      <c r="B35" s="10"/>
      <c r="C35" s="40"/>
      <c r="D35" s="40"/>
      <c r="E35" s="40"/>
      <c r="F35" s="40"/>
      <c r="G35" s="40"/>
      <c r="H35" s="40"/>
      <c r="I35" s="40"/>
      <c r="J35" s="41"/>
    </row>
    <row r="36" spans="1:11" ht="15" customHeight="1">
      <c r="B36" s="68" t="s">
        <v>26</v>
      </c>
      <c r="C36" s="37"/>
      <c r="D36" s="37"/>
      <c r="E36" s="37"/>
      <c r="F36" s="37"/>
      <c r="G36" s="37"/>
      <c r="H36" s="37"/>
      <c r="I36" s="37"/>
      <c r="J36" s="37"/>
    </row>
    <row r="37" spans="1:11" ht="15" customHeight="1">
      <c r="B37" s="70" t="s">
        <v>27</v>
      </c>
      <c r="C37" s="71">
        <f>+C19+C25-C31</f>
        <v>-2.3010662399165227</v>
      </c>
      <c r="D37" s="71">
        <f t="shared" ref="D37:J37" si="6">+D19+D25-D31</f>
        <v>12.120311485973744</v>
      </c>
      <c r="E37" s="71">
        <f t="shared" si="6"/>
        <v>12.125388156040422</v>
      </c>
      <c r="F37" s="71">
        <f t="shared" si="6"/>
        <v>12.692753426411144</v>
      </c>
      <c r="G37" s="71">
        <f t="shared" si="6"/>
        <v>17.199475635549291</v>
      </c>
      <c r="H37" s="71">
        <f t="shared" si="6"/>
        <v>21.600590102157256</v>
      </c>
      <c r="I37" s="71">
        <f t="shared" si="6"/>
        <v>20.550518717188723</v>
      </c>
      <c r="J37" s="71">
        <f t="shared" si="6"/>
        <v>22.93694454739034</v>
      </c>
      <c r="K37" s="45">
        <f>IFERROR(AVERAGE(C37:J37),0)</f>
        <v>14.615614478849301</v>
      </c>
    </row>
    <row r="38" spans="1:11" ht="15" customHeight="1">
      <c r="B38" s="70" t="s">
        <v>28</v>
      </c>
      <c r="C38" s="71">
        <f t="shared" ref="C38:J40" si="7">+C20+C26-C32</f>
        <v>-16.42524052398165</v>
      </c>
      <c r="D38" s="71">
        <f t="shared" si="7"/>
        <v>-9.1959792091553041</v>
      </c>
      <c r="E38" s="71">
        <f t="shared" si="7"/>
        <v>-7.6232493984434271</v>
      </c>
      <c r="F38" s="71">
        <f t="shared" si="7"/>
        <v>-11.948196630114481</v>
      </c>
      <c r="G38" s="71">
        <f t="shared" si="7"/>
        <v>-12.902292002718831</v>
      </c>
      <c r="H38" s="71">
        <f t="shared" si="7"/>
        <v>-13.502584483216197</v>
      </c>
      <c r="I38" s="71">
        <f t="shared" si="7"/>
        <v>-17.355014979229409</v>
      </c>
      <c r="J38" s="71">
        <f t="shared" si="7"/>
        <v>-16.836085049310064</v>
      </c>
      <c r="K38" s="45">
        <f t="shared" ref="K38:K40" si="8">IFERROR(AVERAGE(C38:J38),0)</f>
        <v>-13.223580284521169</v>
      </c>
    </row>
    <row r="39" spans="1:11" ht="15" customHeight="1">
      <c r="B39" s="70" t="s">
        <v>29</v>
      </c>
      <c r="C39" s="71">
        <f t="shared" si="7"/>
        <v>-6.410281212800399</v>
      </c>
      <c r="D39" s="71">
        <f t="shared" si="7"/>
        <v>-8.934143010300005</v>
      </c>
      <c r="E39" s="71">
        <f t="shared" si="7"/>
        <v>-14.346995903672251</v>
      </c>
      <c r="F39" s="71">
        <f t="shared" si="7"/>
        <v>-17.596352549410298</v>
      </c>
      <c r="G39" s="71">
        <f t="shared" si="7"/>
        <v>-16.738025209887155</v>
      </c>
      <c r="H39" s="71">
        <f t="shared" si="7"/>
        <v>-17.974356385816058</v>
      </c>
      <c r="I39" s="71">
        <f t="shared" si="7"/>
        <v>-14.96070417714747</v>
      </c>
      <c r="J39" s="71">
        <f t="shared" si="7"/>
        <v>-15.787088177729089</v>
      </c>
      <c r="K39" s="45">
        <f t="shared" si="8"/>
        <v>-14.093493328345343</v>
      </c>
    </row>
    <row r="40" spans="1:11" ht="15" customHeight="1">
      <c r="B40" s="70" t="s">
        <v>30</v>
      </c>
      <c r="C40" s="71">
        <f t="shared" si="7"/>
        <v>4</v>
      </c>
      <c r="D40" s="71">
        <f t="shared" si="7"/>
        <v>4</v>
      </c>
      <c r="E40" s="71">
        <f t="shared" si="7"/>
        <v>4</v>
      </c>
      <c r="F40" s="71">
        <f t="shared" si="7"/>
        <v>4</v>
      </c>
      <c r="G40" s="71">
        <f t="shared" si="7"/>
        <v>4</v>
      </c>
      <c r="H40" s="71">
        <f t="shared" si="7"/>
        <v>4</v>
      </c>
      <c r="I40" s="71">
        <f t="shared" si="7"/>
        <v>4</v>
      </c>
      <c r="J40" s="71">
        <f t="shared" si="7"/>
        <v>4</v>
      </c>
      <c r="K40" s="45">
        <f t="shared" si="8"/>
        <v>4</v>
      </c>
    </row>
    <row r="41" spans="1:11" ht="15" customHeight="1">
      <c r="B41" s="69"/>
      <c r="C41" s="69"/>
      <c r="D41" s="69"/>
      <c r="E41" s="69"/>
      <c r="F41" s="69"/>
      <c r="G41" s="69"/>
      <c r="H41" s="69"/>
      <c r="I41" s="69"/>
      <c r="J41" s="69"/>
      <c r="K41" s="69"/>
    </row>
    <row r="43" spans="1:11" s="53" customFormat="1" ht="15" customHeight="1">
      <c r="A43" s="47" t="s">
        <v>0</v>
      </c>
      <c r="B43" s="4" t="s">
        <v>38</v>
      </c>
      <c r="C43" s="52"/>
      <c r="D43" s="52"/>
      <c r="E43" s="52"/>
      <c r="F43" s="52"/>
      <c r="G43" s="52"/>
      <c r="H43" s="52"/>
      <c r="I43" s="52"/>
      <c r="J43" s="52"/>
      <c r="K43" s="52"/>
    </row>
    <row r="44" spans="1:11" s="48" customFormat="1" ht="15" customHeight="1"/>
    <row r="45" spans="1:11" s="48" customFormat="1" ht="15" customHeight="1"/>
    <row r="46" spans="1:11" s="48" customFormat="1" ht="15" customHeight="1"/>
    <row r="47" spans="1:11" s="48" customFormat="1" ht="15" customHeight="1"/>
    <row r="48" spans="1:11" s="48" customFormat="1" ht="15" customHeight="1"/>
    <row r="49" s="48" customFormat="1" ht="15" customHeight="1"/>
    <row r="50" s="48" customFormat="1" ht="15" customHeight="1"/>
    <row r="51" s="48" customFormat="1" ht="15" customHeight="1"/>
    <row r="52" s="48" customFormat="1" ht="15" customHeight="1"/>
    <row r="53" s="48" customFormat="1" ht="15" customHeight="1"/>
    <row r="54" s="48" customFormat="1" ht="15" customHeight="1"/>
    <row r="55" s="48" customFormat="1" ht="15" customHeight="1"/>
    <row r="56" s="48" customFormat="1" ht="15" customHeight="1"/>
    <row r="57" s="48" customFormat="1" ht="15" customHeight="1"/>
    <row r="58" s="48" customFormat="1" ht="15" customHeight="1"/>
    <row r="59" s="48" customFormat="1" ht="15" customHeight="1"/>
    <row r="60" s="48" customFormat="1" ht="15" customHeight="1"/>
    <row r="61" s="48" customFormat="1" ht="15" customHeight="1"/>
    <row r="62" s="48" customFormat="1" ht="15" customHeight="1"/>
    <row r="63" s="48" customFormat="1" ht="15" customHeight="1"/>
    <row r="64" s="48" customFormat="1" ht="15" customHeight="1"/>
    <row r="65" s="48" customFormat="1" ht="15" customHeight="1"/>
    <row r="66" s="48" customFormat="1" ht="15" customHeight="1"/>
    <row r="67" s="48" customFormat="1" ht="15" customHeight="1"/>
    <row r="68" s="48" customFormat="1" ht="15" customHeight="1"/>
    <row r="69" s="48" customFormat="1" ht="15" customHeight="1"/>
    <row r="70" s="48" customFormat="1" ht="15" customHeight="1"/>
    <row r="71" s="48" customFormat="1" ht="15" customHeight="1"/>
    <row r="72" s="48" customFormat="1" ht="15" customHeight="1"/>
    <row r="73" s="48" customFormat="1" ht="15" customHeight="1"/>
    <row r="74" s="48" customFormat="1" ht="15" customHeight="1"/>
    <row r="75" s="48" customFormat="1" ht="15" customHeight="1"/>
    <row r="76" s="48" customFormat="1" ht="15" customHeight="1"/>
    <row r="77" s="48" customFormat="1" ht="15" customHeight="1"/>
    <row r="78" s="48" customFormat="1" ht="15" customHeight="1"/>
    <row r="79" s="48" customFormat="1" ht="15" customHeight="1"/>
    <row r="80" s="48" customFormat="1" ht="15" customHeight="1"/>
    <row r="81" spans="2:11" s="48" customFormat="1" ht="15" customHeight="1"/>
    <row r="82" spans="2:11" s="48" customFormat="1" ht="15" customHeight="1"/>
    <row r="83" spans="2:11" s="48" customFormat="1" ht="15" customHeight="1"/>
    <row r="84" spans="2:11" s="48" customFormat="1" ht="15" customHeight="1"/>
    <row r="85" spans="2:11" s="48" customFormat="1" ht="15" customHeight="1"/>
    <row r="86" spans="2:11" s="48" customFormat="1" ht="15" customHeight="1"/>
    <row r="87" spans="2:11" s="48" customFormat="1" ht="15" customHeight="1"/>
    <row r="88" spans="2:11" s="48" customFormat="1" ht="15" customHeight="1"/>
    <row r="89" spans="2:11" s="48" customFormat="1" ht="15" customHeight="1"/>
    <row r="90" spans="2:11" s="48" customFormat="1" ht="15" customHeight="1"/>
    <row r="91" spans="2:11" s="48" customFormat="1" ht="15" customHeight="1"/>
    <row r="92" spans="2:11" s="48" customFormat="1" ht="15" customHeight="1"/>
    <row r="93" spans="2:11" s="48" customFormat="1" ht="15" customHeight="1"/>
    <row r="94" spans="2:11" s="48" customFormat="1" ht="15" customHeight="1"/>
    <row r="95" spans="2:11" s="48" customFormat="1" ht="15" customHeight="1">
      <c r="B95" s="66"/>
      <c r="C95" s="66"/>
      <c r="D95" s="66"/>
      <c r="E95" s="66"/>
      <c r="F95" s="66"/>
      <c r="G95" s="66"/>
      <c r="H95" s="66"/>
      <c r="I95" s="66"/>
      <c r="J95" s="66"/>
      <c r="K95" s="66"/>
    </row>
  </sheetData>
  <printOptions horizontalCentered="1"/>
  <pageMargins left="0.11811023622047245" right="0.11811023622047245" top="0.11811023622047245" bottom="0.11811023622047245" header="0.11811023622047245" footer="0.11811023622047245"/>
  <pageSetup paperSize="5" scale="77" orientation="landscape" r:id="rId1"/>
  <headerFooter alignWithMargins="0">
    <oddFooter>&amp;L&amp;"Open Sans,Bold"&amp;10&amp;K002060Financial Analysis Peer and Industry Benchmarking&amp;C&amp;"Open Sans,Bold"&amp;10&amp;K002060Page &amp;P of &amp;N&amp;R&amp;G</oddFooter>
  </headerFooter>
  <rowBreaks count="1" manualBreakCount="1">
    <brk id="1" min="1" max="21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68CD-EBEC-436C-B5FD-41593258C764}">
  <sheetPr>
    <pageSetUpPr autoPageBreaks="0" fitToPage="1"/>
  </sheetPr>
  <dimension ref="A1:K90"/>
  <sheetViews>
    <sheetView showGridLines="0" zoomScaleNormal="100" workbookViewId="0">
      <selection sqref="A1:XFD1"/>
    </sheetView>
  </sheetViews>
  <sheetFormatPr baseColWidth="10" defaultColWidth="9" defaultRowHeight="15" customHeight="1"/>
  <cols>
    <col min="1" max="1" width="9" style="67"/>
    <col min="2" max="2" width="46.33203125" style="67" bestFit="1" customWidth="1"/>
    <col min="3" max="11" width="11.33203125" style="67" bestFit="1" customWidth="1"/>
    <col min="12" max="16384" width="9" style="67"/>
  </cols>
  <sheetData>
    <row r="1" spans="1:11" s="1" customFormat="1" ht="15" customHeight="1">
      <c r="B1" s="2"/>
      <c r="C1" s="3"/>
    </row>
    <row r="2" spans="1:11" ht="15" customHeight="1">
      <c r="A2" s="67" t="s">
        <v>0</v>
      </c>
      <c r="B2" s="4" t="s">
        <v>4</v>
      </c>
      <c r="C2" s="5"/>
      <c r="D2" s="5"/>
      <c r="E2" s="5"/>
      <c r="F2" s="5"/>
      <c r="G2" s="5"/>
      <c r="H2" s="5"/>
      <c r="I2" s="5"/>
      <c r="J2" s="5"/>
      <c r="K2" s="5"/>
    </row>
    <row r="3" spans="1:11" ht="15" customHeight="1">
      <c r="B3" s="7"/>
      <c r="C3" s="6"/>
      <c r="D3" s="8"/>
      <c r="E3" s="6"/>
      <c r="F3" s="6"/>
      <c r="G3" s="6"/>
      <c r="H3" s="6"/>
      <c r="I3" s="6"/>
      <c r="J3" s="6"/>
    </row>
    <row r="4" spans="1:11" ht="15" customHeight="1" thickBot="1">
      <c r="B4" s="9" t="s">
        <v>1</v>
      </c>
      <c r="C4" s="72">
        <v>1</v>
      </c>
      <c r="D4" s="72">
        <f>+C4+1</f>
        <v>2</v>
      </c>
      <c r="E4" s="72">
        <f t="shared" ref="E4:J4" si="0">+D4+1</f>
        <v>3</v>
      </c>
      <c r="F4" s="72">
        <f t="shared" si="0"/>
        <v>4</v>
      </c>
      <c r="G4" s="72">
        <f t="shared" si="0"/>
        <v>5</v>
      </c>
      <c r="H4" s="72">
        <f t="shared" si="0"/>
        <v>6</v>
      </c>
      <c r="I4" s="72">
        <f t="shared" si="0"/>
        <v>7</v>
      </c>
      <c r="J4" s="72">
        <f t="shared" si="0"/>
        <v>8</v>
      </c>
      <c r="K4" s="64" t="s">
        <v>31</v>
      </c>
    </row>
    <row r="5" spans="1:11" ht="15" customHeight="1">
      <c r="B5" s="9"/>
      <c r="D5" s="8"/>
    </row>
    <row r="6" spans="1:11" ht="15" customHeight="1">
      <c r="B6" s="68" t="s">
        <v>17</v>
      </c>
    </row>
    <row r="7" spans="1:11" ht="15" customHeight="1">
      <c r="B7" s="70" t="s">
        <v>27</v>
      </c>
      <c r="C7" s="39">
        <v>1.2688668178618909</v>
      </c>
      <c r="D7" s="39">
        <v>1.1924568473880313</v>
      </c>
      <c r="E7" s="39">
        <v>1.2569604676203661</v>
      </c>
      <c r="F7" s="39">
        <v>0.95707957843287006</v>
      </c>
      <c r="G7" s="39">
        <v>1.0573479660037957</v>
      </c>
      <c r="H7" s="39">
        <v>1.3304254940359623</v>
      </c>
      <c r="I7" s="39">
        <v>1.4021659992719331</v>
      </c>
      <c r="J7" s="39">
        <v>1.3149572280307613</v>
      </c>
      <c r="K7" s="44">
        <f>IFERROR(AVERAGE(C7:J7),0)</f>
        <v>1.2225325498307014</v>
      </c>
    </row>
    <row r="8" spans="1:11" ht="15" customHeight="1">
      <c r="B8" s="70" t="s">
        <v>28</v>
      </c>
      <c r="C8" s="39">
        <v>0.51280175566934894</v>
      </c>
      <c r="D8" s="39">
        <v>0.71263068663464257</v>
      </c>
      <c r="E8" s="39">
        <v>0.54714794271048928</v>
      </c>
      <c r="F8" s="39">
        <v>0.75709779179810721</v>
      </c>
      <c r="G8" s="39">
        <v>0.6402843972185327</v>
      </c>
      <c r="H8" s="39">
        <v>0.56543987404054319</v>
      </c>
      <c r="I8" s="39">
        <v>0.68491577335375187</v>
      </c>
      <c r="J8" s="39">
        <v>0.74368025506718283</v>
      </c>
      <c r="K8" s="44">
        <f t="shared" ref="K8:K10" si="1">IFERROR(AVERAGE(C8:J8),0)</f>
        <v>0.64549980956157482</v>
      </c>
    </row>
    <row r="9" spans="1:11" ht="15" customHeight="1">
      <c r="B9" s="70" t="s">
        <v>29</v>
      </c>
      <c r="C9" s="39">
        <v>0.78296926063346195</v>
      </c>
      <c r="D9" s="39">
        <v>0.75013036029101388</v>
      </c>
      <c r="E9" s="39">
        <v>0.74576467261369184</v>
      </c>
      <c r="F9" s="39">
        <v>0.74219522531430993</v>
      </c>
      <c r="G9" s="39">
        <v>1.0642242330611345</v>
      </c>
      <c r="H9" s="39">
        <v>1.2358140593820728</v>
      </c>
      <c r="I9" s="39">
        <v>1.0407414272474513</v>
      </c>
      <c r="J9" s="39">
        <v>0.95413979075829103</v>
      </c>
      <c r="K9" s="44">
        <f t="shared" si="1"/>
        <v>0.91449737866267844</v>
      </c>
    </row>
    <row r="10" spans="1:11" ht="15" customHeight="1">
      <c r="B10" s="70" t="s">
        <v>30</v>
      </c>
      <c r="C10" s="39">
        <v>1</v>
      </c>
      <c r="D10" s="39">
        <v>1</v>
      </c>
      <c r="E10" s="39">
        <v>1</v>
      </c>
      <c r="F10" s="39">
        <v>1</v>
      </c>
      <c r="G10" s="39">
        <v>1</v>
      </c>
      <c r="H10" s="39">
        <v>1</v>
      </c>
      <c r="I10" s="39">
        <v>1</v>
      </c>
      <c r="J10" s="39">
        <v>1</v>
      </c>
      <c r="K10" s="44">
        <f t="shared" si="1"/>
        <v>1</v>
      </c>
    </row>
    <row r="11" spans="1:11" ht="15" customHeight="1">
      <c r="B11" s="10"/>
      <c r="C11" s="40"/>
      <c r="D11" s="40"/>
      <c r="E11" s="40"/>
      <c r="F11" s="40"/>
      <c r="G11" s="40"/>
      <c r="H11" s="40"/>
      <c r="I11" s="40"/>
      <c r="J11" s="41"/>
    </row>
    <row r="12" spans="1:11" ht="15" customHeight="1">
      <c r="B12" s="68" t="s">
        <v>24</v>
      </c>
      <c r="C12" s="37"/>
      <c r="D12" s="37"/>
      <c r="E12" s="37"/>
      <c r="F12" s="37"/>
      <c r="G12" s="37"/>
      <c r="H12" s="37"/>
      <c r="I12" s="37"/>
      <c r="J12" s="37"/>
    </row>
    <row r="13" spans="1:11" ht="15" customHeight="1">
      <c r="B13" s="70" t="s">
        <v>27</v>
      </c>
      <c r="C13" s="39">
        <v>7.6030927835051543</v>
      </c>
      <c r="D13" s="39">
        <v>4.9113686188537429</v>
      </c>
      <c r="E13" s="39">
        <v>4.4960110041265473</v>
      </c>
      <c r="F13" s="39">
        <v>3.2567567567567566</v>
      </c>
      <c r="G13" s="39">
        <v>3.5974171813587872</v>
      </c>
      <c r="H13" s="39">
        <v>3.1176470588235294</v>
      </c>
      <c r="I13" s="39">
        <v>3.1056238661560167</v>
      </c>
      <c r="J13" s="39">
        <v>2.7170148187823604</v>
      </c>
      <c r="K13" s="44">
        <f>IFERROR(AVERAGE(C13:J13),0)</f>
        <v>4.1006165110453621</v>
      </c>
    </row>
    <row r="14" spans="1:11" ht="15" customHeight="1">
      <c r="B14" s="70" t="s">
        <v>28</v>
      </c>
      <c r="C14" s="39">
        <v>1.4848199576370911</v>
      </c>
      <c r="D14" s="39">
        <v>1.592506840665123</v>
      </c>
      <c r="E14" s="39">
        <v>1.3413842094580881</v>
      </c>
      <c r="F14" s="39">
        <v>1.4887794198139026</v>
      </c>
      <c r="G14" s="39">
        <v>1.3849923947946594</v>
      </c>
      <c r="H14" s="39">
        <v>1.3836891956975437</v>
      </c>
      <c r="I14" s="39">
        <v>1.7687853107344633</v>
      </c>
      <c r="J14" s="39">
        <v>1.5386971374720226</v>
      </c>
      <c r="K14" s="44">
        <f t="shared" ref="K14:K16" si="2">IFERROR(AVERAGE(C14:J14),0)</f>
        <v>1.4979568082841117</v>
      </c>
    </row>
    <row r="15" spans="1:11" ht="15" customHeight="1">
      <c r="B15" s="70" t="s">
        <v>29</v>
      </c>
      <c r="C15" s="39">
        <v>1.7767152694527308</v>
      </c>
      <c r="D15" s="39">
        <v>1.8213607451843365</v>
      </c>
      <c r="E15" s="39">
        <v>1.8021681058582344</v>
      </c>
      <c r="F15" s="39">
        <v>2.1272037984467591</v>
      </c>
      <c r="G15" s="39">
        <v>3.2474113982658475</v>
      </c>
      <c r="H15" s="39">
        <v>2.7800138583436267</v>
      </c>
      <c r="I15" s="39">
        <v>2.4981313400961027</v>
      </c>
      <c r="J15" s="39">
        <v>2.5687999223878668</v>
      </c>
      <c r="K15" s="44">
        <f t="shared" si="2"/>
        <v>2.327725554754438</v>
      </c>
    </row>
    <row r="16" spans="1:11" ht="15" customHeight="1">
      <c r="B16" s="70" t="s">
        <v>30</v>
      </c>
      <c r="C16" s="39">
        <v>2.25</v>
      </c>
      <c r="D16" s="39">
        <v>2.25</v>
      </c>
      <c r="E16" s="39">
        <v>2.25</v>
      </c>
      <c r="F16" s="39">
        <v>2.25</v>
      </c>
      <c r="G16" s="39">
        <v>2.25</v>
      </c>
      <c r="H16" s="39">
        <v>2.25</v>
      </c>
      <c r="I16" s="39">
        <v>2.25</v>
      </c>
      <c r="J16" s="39">
        <v>2.25</v>
      </c>
      <c r="K16" s="44">
        <f t="shared" si="2"/>
        <v>2.25</v>
      </c>
    </row>
    <row r="19" s="48" customFormat="1" ht="15" customHeight="1"/>
    <row r="20" s="48" customFormat="1" ht="15" customHeight="1"/>
    <row r="21" s="48" customFormat="1" ht="15" customHeight="1"/>
    <row r="22" s="48" customFormat="1" ht="15" customHeight="1"/>
    <row r="23" s="48" customFormat="1" ht="15" customHeight="1"/>
    <row r="24" s="48" customFormat="1" ht="15" customHeight="1"/>
    <row r="25" s="48" customFormat="1" ht="15" customHeight="1"/>
    <row r="26" s="48" customFormat="1" ht="15" customHeight="1"/>
    <row r="27" s="48" customFormat="1" ht="15" customHeight="1"/>
    <row r="28" s="48" customFormat="1" ht="15" customHeight="1"/>
    <row r="29" s="48" customFormat="1" ht="15" customHeight="1"/>
    <row r="30" s="48" customFormat="1" ht="15" customHeight="1"/>
    <row r="31" s="48" customFormat="1" ht="15" customHeight="1"/>
    <row r="32" s="48" customFormat="1" ht="15" customHeight="1"/>
    <row r="33" spans="1:11" s="48" customFormat="1" ht="15" customHeight="1"/>
    <row r="34" spans="1:11" s="48" customFormat="1" ht="15" customHeight="1"/>
    <row r="35" spans="1:11" s="48" customFormat="1" ht="15" customHeight="1">
      <c r="B35" s="66"/>
      <c r="C35" s="66"/>
      <c r="D35" s="66"/>
      <c r="E35" s="66"/>
      <c r="F35" s="66"/>
      <c r="G35" s="66"/>
      <c r="H35" s="66"/>
      <c r="I35" s="66"/>
      <c r="J35" s="66"/>
      <c r="K35" s="66"/>
    </row>
    <row r="37" spans="1:11" ht="15" customHeight="1">
      <c r="A37" s="67" t="s">
        <v>0</v>
      </c>
      <c r="B37" s="4" t="s">
        <v>6</v>
      </c>
      <c r="C37" s="5"/>
      <c r="D37" s="5"/>
      <c r="E37" s="5"/>
      <c r="F37" s="5"/>
      <c r="G37" s="5"/>
      <c r="H37" s="5"/>
      <c r="I37" s="5"/>
      <c r="J37" s="5"/>
      <c r="K37" s="5"/>
    </row>
    <row r="38" spans="1:11" ht="15" customHeight="1">
      <c r="B38" s="7"/>
      <c r="C38" s="6"/>
      <c r="D38" s="8"/>
      <c r="E38" s="6"/>
      <c r="F38" s="6"/>
      <c r="G38" s="6"/>
      <c r="H38" s="6"/>
      <c r="I38" s="6"/>
      <c r="J38" s="6"/>
    </row>
    <row r="39" spans="1:11" ht="15" customHeight="1" thickBot="1">
      <c r="B39" s="9" t="s">
        <v>1</v>
      </c>
      <c r="C39" s="72">
        <v>1</v>
      </c>
      <c r="D39" s="72">
        <f>+C39+1</f>
        <v>2</v>
      </c>
      <c r="E39" s="72">
        <f t="shared" ref="E39:J39" si="3">+D39+1</f>
        <v>3</v>
      </c>
      <c r="F39" s="72">
        <f t="shared" si="3"/>
        <v>4</v>
      </c>
      <c r="G39" s="72">
        <f t="shared" si="3"/>
        <v>5</v>
      </c>
      <c r="H39" s="72">
        <f t="shared" si="3"/>
        <v>6</v>
      </c>
      <c r="I39" s="72">
        <f t="shared" si="3"/>
        <v>7</v>
      </c>
      <c r="J39" s="72">
        <f t="shared" si="3"/>
        <v>8</v>
      </c>
      <c r="K39" s="64" t="s">
        <v>31</v>
      </c>
    </row>
    <row r="40" spans="1:11" ht="15" customHeight="1">
      <c r="B40" s="9"/>
      <c r="D40" s="8"/>
    </row>
    <row r="41" spans="1:11" ht="15" customHeight="1">
      <c r="B41" s="68" t="s">
        <v>22</v>
      </c>
      <c r="C41" s="6"/>
      <c r="D41" s="6"/>
      <c r="E41" s="6"/>
      <c r="F41" s="6"/>
      <c r="G41" s="6"/>
      <c r="H41" s="6"/>
      <c r="I41" s="6"/>
      <c r="J41" s="6"/>
    </row>
    <row r="42" spans="1:11" ht="15" customHeight="1">
      <c r="B42" s="70" t="s">
        <v>27</v>
      </c>
      <c r="C42" s="39">
        <v>0.87036747458952302</v>
      </c>
      <c r="D42" s="39">
        <v>0.79479368595956801</v>
      </c>
      <c r="E42" s="39">
        <v>0.88677614520311154</v>
      </c>
      <c r="F42" s="39">
        <v>0.81460479111213979</v>
      </c>
      <c r="G42" s="39">
        <v>0.7142693014705882</v>
      </c>
      <c r="H42" s="39">
        <v>0.70467107402189222</v>
      </c>
      <c r="I42" s="39">
        <v>0.85123872588195004</v>
      </c>
      <c r="J42" s="39">
        <v>0.89680295780774255</v>
      </c>
      <c r="K42" s="44">
        <f>IFERROR(AVERAGE(C42:J42),0)</f>
        <v>0.81669051950581439</v>
      </c>
    </row>
    <row r="43" spans="1:11" ht="15" customHeight="1">
      <c r="B43" s="70" t="s">
        <v>28</v>
      </c>
      <c r="C43" s="39">
        <v>1.2203719122953094</v>
      </c>
      <c r="D43" s="39">
        <v>1.045888754534462</v>
      </c>
      <c r="E43" s="39">
        <v>0.97707865168539321</v>
      </c>
      <c r="F43" s="39">
        <v>0.98982566447556442</v>
      </c>
      <c r="G43" s="39">
        <v>1.0182174043962662</v>
      </c>
      <c r="H43" s="39">
        <v>1.0106726341610364</v>
      </c>
      <c r="I43" s="39">
        <v>1.1318628240218966</v>
      </c>
      <c r="J43" s="39">
        <v>1.0021738392038313</v>
      </c>
      <c r="K43" s="44">
        <f t="shared" ref="K43:K45" si="4">IFERROR(AVERAGE(C43:J43),0)</f>
        <v>1.04951146059672</v>
      </c>
    </row>
    <row r="44" spans="1:11" ht="15" customHeight="1">
      <c r="B44" s="70" t="s">
        <v>29</v>
      </c>
      <c r="C44" s="39">
        <v>0.96945091310209586</v>
      </c>
      <c r="D44" s="39">
        <v>0.93221807827419179</v>
      </c>
      <c r="E44" s="39">
        <v>0.86195613196270615</v>
      </c>
      <c r="F44" s="39">
        <v>0.75984768405904157</v>
      </c>
      <c r="G44" s="39">
        <v>0.79890806303806294</v>
      </c>
      <c r="H44" s="39">
        <v>0.7945237177015041</v>
      </c>
      <c r="I44" s="39">
        <v>0.97217334988396564</v>
      </c>
      <c r="J44" s="39">
        <v>0.92779729683333523</v>
      </c>
      <c r="K44" s="44">
        <f t="shared" si="4"/>
        <v>0.87710940435686302</v>
      </c>
    </row>
    <row r="45" spans="1:11" ht="15" customHeight="1">
      <c r="B45" s="70" t="s">
        <v>30</v>
      </c>
      <c r="C45" s="39">
        <v>0.9</v>
      </c>
      <c r="D45" s="39">
        <v>0.9</v>
      </c>
      <c r="E45" s="39">
        <v>0.9</v>
      </c>
      <c r="F45" s="39">
        <v>0.9</v>
      </c>
      <c r="G45" s="39">
        <v>0.9</v>
      </c>
      <c r="H45" s="39">
        <v>0.9</v>
      </c>
      <c r="I45" s="39">
        <v>0.9</v>
      </c>
      <c r="J45" s="39">
        <v>0.9</v>
      </c>
      <c r="K45" s="44">
        <f t="shared" si="4"/>
        <v>0.90000000000000013</v>
      </c>
    </row>
    <row r="46" spans="1:11" ht="15" customHeight="1">
      <c r="B46" s="10"/>
      <c r="C46" s="39"/>
      <c r="D46" s="39"/>
      <c r="E46" s="39"/>
      <c r="F46" s="39"/>
      <c r="G46" s="39"/>
      <c r="H46" s="39"/>
      <c r="I46" s="39"/>
      <c r="J46" s="39"/>
    </row>
    <row r="47" spans="1:11" ht="15" customHeight="1">
      <c r="B47" s="68" t="s">
        <v>23</v>
      </c>
      <c r="C47" s="39"/>
      <c r="D47" s="39"/>
      <c r="E47" s="39"/>
      <c r="F47" s="39"/>
      <c r="G47" s="39"/>
      <c r="H47" s="39"/>
      <c r="I47" s="39"/>
      <c r="J47" s="39"/>
    </row>
    <row r="48" spans="1:11" ht="15" customHeight="1">
      <c r="B48" s="70" t="s">
        <v>27</v>
      </c>
      <c r="C48" s="39">
        <v>0.19655981235340109</v>
      </c>
      <c r="D48" s="39">
        <v>0.19634450290778177</v>
      </c>
      <c r="E48" s="39">
        <v>0.25713050993949871</v>
      </c>
      <c r="F48" s="39">
        <v>0.30100682791343597</v>
      </c>
      <c r="G48" s="39">
        <v>0.16245404411764705</v>
      </c>
      <c r="H48" s="39">
        <v>0.15454643979625013</v>
      </c>
      <c r="I48" s="39">
        <v>0.25813449023861174</v>
      </c>
      <c r="J48" s="39">
        <v>0.33503697259678122</v>
      </c>
      <c r="K48" s="44">
        <f>IFERROR(AVERAGE(C48:J48),0)</f>
        <v>0.23265169998292595</v>
      </c>
    </row>
    <row r="49" spans="2:11" ht="15" customHeight="1">
      <c r="B49" s="70" t="s">
        <v>28</v>
      </c>
      <c r="C49" s="39">
        <v>0.63363863447127389</v>
      </c>
      <c r="D49" s="39">
        <v>0.50731559854897224</v>
      </c>
      <c r="E49" s="39">
        <v>0.40121990369181382</v>
      </c>
      <c r="F49" s="39">
        <v>0.4277222063446699</v>
      </c>
      <c r="G49" s="39">
        <v>0.46416741945197232</v>
      </c>
      <c r="H49" s="39">
        <v>0.52029091535051852</v>
      </c>
      <c r="I49" s="39">
        <v>0.63910803413298989</v>
      </c>
      <c r="J49" s="39">
        <v>0.51934377229034345</v>
      </c>
      <c r="K49" s="44">
        <f t="shared" ref="K49:K51" si="5">IFERROR(AVERAGE(C49:J49),0)</f>
        <v>0.51410081053531931</v>
      </c>
    </row>
    <row r="50" spans="2:11" ht="15" customHeight="1">
      <c r="B50" s="70" t="s">
        <v>29</v>
      </c>
      <c r="C50" s="39">
        <v>0.24379519548964335</v>
      </c>
      <c r="D50" s="39">
        <v>0.22174592612080038</v>
      </c>
      <c r="E50" s="39">
        <v>0.1897860387281855</v>
      </c>
      <c r="F50" s="39">
        <v>0.15753747405152763</v>
      </c>
      <c r="G50" s="39">
        <v>0.18076332330885295</v>
      </c>
      <c r="H50" s="39">
        <v>0.20245532844838668</v>
      </c>
      <c r="I50" s="39">
        <v>0.26182740568838037</v>
      </c>
      <c r="J50" s="39">
        <v>0.2636789159866787</v>
      </c>
      <c r="K50" s="44">
        <f t="shared" si="5"/>
        <v>0.21519870097780691</v>
      </c>
    </row>
    <row r="51" spans="2:11" ht="15" customHeight="1">
      <c r="B51" s="70" t="s">
        <v>30</v>
      </c>
      <c r="C51" s="39">
        <v>0.3</v>
      </c>
      <c r="D51" s="39">
        <v>0.3</v>
      </c>
      <c r="E51" s="39">
        <v>0.3</v>
      </c>
      <c r="F51" s="39">
        <v>0.3</v>
      </c>
      <c r="G51" s="39">
        <v>0.3</v>
      </c>
      <c r="H51" s="39">
        <v>0.3</v>
      </c>
      <c r="I51" s="39">
        <v>0.3</v>
      </c>
      <c r="J51" s="39">
        <v>0.3</v>
      </c>
      <c r="K51" s="44">
        <f t="shared" si="5"/>
        <v>0.3</v>
      </c>
    </row>
    <row r="52" spans="2:11" ht="15" customHeight="1">
      <c r="B52" s="10"/>
      <c r="C52" s="73"/>
      <c r="D52" s="73"/>
      <c r="E52" s="73"/>
      <c r="F52" s="73"/>
      <c r="G52" s="73"/>
      <c r="H52" s="73"/>
      <c r="I52" s="73"/>
      <c r="J52" s="74"/>
    </row>
    <row r="56" spans="2:11" s="48" customFormat="1" ht="15" customHeight="1"/>
    <row r="57" spans="2:11" s="48" customFormat="1" ht="15" customHeight="1"/>
    <row r="58" spans="2:11" s="48" customFormat="1" ht="15" customHeight="1"/>
    <row r="59" spans="2:11" s="48" customFormat="1" ht="15" customHeight="1"/>
    <row r="60" spans="2:11" s="48" customFormat="1" ht="15" customHeight="1"/>
    <row r="61" spans="2:11" s="48" customFormat="1" ht="15" customHeight="1"/>
    <row r="62" spans="2:11" s="48" customFormat="1" ht="15" customHeight="1"/>
    <row r="63" spans="2:11" s="48" customFormat="1" ht="15" customHeight="1"/>
    <row r="64" spans="2:11" s="48" customFormat="1" ht="15" customHeight="1"/>
    <row r="65" spans="2:11" s="48" customFormat="1" ht="15" customHeight="1"/>
    <row r="66" spans="2:11" s="48" customFormat="1" ht="15" customHeight="1"/>
    <row r="67" spans="2:11" s="48" customFormat="1" ht="15" customHeight="1"/>
    <row r="68" spans="2:11" s="48" customFormat="1" ht="15" customHeight="1"/>
    <row r="69" spans="2:11" s="48" customFormat="1" ht="15" customHeight="1"/>
    <row r="70" spans="2:11" s="48" customFormat="1" ht="15" customHeight="1">
      <c r="B70" s="66"/>
      <c r="C70" s="66"/>
      <c r="D70" s="66"/>
      <c r="E70" s="66"/>
      <c r="F70" s="66"/>
      <c r="G70" s="66"/>
      <c r="H70" s="66"/>
      <c r="I70" s="66"/>
      <c r="J70" s="66"/>
      <c r="K70" s="66"/>
    </row>
    <row r="71" spans="2:11" s="48" customFormat="1" ht="15" customHeight="1"/>
    <row r="72" spans="2:11" s="48" customFormat="1" ht="15" customHeight="1"/>
    <row r="73" spans="2:11" s="48" customFormat="1" ht="15" customHeight="1"/>
    <row r="74" spans="2:11" s="48" customFormat="1" ht="15" customHeight="1"/>
    <row r="75" spans="2:11" s="48" customFormat="1" ht="15" customHeight="1"/>
    <row r="76" spans="2:11" s="48" customFormat="1" ht="15" customHeight="1"/>
    <row r="77" spans="2:11" s="48" customFormat="1" ht="15" customHeight="1"/>
    <row r="78" spans="2:11" s="48" customFormat="1" ht="15" customHeight="1"/>
    <row r="79" spans="2:11" s="48" customFormat="1" ht="15" customHeight="1"/>
    <row r="80" spans="2:11" s="48" customFormat="1" ht="15" customHeight="1"/>
    <row r="81" spans="2:11" s="48" customFormat="1" ht="15" customHeight="1"/>
    <row r="82" spans="2:11" s="48" customFormat="1" ht="15" customHeight="1"/>
    <row r="83" spans="2:11" s="48" customFormat="1" ht="15" customHeight="1"/>
    <row r="84" spans="2:11" s="48" customFormat="1" ht="15" customHeight="1"/>
    <row r="85" spans="2:11" s="48" customFormat="1" ht="15" customHeight="1"/>
    <row r="86" spans="2:11" s="48" customFormat="1" ht="15" customHeight="1"/>
    <row r="87" spans="2:11" s="48" customFormat="1" ht="15" customHeight="1"/>
    <row r="88" spans="2:11" s="48" customFormat="1" ht="15" customHeight="1"/>
    <row r="89" spans="2:11" s="48" customFormat="1" ht="15" customHeight="1"/>
    <row r="90" spans="2:11" s="48" customFormat="1" ht="15" customHeight="1">
      <c r="B90" s="66"/>
      <c r="C90" s="66"/>
      <c r="D90" s="66"/>
      <c r="E90" s="66"/>
      <c r="F90" s="66"/>
      <c r="G90" s="66"/>
      <c r="H90" s="66"/>
      <c r="I90" s="66"/>
      <c r="J90" s="66"/>
      <c r="K90" s="66"/>
    </row>
  </sheetData>
  <printOptions horizontalCentered="1"/>
  <pageMargins left="0.11811023622047245" right="0.11811023622047245" top="0.11811023622047245" bottom="0.11811023622047245" header="0.11811023622047245" footer="0.11811023622047245"/>
  <pageSetup paperSize="5" orientation="landscape" r:id="rId1"/>
  <headerFooter alignWithMargins="0">
    <oddFooter>&amp;L&amp;"Open Sans,Bold"&amp;10&amp;K002060Financial Analysis Peer and Industry Benchmarking&amp;C&amp;"Open Sans,Bold"&amp;10&amp;K002060Page &amp;P of &amp;N&amp;R&amp;G</oddFooter>
  </headerFooter>
  <rowBreaks count="1" manualBreakCount="1">
    <brk id="1" min="1" max="21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6ECFA-F4F1-420C-9623-7D4C3D190CC1}">
  <sheetPr>
    <pageSetUpPr autoPageBreaks="0" fitToPage="1"/>
  </sheetPr>
  <dimension ref="A1:K83"/>
  <sheetViews>
    <sheetView showGridLines="0" topLeftCell="A25" zoomScaleNormal="100" zoomScaleSheetLayoutView="85" workbookViewId="0">
      <selection sqref="A1:XFD1"/>
    </sheetView>
  </sheetViews>
  <sheetFormatPr baseColWidth="10" defaultColWidth="9" defaultRowHeight="15" customHeight="1"/>
  <cols>
    <col min="1" max="1" width="9" style="67"/>
    <col min="2" max="2" width="46.33203125" style="67" bestFit="1" customWidth="1"/>
    <col min="3" max="11" width="11.33203125" style="67" bestFit="1" customWidth="1"/>
    <col min="12" max="16384" width="9" style="67"/>
  </cols>
  <sheetData>
    <row r="1" spans="2:11" s="1" customFormat="1" ht="15" customHeight="1">
      <c r="B1" s="2"/>
      <c r="C1" s="3"/>
    </row>
    <row r="2" spans="2:11" ht="15" customHeight="1">
      <c r="B2" s="4" t="s">
        <v>18</v>
      </c>
      <c r="C2" s="5"/>
      <c r="D2" s="5"/>
      <c r="E2" s="5"/>
      <c r="F2" s="5"/>
      <c r="G2" s="5"/>
      <c r="H2" s="5"/>
      <c r="I2" s="5"/>
      <c r="J2" s="5"/>
      <c r="K2" s="5"/>
    </row>
    <row r="3" spans="2:11" ht="15" customHeight="1">
      <c r="B3" s="7"/>
      <c r="C3" s="6"/>
      <c r="D3" s="8"/>
      <c r="E3" s="6"/>
      <c r="F3" s="6"/>
      <c r="G3" s="6"/>
      <c r="H3" s="6"/>
      <c r="I3" s="6"/>
      <c r="J3" s="6"/>
    </row>
    <row r="4" spans="2:11" ht="15" customHeight="1" thickBot="1">
      <c r="B4" s="9" t="s">
        <v>1</v>
      </c>
      <c r="C4" s="72">
        <v>1</v>
      </c>
      <c r="D4" s="72">
        <f>+C4+1</f>
        <v>2</v>
      </c>
      <c r="E4" s="72">
        <f t="shared" ref="E4:J4" si="0">+D4+1</f>
        <v>3</v>
      </c>
      <c r="F4" s="72">
        <f t="shared" si="0"/>
        <v>4</v>
      </c>
      <c r="G4" s="72">
        <f t="shared" si="0"/>
        <v>5</v>
      </c>
      <c r="H4" s="72">
        <f t="shared" si="0"/>
        <v>6</v>
      </c>
      <c r="I4" s="72">
        <f t="shared" si="0"/>
        <v>7</v>
      </c>
      <c r="J4" s="72">
        <f t="shared" si="0"/>
        <v>8</v>
      </c>
      <c r="K4" s="72" t="s">
        <v>31</v>
      </c>
    </row>
    <row r="5" spans="2:11" ht="15" customHeight="1">
      <c r="B5" s="9"/>
      <c r="D5" s="8"/>
    </row>
    <row r="6" spans="2:11" ht="15" customHeight="1">
      <c r="B6" s="68" t="s">
        <v>2</v>
      </c>
      <c r="C6" s="6"/>
      <c r="D6" s="6"/>
      <c r="E6" s="6"/>
      <c r="F6" s="6"/>
      <c r="G6" s="6"/>
      <c r="H6" s="6"/>
      <c r="I6" s="6"/>
      <c r="J6" s="6"/>
    </row>
    <row r="7" spans="2:11" ht="15" customHeight="1">
      <c r="B7" s="70" t="s">
        <v>27</v>
      </c>
      <c r="C7" s="37"/>
      <c r="D7" s="36">
        <v>6.5311773955082017E-2</v>
      </c>
      <c r="E7" s="43">
        <v>2.1831078997224303E-2</v>
      </c>
      <c r="F7" s="43">
        <v>4.3548560957205997E-3</v>
      </c>
      <c r="G7" s="43">
        <v>2.2753128555176336E-3</v>
      </c>
      <c r="H7" s="43">
        <v>2.8783757736705717E-2</v>
      </c>
      <c r="I7" s="43">
        <v>9.7362449778295904E-2</v>
      </c>
      <c r="J7" s="43">
        <v>8.6504533899912743E-3</v>
      </c>
      <c r="K7" s="75">
        <f>IFERROR(AVERAGE(C7:J7),0)</f>
        <v>3.2652811829791066E-2</v>
      </c>
    </row>
    <row r="8" spans="2:11" ht="15" customHeight="1">
      <c r="B8" s="70" t="s">
        <v>28</v>
      </c>
      <c r="C8" s="37"/>
      <c r="D8" s="36">
        <v>3.1596235795454543E-2</v>
      </c>
      <c r="E8" s="43">
        <v>2.1686933622492448E-2</v>
      </c>
      <c r="F8" s="43">
        <v>8.6810030407938069E-2</v>
      </c>
      <c r="G8" s="43">
        <v>9.7275721759348968E-2</v>
      </c>
      <c r="H8" s="43">
        <v>7.8593829462620779E-2</v>
      </c>
      <c r="I8" s="43">
        <v>9.2061059704131545E-2</v>
      </c>
      <c r="J8" s="43">
        <v>0.1749090015051481</v>
      </c>
      <c r="K8" s="75">
        <f t="shared" ref="K8:K10" si="1">IFERROR(AVERAGE(C8:J8),0)</f>
        <v>8.3276116036733489E-2</v>
      </c>
    </row>
    <row r="9" spans="2:11" ht="15" customHeight="1">
      <c r="B9" s="70" t="s">
        <v>29</v>
      </c>
      <c r="C9" s="37"/>
      <c r="D9" s="36">
        <v>-7.2500622875274635E-3</v>
      </c>
      <c r="E9" s="43">
        <v>7.7634662850268599E-3</v>
      </c>
      <c r="F9" s="43">
        <v>2.9781444945489871E-2</v>
      </c>
      <c r="G9" s="43">
        <v>2.8104720161968889E-2</v>
      </c>
      <c r="H9" s="43">
        <v>1.8582634305654107E-2</v>
      </c>
      <c r="I9" s="43">
        <v>6.7155377086975443E-2</v>
      </c>
      <c r="J9" s="43">
        <v>2.4327954345069579E-2</v>
      </c>
      <c r="K9" s="75">
        <f t="shared" si="1"/>
        <v>2.4066504977522468E-2</v>
      </c>
    </row>
    <row r="10" spans="2:11" ht="15" customHeight="1">
      <c r="B10" s="70" t="s">
        <v>30</v>
      </c>
      <c r="C10" s="37"/>
      <c r="D10" s="36">
        <v>0.04</v>
      </c>
      <c r="E10" s="36">
        <v>0.04</v>
      </c>
      <c r="F10" s="36">
        <v>0.04</v>
      </c>
      <c r="G10" s="36">
        <v>0.04</v>
      </c>
      <c r="H10" s="36">
        <v>0.04</v>
      </c>
      <c r="I10" s="36">
        <v>0.04</v>
      </c>
      <c r="J10" s="36">
        <v>0.04</v>
      </c>
      <c r="K10" s="75">
        <f t="shared" si="1"/>
        <v>0.04</v>
      </c>
    </row>
    <row r="11" spans="2:11" ht="15" customHeight="1">
      <c r="B11" s="10"/>
      <c r="C11" s="40"/>
      <c r="D11" s="36"/>
      <c r="E11" s="43"/>
      <c r="F11" s="43"/>
      <c r="G11" s="43"/>
      <c r="H11" s="43"/>
      <c r="I11" s="43"/>
      <c r="J11" s="43"/>
    </row>
    <row r="12" spans="2:11" ht="15" customHeight="1">
      <c r="B12" s="68" t="s">
        <v>19</v>
      </c>
      <c r="C12" s="40"/>
      <c r="D12" s="36"/>
      <c r="E12" s="43"/>
      <c r="F12" s="43"/>
      <c r="G12" s="43"/>
      <c r="H12" s="43"/>
      <c r="I12" s="43"/>
      <c r="J12" s="43"/>
    </row>
    <row r="13" spans="2:11" ht="15" customHeight="1">
      <c r="B13" s="70" t="s">
        <v>27</v>
      </c>
      <c r="C13" s="40"/>
      <c r="D13" s="36">
        <v>0.49625117150890347</v>
      </c>
      <c r="E13" s="43">
        <v>0.1384278108362042</v>
      </c>
      <c r="F13" s="43">
        <v>5.859697386519945E-2</v>
      </c>
      <c r="G13" s="43">
        <v>-7.4324324324324328E-2</v>
      </c>
      <c r="H13" s="43">
        <v>0.34587310499719259</v>
      </c>
      <c r="I13" s="43">
        <v>3.4835210680016687E-2</v>
      </c>
      <c r="J13" s="43">
        <v>0.12900624874017336</v>
      </c>
      <c r="K13" s="75">
        <f>IFERROR(AVERAGE(C13:J13),0)</f>
        <v>0.16123802804333792</v>
      </c>
    </row>
    <row r="14" spans="2:11" ht="15" customHeight="1">
      <c r="B14" s="70" t="s">
        <v>28</v>
      </c>
      <c r="C14" s="40"/>
      <c r="D14" s="36">
        <v>0.11814544598729113</v>
      </c>
      <c r="E14" s="43">
        <v>3.7044832666806991E-2</v>
      </c>
      <c r="F14" s="43">
        <v>0.11244164806170083</v>
      </c>
      <c r="G14" s="43">
        <v>7.9547527823389891E-2</v>
      </c>
      <c r="H14" s="43">
        <v>5.2729423694439753E-2</v>
      </c>
      <c r="I14" s="43">
        <v>0.13661903997431368</v>
      </c>
      <c r="J14" s="43">
        <v>0.19901129943502824</v>
      </c>
      <c r="K14" s="75">
        <f t="shared" ref="K14:K16" si="2">IFERROR(AVERAGE(C14:J14),0)</f>
        <v>0.10507703109185294</v>
      </c>
    </row>
    <row r="15" spans="2:11" ht="15" customHeight="1">
      <c r="B15" s="70" t="s">
        <v>29</v>
      </c>
      <c r="C15" s="40"/>
      <c r="D15" s="36">
        <v>-7.5162396498369061E-2</v>
      </c>
      <c r="E15" s="43">
        <v>-2.9511952491484039E-2</v>
      </c>
      <c r="F15" s="43">
        <v>-0.15608498477977262</v>
      </c>
      <c r="G15" s="43">
        <v>-0.125547498987817</v>
      </c>
      <c r="H15" s="43">
        <v>0.39712938799562253</v>
      </c>
      <c r="I15" s="43">
        <v>1.569608049890037E-2</v>
      </c>
      <c r="J15" s="43">
        <v>-8.2784599869490424E-2</v>
      </c>
      <c r="K15" s="75">
        <f t="shared" si="2"/>
        <v>-8.0379948760586056E-3</v>
      </c>
    </row>
    <row r="16" spans="2:11" ht="15" customHeight="1">
      <c r="B16" s="70" t="s">
        <v>30</v>
      </c>
      <c r="C16" s="40"/>
      <c r="D16" s="36">
        <v>7.0000000000000007E-2</v>
      </c>
      <c r="E16" s="36">
        <v>7.0000000000000007E-2</v>
      </c>
      <c r="F16" s="36">
        <v>7.0000000000000007E-2</v>
      </c>
      <c r="G16" s="36">
        <v>7.0000000000000007E-2</v>
      </c>
      <c r="H16" s="36">
        <v>7.0000000000000007E-2</v>
      </c>
      <c r="I16" s="36">
        <v>7.0000000000000007E-2</v>
      </c>
      <c r="J16" s="36">
        <v>7.0000000000000007E-2</v>
      </c>
      <c r="K16" s="75">
        <f t="shared" si="2"/>
        <v>7.0000000000000007E-2</v>
      </c>
    </row>
    <row r="17" spans="1:11" ht="15" customHeight="1">
      <c r="B17" s="10"/>
      <c r="C17" s="40"/>
      <c r="D17" s="36"/>
      <c r="E17" s="43"/>
      <c r="F17" s="43"/>
      <c r="G17" s="43"/>
      <c r="H17" s="43"/>
      <c r="I17" s="43"/>
      <c r="J17" s="43"/>
      <c r="K17" s="75"/>
    </row>
    <row r="18" spans="1:11" ht="15" customHeight="1">
      <c r="B18" s="68" t="s">
        <v>20</v>
      </c>
      <c r="C18" s="40"/>
      <c r="D18" s="36"/>
      <c r="E18" s="43"/>
      <c r="F18" s="43"/>
      <c r="G18" s="43"/>
      <c r="H18" s="43"/>
      <c r="I18" s="43"/>
      <c r="J18" s="43"/>
      <c r="K18" s="75"/>
    </row>
    <row r="19" spans="1:11" ht="15" customHeight="1">
      <c r="B19" s="70" t="s">
        <v>27</v>
      </c>
      <c r="C19" s="40"/>
      <c r="D19" s="36">
        <v>10.924528301886792</v>
      </c>
      <c r="E19" s="43">
        <v>0.555379746835443</v>
      </c>
      <c r="F19" s="43">
        <v>0.54323499491353</v>
      </c>
      <c r="G19" s="43">
        <v>-0.4950560316413975</v>
      </c>
      <c r="H19" s="43">
        <v>0.41122715404699739</v>
      </c>
      <c r="I19" s="43">
        <v>2.4976873265494911E-2</v>
      </c>
      <c r="J19" s="43">
        <v>0.6922382671480144</v>
      </c>
      <c r="K19" s="75">
        <f>IFERROR(AVERAGE(C19:J19),0)</f>
        <v>1.808075615207839</v>
      </c>
    </row>
    <row r="20" spans="1:11" ht="15" customHeight="1">
      <c r="B20" s="70" t="s">
        <v>28</v>
      </c>
      <c r="C20" s="40"/>
      <c r="D20" s="36">
        <v>0.15500485908649175</v>
      </c>
      <c r="E20" s="43">
        <v>-1.1358855700462769E-2</v>
      </c>
      <c r="F20" s="43">
        <v>0.14000000000000001</v>
      </c>
      <c r="G20" s="43">
        <v>0.169839492347891</v>
      </c>
      <c r="H20" s="43">
        <v>0.16751754945756223</v>
      </c>
      <c r="I20" s="43">
        <v>9.3741459415140754E-2</v>
      </c>
      <c r="J20" s="43">
        <v>0.25112443778110943</v>
      </c>
      <c r="K20" s="75">
        <f t="shared" ref="K20:K22" si="3">IFERROR(AVERAGE(C20:J20),0)</f>
        <v>0.13798127748396177</v>
      </c>
    </row>
    <row r="21" spans="1:11" ht="15" customHeight="1">
      <c r="B21" s="70" t="s">
        <v>29</v>
      </c>
      <c r="C21" s="40"/>
      <c r="D21" s="36">
        <v>-0.10199841104931859</v>
      </c>
      <c r="E21" s="43">
        <v>-7.1525792840615221E-2</v>
      </c>
      <c r="F21" s="43">
        <v>-0.27713845928314884</v>
      </c>
      <c r="G21" s="43">
        <v>-0.32366659906712636</v>
      </c>
      <c r="H21" s="43">
        <v>1.2310344827586206</v>
      </c>
      <c r="I21" s="43">
        <v>-9.2130905181103423E-2</v>
      </c>
      <c r="J21" s="43">
        <v>1.2065136935603257E-2</v>
      </c>
      <c r="K21" s="75">
        <f t="shared" si="3"/>
        <v>5.3805636038987338E-2</v>
      </c>
    </row>
    <row r="22" spans="1:11" ht="15" customHeight="1">
      <c r="B22" s="70" t="s">
        <v>30</v>
      </c>
      <c r="C22" s="40"/>
      <c r="D22" s="36">
        <v>0.1</v>
      </c>
      <c r="E22" s="36">
        <v>0.1</v>
      </c>
      <c r="F22" s="36">
        <v>0.1</v>
      </c>
      <c r="G22" s="36">
        <v>0.1</v>
      </c>
      <c r="H22" s="36">
        <v>0.1</v>
      </c>
      <c r="I22" s="36">
        <v>0.1</v>
      </c>
      <c r="J22" s="36">
        <v>0.1</v>
      </c>
      <c r="K22" s="75">
        <f t="shared" si="3"/>
        <v>9.9999999999999992E-2</v>
      </c>
    </row>
    <row r="23" spans="1:11" ht="15" customHeight="1">
      <c r="B23" s="10"/>
      <c r="C23" s="40"/>
      <c r="D23" s="36"/>
      <c r="E23" s="43"/>
      <c r="F23" s="43"/>
      <c r="G23" s="43"/>
      <c r="H23" s="43"/>
      <c r="I23" s="43"/>
      <c r="J23" s="43"/>
      <c r="K23" s="75"/>
    </row>
    <row r="24" spans="1:11" ht="15" customHeight="1">
      <c r="B24" s="68" t="s">
        <v>21</v>
      </c>
      <c r="C24" s="40"/>
      <c r="D24" s="36"/>
      <c r="E24" s="43"/>
      <c r="F24" s="43"/>
      <c r="G24" s="43"/>
      <c r="H24" s="43"/>
      <c r="I24" s="43"/>
      <c r="J24" s="43"/>
      <c r="K24" s="75"/>
    </row>
    <row r="25" spans="1:11" ht="15" customHeight="1">
      <c r="B25" s="70" t="s">
        <v>27</v>
      </c>
      <c r="C25" s="40"/>
      <c r="D25" s="36">
        <v>7.5703598147488418E-3</v>
      </c>
      <c r="E25" s="43">
        <v>1.4643919974071128E-2</v>
      </c>
      <c r="F25" s="43">
        <v>-0.10387385294459286</v>
      </c>
      <c r="G25" s="43">
        <v>-2.0221005217278591E-2</v>
      </c>
      <c r="H25" s="43">
        <v>4.1872002645940133E-2</v>
      </c>
      <c r="I25" s="43">
        <v>8.698136567093109E-3</v>
      </c>
      <c r="J25" s="43">
        <v>1.4130605822187255E-2</v>
      </c>
      <c r="K25" s="75">
        <f>IFERROR(AVERAGE(C25:J25),0)</f>
        <v>-5.3114047625472827E-3</v>
      </c>
    </row>
    <row r="26" spans="1:11" ht="15" customHeight="1">
      <c r="B26" s="70" t="s">
        <v>28</v>
      </c>
      <c r="C26" s="40"/>
      <c r="D26" s="36">
        <v>1.2596899224806201E-2</v>
      </c>
      <c r="E26" s="43">
        <v>-8.2834928229665074E-3</v>
      </c>
      <c r="F26" s="43">
        <v>9.6010614238760061E-2</v>
      </c>
      <c r="G26" s="43">
        <v>0.12333892755935841</v>
      </c>
      <c r="H26" s="43">
        <v>0.11192750428606417</v>
      </c>
      <c r="I26" s="43">
        <v>0.22370044052863436</v>
      </c>
      <c r="J26" s="43">
        <v>6.681546547627619E-2</v>
      </c>
      <c r="K26" s="75">
        <f t="shared" ref="K26:K28" si="4">IFERROR(AVERAGE(C26:J26),0)</f>
        <v>8.9443765498704697E-2</v>
      </c>
    </row>
    <row r="27" spans="1:11" ht="15" customHeight="1">
      <c r="B27" s="70" t="s">
        <v>29</v>
      </c>
      <c r="C27" s="40"/>
      <c r="D27" s="36">
        <v>-2.0249771729845954E-2</v>
      </c>
      <c r="E27" s="43">
        <v>-3.787935725344597E-3</v>
      </c>
      <c r="F27" s="43">
        <v>2.865333836288193E-2</v>
      </c>
      <c r="G27" s="43">
        <v>7.2231838139662233E-2</v>
      </c>
      <c r="H27" s="43">
        <v>7.843316081078E-2</v>
      </c>
      <c r="I27" s="43">
        <v>6.7658935706885984E-2</v>
      </c>
      <c r="J27" s="43">
        <v>-3.0242063240605792E-2</v>
      </c>
      <c r="K27" s="75">
        <f t="shared" si="4"/>
        <v>2.7528214617773401E-2</v>
      </c>
    </row>
    <row r="28" spans="1:11" ht="15" customHeight="1">
      <c r="B28" s="70" t="s">
        <v>30</v>
      </c>
      <c r="C28" s="40"/>
      <c r="D28" s="36">
        <v>3.5000000000000003E-2</v>
      </c>
      <c r="E28" s="36">
        <v>3.5000000000000003E-2</v>
      </c>
      <c r="F28" s="36">
        <v>3.5000000000000003E-2</v>
      </c>
      <c r="G28" s="36">
        <v>3.5000000000000003E-2</v>
      </c>
      <c r="H28" s="36">
        <v>3.5000000000000003E-2</v>
      </c>
      <c r="I28" s="36">
        <v>3.5000000000000003E-2</v>
      </c>
      <c r="J28" s="36">
        <v>3.5000000000000003E-2</v>
      </c>
      <c r="K28" s="75">
        <f t="shared" si="4"/>
        <v>3.5000000000000003E-2</v>
      </c>
    </row>
    <row r="29" spans="1:11" ht="15" customHeight="1">
      <c r="B29" s="69"/>
      <c r="C29" s="69"/>
      <c r="D29" s="69"/>
      <c r="E29" s="69"/>
      <c r="F29" s="69"/>
      <c r="G29" s="69"/>
      <c r="H29" s="69"/>
      <c r="I29" s="69"/>
      <c r="J29" s="69"/>
      <c r="K29" s="69"/>
    </row>
    <row r="31" spans="1:11" s="53" customFormat="1" ht="15" customHeight="1">
      <c r="A31" s="47" t="s">
        <v>0</v>
      </c>
      <c r="B31" s="51" t="s">
        <v>37</v>
      </c>
      <c r="C31" s="52"/>
      <c r="D31" s="52"/>
      <c r="E31" s="52"/>
      <c r="F31" s="52"/>
      <c r="G31" s="52"/>
      <c r="H31" s="52"/>
      <c r="I31" s="52"/>
      <c r="J31" s="52"/>
      <c r="K31" s="52"/>
    </row>
    <row r="32" spans="1:11" s="48" customFormat="1" ht="15" customHeight="1"/>
    <row r="33" s="48" customFormat="1" ht="15" customHeight="1"/>
    <row r="34" s="48" customFormat="1" ht="15" customHeight="1"/>
    <row r="35" s="48" customFormat="1" ht="15" customHeight="1"/>
    <row r="36" s="48" customFormat="1" ht="15" customHeight="1"/>
    <row r="37" s="48" customFormat="1" ht="15" customHeight="1"/>
    <row r="38" s="48" customFormat="1" ht="15" customHeight="1"/>
    <row r="39" s="48" customFormat="1" ht="15" customHeight="1"/>
    <row r="40" s="48" customFormat="1" ht="15" customHeight="1"/>
    <row r="41" s="48" customFormat="1" ht="15" customHeight="1"/>
    <row r="42" s="48" customFormat="1" ht="15" customHeight="1"/>
    <row r="43" s="48" customFormat="1" ht="15" customHeight="1"/>
    <row r="44" s="48" customFormat="1" ht="15" customHeight="1"/>
    <row r="45" s="48" customFormat="1" ht="15" customHeight="1"/>
    <row r="46" s="48" customFormat="1" ht="15" customHeight="1"/>
    <row r="47" s="48" customFormat="1" ht="15" customHeight="1"/>
    <row r="48" s="48" customFormat="1" ht="15" customHeight="1"/>
    <row r="49" s="48" customFormat="1" ht="15" customHeight="1"/>
    <row r="50" s="48" customFormat="1" ht="15" customHeight="1"/>
    <row r="51" s="48" customFormat="1" ht="15" customHeight="1"/>
    <row r="52" s="48" customFormat="1" ht="15" customHeight="1"/>
    <row r="53" s="48" customFormat="1" ht="15" customHeight="1"/>
    <row r="54" s="48" customFormat="1" ht="15" customHeight="1"/>
    <row r="55" s="48" customFormat="1" ht="15" customHeight="1"/>
    <row r="56" s="48" customFormat="1" ht="15" customHeight="1"/>
    <row r="57" s="48" customFormat="1" ht="15" customHeight="1"/>
    <row r="58" s="48" customFormat="1" ht="15" customHeight="1"/>
    <row r="59" s="48" customFormat="1" ht="15" customHeight="1"/>
    <row r="60" s="48" customFormat="1" ht="15" customHeight="1"/>
    <row r="61" s="48" customFormat="1" ht="15" customHeight="1"/>
    <row r="62" s="48" customFormat="1" ht="15" customHeight="1"/>
    <row r="63" s="48" customFormat="1" ht="15" customHeight="1"/>
    <row r="64" s="48" customFormat="1" ht="15" customHeight="1"/>
    <row r="65" spans="2:11" s="48" customFormat="1" ht="15" customHeight="1">
      <c r="B65" s="66"/>
      <c r="C65" s="66"/>
      <c r="D65" s="66"/>
      <c r="E65" s="66"/>
      <c r="F65" s="66"/>
      <c r="G65" s="66"/>
      <c r="H65" s="66"/>
      <c r="I65" s="66"/>
      <c r="J65" s="66"/>
      <c r="K65" s="66"/>
    </row>
    <row r="66" spans="2:11" s="48" customFormat="1" ht="15" customHeight="1"/>
    <row r="67" spans="2:11" s="48" customFormat="1" ht="15" customHeight="1"/>
    <row r="68" spans="2:11" s="48" customFormat="1" ht="15" customHeight="1"/>
    <row r="69" spans="2:11" s="48" customFormat="1" ht="15" customHeight="1"/>
    <row r="70" spans="2:11" s="48" customFormat="1" ht="15" customHeight="1"/>
    <row r="71" spans="2:11" s="48" customFormat="1" ht="15" customHeight="1"/>
    <row r="72" spans="2:11" s="48" customFormat="1" ht="15" customHeight="1"/>
    <row r="73" spans="2:11" s="48" customFormat="1" ht="15" customHeight="1"/>
    <row r="74" spans="2:11" s="48" customFormat="1" ht="15" customHeight="1"/>
    <row r="75" spans="2:11" s="48" customFormat="1" ht="15" customHeight="1"/>
    <row r="76" spans="2:11" s="48" customFormat="1" ht="15" customHeight="1"/>
    <row r="77" spans="2:11" s="48" customFormat="1" ht="15" customHeight="1"/>
    <row r="78" spans="2:11" s="48" customFormat="1" ht="15" customHeight="1"/>
    <row r="79" spans="2:11" s="48" customFormat="1" ht="15" customHeight="1"/>
    <row r="80" spans="2:11" s="48" customFormat="1" ht="15" customHeight="1"/>
    <row r="81" s="48" customFormat="1" ht="15" customHeight="1"/>
    <row r="82" s="48" customFormat="1" ht="15" customHeight="1"/>
    <row r="83" s="48" customFormat="1" ht="15" customHeight="1"/>
  </sheetData>
  <printOptions horizontalCentered="1"/>
  <pageMargins left="0.11811023622047245" right="0.11811023622047245" top="0.11811023622047245" bottom="0.11811023622047245" header="0.11811023622047245" footer="0.11811023622047245"/>
  <pageSetup paperSize="5" orientation="landscape" r:id="rId1"/>
  <headerFooter alignWithMargins="0">
    <oddFooter>&amp;L&amp;"Open Sans,Bold"&amp;10&amp;K002060Financial Analysis Peer and Industry Benchmarking&amp;C&amp;"Open Sans,Bold"&amp;10&amp;K002060Page &amp;P of &amp;N&amp;R&amp;G</oddFooter>
  </headerFooter>
  <rowBreaks count="1" manualBreakCount="1">
    <brk id="1" min="1" max="21" man="1"/>
  </rowBreak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 Page</vt:lpstr>
      <vt:lpstr>Profitability</vt:lpstr>
      <vt:lpstr>Utilization</vt:lpstr>
      <vt:lpstr>Leverage</vt:lpstr>
      <vt:lpstr>Growth</vt:lpstr>
      <vt:lpstr>Growth!Print_Area</vt:lpstr>
      <vt:lpstr>Leverage!Print_Area</vt:lpstr>
      <vt:lpstr>Profitability!Print_Area</vt:lpstr>
      <vt:lpstr>Utilization!Print_Area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Finance Institute</dc:creator>
  <cp:lastModifiedBy>Shravani Goud Dindu</cp:lastModifiedBy>
  <cp:lastPrinted>2023-06-01T18:08:02Z</cp:lastPrinted>
  <dcterms:created xsi:type="dcterms:W3CDTF">2023-01-26T16:41:37Z</dcterms:created>
  <dcterms:modified xsi:type="dcterms:W3CDTF">2025-09-25T03:12:14Z</dcterms:modified>
</cp:coreProperties>
</file>