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40" yWindow="240" windowWidth="25360" windowHeight="138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" l="1"/>
  <c r="I21" i="1"/>
  <c r="D35" i="1"/>
  <c r="D34" i="1"/>
  <c r="D21" i="1"/>
  <c r="D20" i="1"/>
  <c r="D19" i="1"/>
  <c r="H30" i="1"/>
  <c r="I31" i="1"/>
  <c r="I15" i="1"/>
  <c r="I9" i="1"/>
  <c r="F15" i="1"/>
  <c r="F31" i="1"/>
  <c r="G31" i="1"/>
  <c r="G15" i="1"/>
  <c r="E17" i="1"/>
  <c r="E16" i="1"/>
  <c r="E15" i="1"/>
  <c r="E32" i="1"/>
  <c r="E31" i="1"/>
  <c r="D33" i="1"/>
  <c r="D32" i="1"/>
  <c r="D31" i="1"/>
  <c r="D17" i="1"/>
  <c r="D16" i="1"/>
  <c r="D15" i="1"/>
</calcChain>
</file>

<file path=xl/sharedStrings.xml><?xml version="1.0" encoding="utf-8"?>
<sst xmlns="http://schemas.openxmlformats.org/spreadsheetml/2006/main" count="36" uniqueCount="36">
  <si>
    <t>dish id</t>
  </si>
  <si>
    <t>Tare wt</t>
  </si>
  <si>
    <t>Dry wt</t>
  </si>
  <si>
    <t>1 UT</t>
  </si>
  <si>
    <t>2 UT</t>
  </si>
  <si>
    <t>3 UT</t>
  </si>
  <si>
    <t>4 UT</t>
  </si>
  <si>
    <t>5 UT</t>
  </si>
  <si>
    <t>6 UT</t>
  </si>
  <si>
    <t>7 UT</t>
  </si>
  <si>
    <t>8 UT</t>
  </si>
  <si>
    <t>10 UT</t>
  </si>
  <si>
    <t>11 UT</t>
  </si>
  <si>
    <t>12 UT</t>
  </si>
  <si>
    <t>13 UT</t>
  </si>
  <si>
    <t>14 UT</t>
  </si>
  <si>
    <t>15 UT</t>
  </si>
  <si>
    <t>16 UT</t>
  </si>
  <si>
    <t>Untreated Samples</t>
  </si>
  <si>
    <t>1 T</t>
  </si>
  <si>
    <t>2 T</t>
  </si>
  <si>
    <t>3 T</t>
  </si>
  <si>
    <t>4 T</t>
  </si>
  <si>
    <t>5 T</t>
  </si>
  <si>
    <t>6 T</t>
  </si>
  <si>
    <t>7 T</t>
  </si>
  <si>
    <t>8 T</t>
  </si>
  <si>
    <t>9 T</t>
  </si>
  <si>
    <t>10 T</t>
  </si>
  <si>
    <t>11 T</t>
  </si>
  <si>
    <t>12 T</t>
  </si>
  <si>
    <t>13 T</t>
  </si>
  <si>
    <t>14 T</t>
  </si>
  <si>
    <t>15 T</t>
  </si>
  <si>
    <t>16 T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</si>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</sst>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4" workbookViewId="0">
      <selection activeCell="K20" sqref="K20"/>
    </sheetView>
  </sheetViews>
  <sheetFormatPr baseColWidth="10" defaultColWidth="8.83203125" defaultRowHeight="14" x14ac:dyDescent="0"/>
  <cols>
    <col min="1" max="1" width="18.1640625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</row>
    <row r="2" spans="1:9">
      <c r="A2" t="s">
        <v>18</v>
      </c>
    </row>
    <row r="3" spans="1:9">
      <c r="A3" t="s">
        <v>3</v>
      </c>
      <c r="B3">
        <v>0.99880000000000002</v>
      </c>
    </row>
    <row r="4" spans="1:9">
      <c r="A4" t="s">
        <v>4</v>
      </c>
      <c r="B4">
        <v>0.99619999999999997</v>
      </c>
    </row>
    <row r="5" spans="1:9">
      <c r="A5" t="s">
        <v>5</v>
      </c>
      <c r="B5">
        <v>0.99209999999999998</v>
      </c>
    </row>
    <row r="6" spans="1:9">
      <c r="A6" t="s">
        <v>6</v>
      </c>
      <c r="B6">
        <v>0.99470000000000003</v>
      </c>
    </row>
    <row r="7" spans="1:9">
      <c r="A7" t="s">
        <v>7</v>
      </c>
      <c r="B7">
        <v>0.99390000000000001</v>
      </c>
    </row>
    <row r="8" spans="1:9">
      <c r="A8" t="s">
        <v>8</v>
      </c>
      <c r="B8">
        <v>0.99109999999999998</v>
      </c>
    </row>
    <row r="9" spans="1:9">
      <c r="A9" t="s">
        <v>9</v>
      </c>
      <c r="B9">
        <v>0.99139999999999995</v>
      </c>
      <c r="I9">
        <f>TTEST(E15:E18,E31:E34,2,3)</f>
        <v>2.3033677065869368E-11</v>
      </c>
    </row>
    <row r="10" spans="1:9">
      <c r="A10" t="s">
        <v>10</v>
      </c>
      <c r="B10">
        <v>0.99850000000000005</v>
      </c>
    </row>
    <row r="11" spans="1:9">
      <c r="A11" t="s">
        <v>11</v>
      </c>
      <c r="B11">
        <v>0.99809999999999999</v>
      </c>
    </row>
    <row r="12" spans="1:9">
      <c r="A12" t="s">
        <v>12</v>
      </c>
      <c r="B12">
        <v>0.99909999999999999</v>
      </c>
    </row>
    <row r="13" spans="1:9">
      <c r="A13" t="s">
        <v>13</v>
      </c>
      <c r="B13">
        <v>0.99850000000000005</v>
      </c>
    </row>
    <row r="14" spans="1:9">
      <c r="A14" t="s">
        <v>14</v>
      </c>
      <c r="B14">
        <v>1.0007999999999999</v>
      </c>
    </row>
    <row r="15" spans="1:9">
      <c r="A15" t="s">
        <v>15</v>
      </c>
      <c r="B15">
        <v>0.99870000000000003</v>
      </c>
      <c r="C15">
        <v>1.7470000000000001</v>
      </c>
      <c r="D15">
        <f>C15-B15</f>
        <v>0.74830000000000008</v>
      </c>
      <c r="E15">
        <f t="shared" ref="E15:E17" si="0">D15*1000/(5/1000)</f>
        <v>149660</v>
      </c>
      <c r="F15">
        <f>AVERAGE(E15:E18)</f>
        <v>148642.75</v>
      </c>
      <c r="G15">
        <f>STDEV(E15:E17)</f>
        <v>811.91132520737472</v>
      </c>
      <c r="I15">
        <f>CONFIDENCE(0.05, G15, 4)</f>
        <v>795.65847802332075</v>
      </c>
    </row>
    <row r="16" spans="1:9">
      <c r="A16" t="s">
        <v>16</v>
      </c>
      <c r="B16">
        <v>0.99819999999999998</v>
      </c>
      <c r="C16">
        <v>1.7413000000000001</v>
      </c>
      <c r="D16">
        <f t="shared" ref="D16:D17" si="1">C16-B16</f>
        <v>0.74310000000000009</v>
      </c>
      <c r="E16">
        <f t="shared" si="0"/>
        <v>148620.00000000003</v>
      </c>
    </row>
    <row r="17" spans="1:11">
      <c r="A17" t="s">
        <v>17</v>
      </c>
      <c r="B17">
        <v>0.99780000000000002</v>
      </c>
      <c r="C17">
        <v>1.7381</v>
      </c>
      <c r="D17">
        <f t="shared" si="1"/>
        <v>0.74029999999999996</v>
      </c>
      <c r="E17">
        <f t="shared" si="0"/>
        <v>148060</v>
      </c>
    </row>
    <row r="18" spans="1:11">
      <c r="A18" t="s">
        <v>19</v>
      </c>
      <c r="B18">
        <v>0.99399999999999999</v>
      </c>
      <c r="E18">
        <v>148231</v>
      </c>
    </row>
    <row r="19" spans="1:11">
      <c r="A19" t="s">
        <v>20</v>
      </c>
      <c r="B19">
        <v>0.99580000000000002</v>
      </c>
      <c r="D19">
        <f>AVERAGE(D15:D18)</f>
        <v>0.74390000000000001</v>
      </c>
      <c r="K19">
        <f>(F15-F31)/F15</f>
        <v>0.4792043338810672</v>
      </c>
    </row>
    <row r="20" spans="1:11">
      <c r="A20" t="s">
        <v>21</v>
      </c>
      <c r="B20">
        <v>0.99250000000000005</v>
      </c>
      <c r="D20">
        <f>STDEV(D15:D18)</f>
        <v>4.0595566260369382E-3</v>
      </c>
    </row>
    <row r="21" spans="1:11">
      <c r="A21" t="s">
        <v>22</v>
      </c>
      <c r="B21">
        <v>1.0049999999999999</v>
      </c>
      <c r="D21">
        <f>D20/2*1.96</f>
        <v>3.9783654935161995E-3</v>
      </c>
      <c r="I21">
        <f>F31/F15</f>
        <v>0.5207956661189328</v>
      </c>
    </row>
    <row r="22" spans="1:11">
      <c r="A22" t="s">
        <v>23</v>
      </c>
      <c r="B22">
        <v>0.995</v>
      </c>
    </row>
    <row r="23" spans="1:11">
      <c r="A23" t="s">
        <v>24</v>
      </c>
      <c r="B23">
        <v>0.99619999999999997</v>
      </c>
    </row>
    <row r="24" spans="1:11">
      <c r="A24" t="s">
        <v>25</v>
      </c>
      <c r="B24">
        <v>0.99480000000000002</v>
      </c>
    </row>
    <row r="25" spans="1:11">
      <c r="A25" t="s">
        <v>26</v>
      </c>
      <c r="B25">
        <v>0.99470000000000003</v>
      </c>
    </row>
    <row r="26" spans="1:11">
      <c r="A26" t="s">
        <v>27</v>
      </c>
      <c r="B26">
        <v>0.99229999999999996</v>
      </c>
    </row>
    <row r="27" spans="1:11">
      <c r="A27" t="s">
        <v>28</v>
      </c>
      <c r="B27">
        <v>0.99639999999999995</v>
      </c>
    </row>
    <row r="28" spans="1:11">
      <c r="A28" t="s">
        <v>29</v>
      </c>
      <c r="B28">
        <v>0.99419999999999997</v>
      </c>
    </row>
    <row r="29" spans="1:11">
      <c r="A29" t="s">
        <v>30</v>
      </c>
      <c r="B29">
        <v>0.99790000000000001</v>
      </c>
      <c r="E29" t="s">
        <v>35</v>
      </c>
    </row>
    <row r="30" spans="1:11">
      <c r="A30" t="s">
        <v>31</v>
      </c>
      <c r="B30">
        <v>0.99909999999999999</v>
      </c>
      <c r="H30">
        <f>G31/2*1.96</f>
        <v>944.94226984158365</v>
      </c>
    </row>
    <row r="31" spans="1:11">
      <c r="A31" t="s">
        <v>32</v>
      </c>
      <c r="B31">
        <v>0.99970000000000003</v>
      </c>
      <c r="C31">
        <v>1.3888</v>
      </c>
      <c r="D31">
        <f>C31-B31</f>
        <v>0.3891</v>
      </c>
      <c r="E31">
        <f>D31*1000/(5/1000)</f>
        <v>77820</v>
      </c>
      <c r="F31">
        <f>AVERAGE(E31:E34)</f>
        <v>77412.5</v>
      </c>
      <c r="G31">
        <f>STDEV(E31:E33)</f>
        <v>964.22680596079965</v>
      </c>
      <c r="I31">
        <f>CONFIDENCE(0.05, G31, 4)</f>
        <v>944.92490630562895</v>
      </c>
    </row>
    <row r="32" spans="1:11">
      <c r="A32" t="s">
        <v>33</v>
      </c>
      <c r="B32">
        <v>0.99690000000000001</v>
      </c>
      <c r="C32">
        <v>1.3776999999999999</v>
      </c>
      <c r="D32">
        <f>C32-B32</f>
        <v>0.38079999999999992</v>
      </c>
      <c r="E32">
        <f t="shared" ref="E32" si="2">D32*1000/(5/1000)</f>
        <v>76159.999999999971</v>
      </c>
    </row>
    <row r="33" spans="1:5">
      <c r="A33" t="s">
        <v>34</v>
      </c>
      <c r="B33">
        <v>1.0071000000000001</v>
      </c>
      <c r="C33">
        <v>1.3962000000000001</v>
      </c>
      <c r="D33">
        <f>C33-B33</f>
        <v>0.3891</v>
      </c>
      <c r="E33">
        <v>77840</v>
      </c>
    </row>
    <row r="34" spans="1:5">
      <c r="D34">
        <f>AVERAGE(D31:D33)</f>
        <v>0.38633333333333325</v>
      </c>
      <c r="E34">
        <v>77830</v>
      </c>
    </row>
    <row r="35" spans="1:5">
      <c r="D35">
        <f>STDEV(D31:D34)</f>
        <v>3.9126575225656036E-3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Bucknell Library and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&amp; IT</dc:creator>
  <cp:lastModifiedBy>Deborah  Sills</cp:lastModifiedBy>
  <dcterms:created xsi:type="dcterms:W3CDTF">2013-09-01T16:10:53Z</dcterms:created>
  <dcterms:modified xsi:type="dcterms:W3CDTF">2013-09-04T12:59:33Z</dcterms:modified>
</cp:coreProperties>
</file>