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etian\QLExtension\Output\Release\Workbooks\"/>
    </mc:Choice>
  </mc:AlternateContent>
  <bookViews>
    <workbookView xWindow="480" yWindow="165" windowWidth="15315" windowHeight="10230"/>
  </bookViews>
  <sheets>
    <sheet name="Independent URNG" sheetId="1" r:id="rId1"/>
    <sheet name="Simulation" sheetId="2" r:id="rId2"/>
  </sheets>
  <calcPr calcId="152511"/>
</workbook>
</file>

<file path=xl/calcChain.xml><?xml version="1.0" encoding="utf-8"?>
<calcChain xmlns="http://schemas.openxmlformats.org/spreadsheetml/2006/main">
  <c r="BL8" i="2" l="1" a="1"/>
  <c r="BK8" i="2" a="1"/>
  <c r="BJ8" i="2" a="1"/>
  <c r="BI8" i="2" a="1"/>
  <c r="BH8" i="2" a="1"/>
  <c r="BG8" i="2" a="1"/>
  <c r="BF8" i="2" a="1"/>
  <c r="BE8" i="2" a="1"/>
  <c r="BD8" i="2" a="1"/>
  <c r="BC8" i="2" a="1"/>
  <c r="BB8" i="2" a="1"/>
  <c r="BA8" i="2" a="1"/>
  <c r="AZ8" i="2" a="1"/>
  <c r="AY8" i="2" a="1"/>
  <c r="AX8" i="2" a="1"/>
  <c r="AW8" i="2" a="1"/>
  <c r="AV8" i="2" a="1"/>
  <c r="AU8" i="2" a="1"/>
  <c r="AT8" i="2" a="1"/>
  <c r="AS8" i="2" a="1"/>
  <c r="AR8" i="2" a="1"/>
  <c r="AQ8" i="2" a="1"/>
  <c r="AP8" i="2" a="1"/>
  <c r="AO8" i="2" a="1"/>
  <c r="AN8" i="2" a="1"/>
  <c r="AM8" i="2" a="1"/>
  <c r="AL8" i="2" a="1"/>
  <c r="AK8" i="2" a="1"/>
  <c r="AJ8" i="2" a="1"/>
  <c r="AI8" i="2" a="1"/>
  <c r="B21" i="2"/>
  <c r="B42" i="2"/>
  <c r="B44" i="2"/>
  <c r="B39" i="2"/>
  <c r="B35" i="2"/>
  <c r="B31" i="2"/>
  <c r="B27" i="2"/>
  <c r="B23" i="2"/>
  <c r="B33" i="2"/>
  <c r="B25" i="2"/>
  <c r="B40" i="2"/>
  <c r="B32" i="2"/>
  <c r="B24" i="2"/>
  <c r="B43" i="2"/>
  <c r="B38" i="2"/>
  <c r="B34" i="2"/>
  <c r="B30" i="2"/>
  <c r="B26" i="2"/>
  <c r="B22" i="2"/>
  <c r="B41" i="2"/>
  <c r="B37" i="2"/>
  <c r="B29" i="2"/>
  <c r="B20" i="2"/>
  <c r="B36" i="2"/>
  <c r="B28" i="2"/>
  <c r="B19" i="2"/>
  <c r="B17" i="2"/>
  <c r="B18" i="2"/>
  <c r="B16" i="2"/>
  <c r="E2" i="2"/>
  <c r="E1" i="2"/>
  <c r="D2" i="2"/>
  <c r="BL11" i="2" l="1"/>
  <c r="BL15" i="2"/>
  <c r="BL19" i="2"/>
  <c r="BL23" i="2"/>
  <c r="BL27" i="2"/>
  <c r="BL31" i="2"/>
  <c r="BL35" i="2"/>
  <c r="BL39" i="2"/>
  <c r="BL43" i="2"/>
  <c r="BL8" i="2"/>
  <c r="BL12" i="2"/>
  <c r="BL16" i="2"/>
  <c r="BL20" i="2"/>
  <c r="BL24" i="2"/>
  <c r="BL28" i="2"/>
  <c r="BL32" i="2"/>
  <c r="BL36" i="2"/>
  <c r="BL40" i="2"/>
  <c r="BL44" i="2"/>
  <c r="BL9" i="2"/>
  <c r="BL13" i="2"/>
  <c r="BL17" i="2"/>
  <c r="BL21" i="2"/>
  <c r="BL25" i="2"/>
  <c r="BL29" i="2"/>
  <c r="BL33" i="2"/>
  <c r="BL37" i="2"/>
  <c r="BL41" i="2"/>
  <c r="BL10" i="2"/>
  <c r="BL14" i="2"/>
  <c r="BL18" i="2"/>
  <c r="BL22" i="2"/>
  <c r="BL26" i="2"/>
  <c r="BL30" i="2"/>
  <c r="BL34" i="2"/>
  <c r="BL38" i="2"/>
  <c r="BL42" i="2"/>
  <c r="BK11" i="2"/>
  <c r="BK15" i="2"/>
  <c r="BK19" i="2"/>
  <c r="BK23" i="2"/>
  <c r="BK27" i="2"/>
  <c r="BK31" i="2"/>
  <c r="BK35" i="2"/>
  <c r="BK39" i="2"/>
  <c r="BK43" i="2"/>
  <c r="BK8" i="2"/>
  <c r="BK12" i="2"/>
  <c r="BK16" i="2"/>
  <c r="BK20" i="2"/>
  <c r="BK24" i="2"/>
  <c r="BK28" i="2"/>
  <c r="BK32" i="2"/>
  <c r="BK36" i="2"/>
  <c r="BK40" i="2"/>
  <c r="BK44" i="2"/>
  <c r="BK9" i="2"/>
  <c r="BK13" i="2"/>
  <c r="BK17" i="2"/>
  <c r="BK21" i="2"/>
  <c r="BK25" i="2"/>
  <c r="BK29" i="2"/>
  <c r="BK33" i="2"/>
  <c r="BK37" i="2"/>
  <c r="BK41" i="2"/>
  <c r="BK10" i="2"/>
  <c r="BK14" i="2"/>
  <c r="BK18" i="2"/>
  <c r="BK22" i="2"/>
  <c r="BK26" i="2"/>
  <c r="BK30" i="2"/>
  <c r="BK34" i="2"/>
  <c r="BK38" i="2"/>
  <c r="BK42" i="2"/>
  <c r="BJ11" i="2"/>
  <c r="BJ15" i="2"/>
  <c r="BJ19" i="2"/>
  <c r="BJ23" i="2"/>
  <c r="BJ27" i="2"/>
  <c r="BJ31" i="2"/>
  <c r="BJ35" i="2"/>
  <c r="BJ39" i="2"/>
  <c r="BJ43" i="2"/>
  <c r="BJ8" i="2"/>
  <c r="BJ12" i="2"/>
  <c r="BJ16" i="2"/>
  <c r="BJ20" i="2"/>
  <c r="BJ24" i="2"/>
  <c r="BJ28" i="2"/>
  <c r="BJ32" i="2"/>
  <c r="BJ36" i="2"/>
  <c r="BJ40" i="2"/>
  <c r="BJ44" i="2"/>
  <c r="BJ9" i="2"/>
  <c r="BJ13" i="2"/>
  <c r="BJ17" i="2"/>
  <c r="BJ21" i="2"/>
  <c r="BJ25" i="2"/>
  <c r="BJ29" i="2"/>
  <c r="BJ33" i="2"/>
  <c r="BJ37" i="2"/>
  <c r="BJ41" i="2"/>
  <c r="BJ10" i="2"/>
  <c r="BJ14" i="2"/>
  <c r="BJ18" i="2"/>
  <c r="BJ22" i="2"/>
  <c r="BJ26" i="2"/>
  <c r="BJ30" i="2"/>
  <c r="BJ34" i="2"/>
  <c r="BJ38" i="2"/>
  <c r="BJ42" i="2"/>
  <c r="BI8" i="2"/>
  <c r="BI12" i="2"/>
  <c r="BI16" i="2"/>
  <c r="BI20" i="2"/>
  <c r="BI24" i="2"/>
  <c r="BI28" i="2"/>
  <c r="BI32" i="2"/>
  <c r="BI36" i="2"/>
  <c r="BI40" i="2"/>
  <c r="BI44" i="2"/>
  <c r="BI9" i="2"/>
  <c r="BI13" i="2"/>
  <c r="BI17" i="2"/>
  <c r="BI21" i="2"/>
  <c r="BI25" i="2"/>
  <c r="BI29" i="2"/>
  <c r="BI33" i="2"/>
  <c r="BI37" i="2"/>
  <c r="BI41" i="2"/>
  <c r="BI10" i="2"/>
  <c r="BI14" i="2"/>
  <c r="BI18" i="2"/>
  <c r="BI22" i="2"/>
  <c r="BI26" i="2"/>
  <c r="BI30" i="2"/>
  <c r="BI34" i="2"/>
  <c r="BI38" i="2"/>
  <c r="BI42" i="2"/>
  <c r="BI11" i="2"/>
  <c r="BI15" i="2"/>
  <c r="BI19" i="2"/>
  <c r="BI23" i="2"/>
  <c r="BI27" i="2"/>
  <c r="BI31" i="2"/>
  <c r="BI35" i="2"/>
  <c r="BI39" i="2"/>
  <c r="BI43" i="2"/>
  <c r="BH8" i="2"/>
  <c r="BH12" i="2"/>
  <c r="BH16" i="2"/>
  <c r="BH20" i="2"/>
  <c r="BH24" i="2"/>
  <c r="BH28" i="2"/>
  <c r="BH32" i="2"/>
  <c r="BH36" i="2"/>
  <c r="BH40" i="2"/>
  <c r="BH44" i="2"/>
  <c r="BH9" i="2"/>
  <c r="BH13" i="2"/>
  <c r="BH17" i="2"/>
  <c r="BH21" i="2"/>
  <c r="BH25" i="2"/>
  <c r="BH29" i="2"/>
  <c r="BH33" i="2"/>
  <c r="BH37" i="2"/>
  <c r="BH41" i="2"/>
  <c r="BH10" i="2"/>
  <c r="BH14" i="2"/>
  <c r="BH18" i="2"/>
  <c r="BH22" i="2"/>
  <c r="BH26" i="2"/>
  <c r="BH30" i="2"/>
  <c r="BH34" i="2"/>
  <c r="BH38" i="2"/>
  <c r="BH42" i="2"/>
  <c r="BH11" i="2"/>
  <c r="BH15" i="2"/>
  <c r="BH19" i="2"/>
  <c r="BH23" i="2"/>
  <c r="BH27" i="2"/>
  <c r="BH31" i="2"/>
  <c r="BH35" i="2"/>
  <c r="BH39" i="2"/>
  <c r="BH43" i="2"/>
  <c r="BG11" i="2"/>
  <c r="BG15" i="2"/>
  <c r="BG19" i="2"/>
  <c r="BG23" i="2"/>
  <c r="BG27" i="2"/>
  <c r="BG31" i="2"/>
  <c r="BG35" i="2"/>
  <c r="BG39" i="2"/>
  <c r="BG43" i="2"/>
  <c r="BG8" i="2"/>
  <c r="BG12" i="2"/>
  <c r="BG16" i="2"/>
  <c r="BG20" i="2"/>
  <c r="BG24" i="2"/>
  <c r="BG28" i="2"/>
  <c r="BG32" i="2"/>
  <c r="BG36" i="2"/>
  <c r="BG40" i="2"/>
  <c r="BG44" i="2"/>
  <c r="BG9" i="2"/>
  <c r="BG13" i="2"/>
  <c r="BG17" i="2"/>
  <c r="BG21" i="2"/>
  <c r="BG25" i="2"/>
  <c r="BG29" i="2"/>
  <c r="BG33" i="2"/>
  <c r="BG37" i="2"/>
  <c r="BG41" i="2"/>
  <c r="BG10" i="2"/>
  <c r="BG14" i="2"/>
  <c r="BG18" i="2"/>
  <c r="BG22" i="2"/>
  <c r="BG26" i="2"/>
  <c r="BG30" i="2"/>
  <c r="BG34" i="2"/>
  <c r="BG38" i="2"/>
  <c r="BG42" i="2"/>
  <c r="BF8" i="2"/>
  <c r="BF12" i="2"/>
  <c r="BF16" i="2"/>
  <c r="BF20" i="2"/>
  <c r="BF24" i="2"/>
  <c r="BF28" i="2"/>
  <c r="BF32" i="2"/>
  <c r="BF36" i="2"/>
  <c r="BF40" i="2"/>
  <c r="BF44" i="2"/>
  <c r="BF9" i="2"/>
  <c r="BF13" i="2"/>
  <c r="BF17" i="2"/>
  <c r="BF21" i="2"/>
  <c r="BF25" i="2"/>
  <c r="BF29" i="2"/>
  <c r="BF33" i="2"/>
  <c r="BF37" i="2"/>
  <c r="BF41" i="2"/>
  <c r="BF10" i="2"/>
  <c r="BF14" i="2"/>
  <c r="BF18" i="2"/>
  <c r="BF22" i="2"/>
  <c r="BF26" i="2"/>
  <c r="BF30" i="2"/>
  <c r="BF34" i="2"/>
  <c r="BF38" i="2"/>
  <c r="BF42" i="2"/>
  <c r="BF11" i="2"/>
  <c r="BF15" i="2"/>
  <c r="BF19" i="2"/>
  <c r="BF23" i="2"/>
  <c r="BF27" i="2"/>
  <c r="BF31" i="2"/>
  <c r="BF35" i="2"/>
  <c r="BF39" i="2"/>
  <c r="BF43" i="2"/>
  <c r="BE11" i="2"/>
  <c r="BE15" i="2"/>
  <c r="BE19" i="2"/>
  <c r="BE23" i="2"/>
  <c r="BE27" i="2"/>
  <c r="BE31" i="2"/>
  <c r="BE35" i="2"/>
  <c r="BE39" i="2"/>
  <c r="BE43" i="2"/>
  <c r="BE8" i="2"/>
  <c r="BE12" i="2"/>
  <c r="BE16" i="2"/>
  <c r="BE20" i="2"/>
  <c r="BE24" i="2"/>
  <c r="BE28" i="2"/>
  <c r="BE32" i="2"/>
  <c r="BE36" i="2"/>
  <c r="BE40" i="2"/>
  <c r="BE44" i="2"/>
  <c r="BE9" i="2"/>
  <c r="BE13" i="2"/>
  <c r="BE17" i="2"/>
  <c r="BE21" i="2"/>
  <c r="BE25" i="2"/>
  <c r="BE29" i="2"/>
  <c r="BE33" i="2"/>
  <c r="BE37" i="2"/>
  <c r="BE41" i="2"/>
  <c r="BE10" i="2"/>
  <c r="BE14" i="2"/>
  <c r="BE18" i="2"/>
  <c r="BE22" i="2"/>
  <c r="BE26" i="2"/>
  <c r="BE30" i="2"/>
  <c r="BE34" i="2"/>
  <c r="BE38" i="2"/>
  <c r="BE42" i="2"/>
  <c r="BD11" i="2"/>
  <c r="BD15" i="2"/>
  <c r="BD19" i="2"/>
  <c r="BD23" i="2"/>
  <c r="BD27" i="2"/>
  <c r="BD31" i="2"/>
  <c r="BD35" i="2"/>
  <c r="BD39" i="2"/>
  <c r="BD43" i="2"/>
  <c r="BD8" i="2"/>
  <c r="BD12" i="2"/>
  <c r="BD16" i="2"/>
  <c r="BD20" i="2"/>
  <c r="BD24" i="2"/>
  <c r="BD28" i="2"/>
  <c r="BD32" i="2"/>
  <c r="BD36" i="2"/>
  <c r="BD40" i="2"/>
  <c r="BD44" i="2"/>
  <c r="BD9" i="2"/>
  <c r="BD13" i="2"/>
  <c r="BD17" i="2"/>
  <c r="BD21" i="2"/>
  <c r="BD25" i="2"/>
  <c r="BD29" i="2"/>
  <c r="BD33" i="2"/>
  <c r="BD37" i="2"/>
  <c r="BD41" i="2"/>
  <c r="BD10" i="2"/>
  <c r="BD14" i="2"/>
  <c r="BD18" i="2"/>
  <c r="BD22" i="2"/>
  <c r="BD26" i="2"/>
  <c r="BD30" i="2"/>
  <c r="BD34" i="2"/>
  <c r="BD38" i="2"/>
  <c r="BD42" i="2"/>
  <c r="BC8" i="2"/>
  <c r="BC12" i="2"/>
  <c r="BC16" i="2"/>
  <c r="BC20" i="2"/>
  <c r="BC24" i="2"/>
  <c r="BC28" i="2"/>
  <c r="BC32" i="2"/>
  <c r="BC36" i="2"/>
  <c r="BC40" i="2"/>
  <c r="BC44" i="2"/>
  <c r="BC9" i="2"/>
  <c r="BC13" i="2"/>
  <c r="BC17" i="2"/>
  <c r="BC21" i="2"/>
  <c r="BC25" i="2"/>
  <c r="BC29" i="2"/>
  <c r="BC33" i="2"/>
  <c r="BC37" i="2"/>
  <c r="BC41" i="2"/>
  <c r="BC10" i="2"/>
  <c r="BC14" i="2"/>
  <c r="BC18" i="2"/>
  <c r="BC22" i="2"/>
  <c r="BC26" i="2"/>
  <c r="BC30" i="2"/>
  <c r="BC34" i="2"/>
  <c r="BC38" i="2"/>
  <c r="BC42" i="2"/>
  <c r="BC11" i="2"/>
  <c r="BC15" i="2"/>
  <c r="BC19" i="2"/>
  <c r="BC23" i="2"/>
  <c r="BC27" i="2"/>
  <c r="BC31" i="2"/>
  <c r="BC35" i="2"/>
  <c r="BC39" i="2"/>
  <c r="BC43" i="2"/>
  <c r="BB8" i="2"/>
  <c r="BB12" i="2"/>
  <c r="BB16" i="2"/>
  <c r="BB20" i="2"/>
  <c r="BB24" i="2"/>
  <c r="BB28" i="2"/>
  <c r="BB32" i="2"/>
  <c r="BB36" i="2"/>
  <c r="BB40" i="2"/>
  <c r="BB44" i="2"/>
  <c r="BB10" i="2"/>
  <c r="BB18" i="2"/>
  <c r="BB26" i="2"/>
  <c r="BB34" i="2"/>
  <c r="BB42" i="2"/>
  <c r="BB15" i="2"/>
  <c r="BB23" i="2"/>
  <c r="BB31" i="2"/>
  <c r="BB39" i="2"/>
  <c r="BB9" i="2"/>
  <c r="BB13" i="2"/>
  <c r="BB17" i="2"/>
  <c r="BB21" i="2"/>
  <c r="BB25" i="2"/>
  <c r="BB29" i="2"/>
  <c r="BB33" i="2"/>
  <c r="BB37" i="2"/>
  <c r="BB41" i="2"/>
  <c r="BB14" i="2"/>
  <c r="BB22" i="2"/>
  <c r="BB30" i="2"/>
  <c r="BB38" i="2"/>
  <c r="BB11" i="2"/>
  <c r="BB19" i="2"/>
  <c r="BB27" i="2"/>
  <c r="BB35" i="2"/>
  <c r="BB43" i="2"/>
  <c r="BA8" i="2"/>
  <c r="BA12" i="2"/>
  <c r="BA16" i="2"/>
  <c r="BA20" i="2"/>
  <c r="BA24" i="2"/>
  <c r="BA28" i="2"/>
  <c r="BA32" i="2"/>
  <c r="BA36" i="2"/>
  <c r="BA40" i="2"/>
  <c r="BA44" i="2"/>
  <c r="BA9" i="2"/>
  <c r="BA13" i="2"/>
  <c r="BA17" i="2"/>
  <c r="BA21" i="2"/>
  <c r="BA25" i="2"/>
  <c r="BA29" i="2"/>
  <c r="BA33" i="2"/>
  <c r="BA37" i="2"/>
  <c r="BA41" i="2"/>
  <c r="BA10" i="2"/>
  <c r="BA14" i="2"/>
  <c r="BA18" i="2"/>
  <c r="BA22" i="2"/>
  <c r="BA26" i="2"/>
  <c r="BA30" i="2"/>
  <c r="BA34" i="2"/>
  <c r="BA38" i="2"/>
  <c r="BA42" i="2"/>
  <c r="BA11" i="2"/>
  <c r="BA15" i="2"/>
  <c r="BA19" i="2"/>
  <c r="BA23" i="2"/>
  <c r="BA27" i="2"/>
  <c r="BA31" i="2"/>
  <c r="BA35" i="2"/>
  <c r="BA39" i="2"/>
  <c r="BA43" i="2"/>
  <c r="AZ8" i="2"/>
  <c r="AZ12" i="2"/>
  <c r="AZ16" i="2"/>
  <c r="AZ20" i="2"/>
  <c r="AZ24" i="2"/>
  <c r="AZ28" i="2"/>
  <c r="AZ32" i="2"/>
  <c r="AZ36" i="2"/>
  <c r="AZ40" i="2"/>
  <c r="AZ44" i="2"/>
  <c r="AZ9" i="2"/>
  <c r="AZ13" i="2"/>
  <c r="AZ17" i="2"/>
  <c r="AZ21" i="2"/>
  <c r="AZ25" i="2"/>
  <c r="AZ29" i="2"/>
  <c r="AZ33" i="2"/>
  <c r="AZ37" i="2"/>
  <c r="AZ41" i="2"/>
  <c r="AZ10" i="2"/>
  <c r="AZ14" i="2"/>
  <c r="AZ18" i="2"/>
  <c r="AZ22" i="2"/>
  <c r="AZ26" i="2"/>
  <c r="AZ30" i="2"/>
  <c r="AZ34" i="2"/>
  <c r="AZ38" i="2"/>
  <c r="AZ42" i="2"/>
  <c r="AZ11" i="2"/>
  <c r="AZ15" i="2"/>
  <c r="AZ19" i="2"/>
  <c r="AZ23" i="2"/>
  <c r="AZ27" i="2"/>
  <c r="AZ31" i="2"/>
  <c r="AZ35" i="2"/>
  <c r="AZ39" i="2"/>
  <c r="AZ43" i="2"/>
  <c r="AY11" i="2"/>
  <c r="AY15" i="2"/>
  <c r="AY19" i="2"/>
  <c r="AY23" i="2"/>
  <c r="AY27" i="2"/>
  <c r="AY31" i="2"/>
  <c r="AY35" i="2"/>
  <c r="AY39" i="2"/>
  <c r="AY43" i="2"/>
  <c r="AY8" i="2"/>
  <c r="AY12" i="2"/>
  <c r="AY16" i="2"/>
  <c r="AY20" i="2"/>
  <c r="AY24" i="2"/>
  <c r="AY28" i="2"/>
  <c r="AY32" i="2"/>
  <c r="AY36" i="2"/>
  <c r="AY40" i="2"/>
  <c r="AY44" i="2"/>
  <c r="AY9" i="2"/>
  <c r="AY13" i="2"/>
  <c r="AY17" i="2"/>
  <c r="AY21" i="2"/>
  <c r="AY25" i="2"/>
  <c r="AY29" i="2"/>
  <c r="AY33" i="2"/>
  <c r="AY37" i="2"/>
  <c r="AY41" i="2"/>
  <c r="AY10" i="2"/>
  <c r="AY14" i="2"/>
  <c r="AY18" i="2"/>
  <c r="AY22" i="2"/>
  <c r="AY26" i="2"/>
  <c r="AY30" i="2"/>
  <c r="AY34" i="2"/>
  <c r="AY38" i="2"/>
  <c r="AY42" i="2"/>
  <c r="AX11" i="2"/>
  <c r="AX15" i="2"/>
  <c r="AX19" i="2"/>
  <c r="AX23" i="2"/>
  <c r="AX27" i="2"/>
  <c r="AX31" i="2"/>
  <c r="AX35" i="2"/>
  <c r="AX39" i="2"/>
  <c r="AX43" i="2"/>
  <c r="AX8" i="2"/>
  <c r="AX12" i="2"/>
  <c r="AX16" i="2"/>
  <c r="AX20" i="2"/>
  <c r="AX24" i="2"/>
  <c r="AX28" i="2"/>
  <c r="AX32" i="2"/>
  <c r="AX36" i="2"/>
  <c r="AX40" i="2"/>
  <c r="AX44" i="2"/>
  <c r="AX9" i="2"/>
  <c r="AX13" i="2"/>
  <c r="AX17" i="2"/>
  <c r="AX21" i="2"/>
  <c r="AX25" i="2"/>
  <c r="AX29" i="2"/>
  <c r="AX33" i="2"/>
  <c r="AX37" i="2"/>
  <c r="AX41" i="2"/>
  <c r="AX10" i="2"/>
  <c r="AX14" i="2"/>
  <c r="AX18" i="2"/>
  <c r="AX22" i="2"/>
  <c r="AX26" i="2"/>
  <c r="AX30" i="2"/>
  <c r="AX34" i="2"/>
  <c r="AX38" i="2"/>
  <c r="AX42" i="2"/>
  <c r="AW8" i="2"/>
  <c r="AW12" i="2"/>
  <c r="AW16" i="2"/>
  <c r="AW20" i="2"/>
  <c r="AW24" i="2"/>
  <c r="AW28" i="2"/>
  <c r="AW32" i="2"/>
  <c r="AW36" i="2"/>
  <c r="AW40" i="2"/>
  <c r="AW44" i="2"/>
  <c r="AW9" i="2"/>
  <c r="AW13" i="2"/>
  <c r="AW17" i="2"/>
  <c r="AW21" i="2"/>
  <c r="AW25" i="2"/>
  <c r="AW29" i="2"/>
  <c r="AW33" i="2"/>
  <c r="AW37" i="2"/>
  <c r="AW41" i="2"/>
  <c r="AW10" i="2"/>
  <c r="AW14" i="2"/>
  <c r="AW18" i="2"/>
  <c r="AW22" i="2"/>
  <c r="AW26" i="2"/>
  <c r="AW30" i="2"/>
  <c r="AW34" i="2"/>
  <c r="AW38" i="2"/>
  <c r="AW42" i="2"/>
  <c r="AW11" i="2"/>
  <c r="AW15" i="2"/>
  <c r="AW19" i="2"/>
  <c r="AW23" i="2"/>
  <c r="AW27" i="2"/>
  <c r="AW31" i="2"/>
  <c r="AW35" i="2"/>
  <c r="AW39" i="2"/>
  <c r="AW43" i="2"/>
  <c r="AV11" i="2"/>
  <c r="AV15" i="2"/>
  <c r="AV19" i="2"/>
  <c r="AV23" i="2"/>
  <c r="AV27" i="2"/>
  <c r="AV31" i="2"/>
  <c r="AV35" i="2"/>
  <c r="AV39" i="2"/>
  <c r="AV43" i="2"/>
  <c r="AV8" i="2"/>
  <c r="AV12" i="2"/>
  <c r="AV16" i="2"/>
  <c r="AV20" i="2"/>
  <c r="AV24" i="2"/>
  <c r="AV28" i="2"/>
  <c r="AV32" i="2"/>
  <c r="AV36" i="2"/>
  <c r="AV40" i="2"/>
  <c r="AV44" i="2"/>
  <c r="AV9" i="2"/>
  <c r="AV13" i="2"/>
  <c r="AV17" i="2"/>
  <c r="AV21" i="2"/>
  <c r="AV25" i="2"/>
  <c r="AV29" i="2"/>
  <c r="AV33" i="2"/>
  <c r="AV37" i="2"/>
  <c r="AV41" i="2"/>
  <c r="AV10" i="2"/>
  <c r="AV14" i="2"/>
  <c r="AV18" i="2"/>
  <c r="AV22" i="2"/>
  <c r="AV26" i="2"/>
  <c r="AV30" i="2"/>
  <c r="AV34" i="2"/>
  <c r="AV38" i="2"/>
  <c r="AV42" i="2"/>
  <c r="AU11" i="2"/>
  <c r="AU15" i="2"/>
  <c r="AU19" i="2"/>
  <c r="AU23" i="2"/>
  <c r="AU27" i="2"/>
  <c r="AU31" i="2"/>
  <c r="AU35" i="2"/>
  <c r="AU39" i="2"/>
  <c r="AU43" i="2"/>
  <c r="AU8" i="2"/>
  <c r="AU12" i="2"/>
  <c r="AU16" i="2"/>
  <c r="AU20" i="2"/>
  <c r="AU24" i="2"/>
  <c r="AU28" i="2"/>
  <c r="AU32" i="2"/>
  <c r="AU36" i="2"/>
  <c r="AU40" i="2"/>
  <c r="AU44" i="2"/>
  <c r="AU9" i="2"/>
  <c r="AU13" i="2"/>
  <c r="AU17" i="2"/>
  <c r="AU21" i="2"/>
  <c r="AU25" i="2"/>
  <c r="AU29" i="2"/>
  <c r="AU33" i="2"/>
  <c r="AU37" i="2"/>
  <c r="AU41" i="2"/>
  <c r="AU10" i="2"/>
  <c r="AU14" i="2"/>
  <c r="AU18" i="2"/>
  <c r="AU22" i="2"/>
  <c r="AU26" i="2"/>
  <c r="AU30" i="2"/>
  <c r="AU34" i="2"/>
  <c r="AU38" i="2"/>
  <c r="AU42" i="2"/>
  <c r="AT11" i="2"/>
  <c r="AT15" i="2"/>
  <c r="AT19" i="2"/>
  <c r="AT23" i="2"/>
  <c r="AT27" i="2"/>
  <c r="AT31" i="2"/>
  <c r="AT35" i="2"/>
  <c r="AT39" i="2"/>
  <c r="AT43" i="2"/>
  <c r="AT8" i="2"/>
  <c r="AT12" i="2"/>
  <c r="AT16" i="2"/>
  <c r="AT20" i="2"/>
  <c r="AT24" i="2"/>
  <c r="AT28" i="2"/>
  <c r="AT32" i="2"/>
  <c r="AT36" i="2"/>
  <c r="AT40" i="2"/>
  <c r="AT44" i="2"/>
  <c r="AT9" i="2"/>
  <c r="AT13" i="2"/>
  <c r="AT17" i="2"/>
  <c r="AT21" i="2"/>
  <c r="AT25" i="2"/>
  <c r="AT29" i="2"/>
  <c r="AT33" i="2"/>
  <c r="AT37" i="2"/>
  <c r="AT41" i="2"/>
  <c r="AT10" i="2"/>
  <c r="AT14" i="2"/>
  <c r="AT18" i="2"/>
  <c r="AT22" i="2"/>
  <c r="AT26" i="2"/>
  <c r="AT30" i="2"/>
  <c r="AT34" i="2"/>
  <c r="AT38" i="2"/>
  <c r="AT42" i="2"/>
  <c r="AS11" i="2"/>
  <c r="AS15" i="2"/>
  <c r="AS19" i="2"/>
  <c r="AS23" i="2"/>
  <c r="AS27" i="2"/>
  <c r="AS31" i="2"/>
  <c r="AS35" i="2"/>
  <c r="AS39" i="2"/>
  <c r="AS43" i="2"/>
  <c r="AS8" i="2"/>
  <c r="AS12" i="2"/>
  <c r="AS16" i="2"/>
  <c r="AS20" i="2"/>
  <c r="AS24" i="2"/>
  <c r="AS28" i="2"/>
  <c r="AS32" i="2"/>
  <c r="AS36" i="2"/>
  <c r="AS40" i="2"/>
  <c r="AS44" i="2"/>
  <c r="AS9" i="2"/>
  <c r="AS13" i="2"/>
  <c r="AS17" i="2"/>
  <c r="AS21" i="2"/>
  <c r="AS25" i="2"/>
  <c r="AS29" i="2"/>
  <c r="AS33" i="2"/>
  <c r="AS37" i="2"/>
  <c r="AS41" i="2"/>
  <c r="AS10" i="2"/>
  <c r="AS14" i="2"/>
  <c r="AS18" i="2"/>
  <c r="AS22" i="2"/>
  <c r="AS26" i="2"/>
  <c r="AS30" i="2"/>
  <c r="AS34" i="2"/>
  <c r="AS38" i="2"/>
  <c r="AS42" i="2"/>
  <c r="AR11" i="2"/>
  <c r="AR15" i="2"/>
  <c r="AR19" i="2"/>
  <c r="AR23" i="2"/>
  <c r="AR27" i="2"/>
  <c r="AR31" i="2"/>
  <c r="AR35" i="2"/>
  <c r="AR39" i="2"/>
  <c r="AR43" i="2"/>
  <c r="AR8" i="2"/>
  <c r="AR12" i="2"/>
  <c r="AR16" i="2"/>
  <c r="AR20" i="2"/>
  <c r="AR24" i="2"/>
  <c r="AR28" i="2"/>
  <c r="AR32" i="2"/>
  <c r="AR36" i="2"/>
  <c r="AR40" i="2"/>
  <c r="AR44" i="2"/>
  <c r="AR9" i="2"/>
  <c r="AR13" i="2"/>
  <c r="AR17" i="2"/>
  <c r="AR21" i="2"/>
  <c r="AR25" i="2"/>
  <c r="AR29" i="2"/>
  <c r="AR33" i="2"/>
  <c r="AR37" i="2"/>
  <c r="AR41" i="2"/>
  <c r="AR10" i="2"/>
  <c r="AR14" i="2"/>
  <c r="AR18" i="2"/>
  <c r="AR22" i="2"/>
  <c r="AR26" i="2"/>
  <c r="AR30" i="2"/>
  <c r="AR34" i="2"/>
  <c r="AR38" i="2"/>
  <c r="AR42" i="2"/>
  <c r="AQ11" i="2"/>
  <c r="AQ15" i="2"/>
  <c r="AQ19" i="2"/>
  <c r="AQ23" i="2"/>
  <c r="AQ27" i="2"/>
  <c r="AQ31" i="2"/>
  <c r="AQ35" i="2"/>
  <c r="AQ39" i="2"/>
  <c r="AQ43" i="2"/>
  <c r="AQ8" i="2"/>
  <c r="AQ12" i="2"/>
  <c r="AQ16" i="2"/>
  <c r="AQ20" i="2"/>
  <c r="AQ24" i="2"/>
  <c r="AQ28" i="2"/>
  <c r="AQ32" i="2"/>
  <c r="AQ36" i="2"/>
  <c r="AQ40" i="2"/>
  <c r="AQ44" i="2"/>
  <c r="AQ9" i="2"/>
  <c r="AQ13" i="2"/>
  <c r="AQ17" i="2"/>
  <c r="AQ21" i="2"/>
  <c r="AQ25" i="2"/>
  <c r="AQ29" i="2"/>
  <c r="AQ33" i="2"/>
  <c r="AQ37" i="2"/>
  <c r="AQ41" i="2"/>
  <c r="AQ10" i="2"/>
  <c r="AQ14" i="2"/>
  <c r="AQ18" i="2"/>
  <c r="AQ22" i="2"/>
  <c r="AQ26" i="2"/>
  <c r="AQ30" i="2"/>
  <c r="AQ34" i="2"/>
  <c r="AQ38" i="2"/>
  <c r="AQ42" i="2"/>
  <c r="AP8" i="2"/>
  <c r="AP12" i="2"/>
  <c r="AP16" i="2"/>
  <c r="AP20" i="2"/>
  <c r="AP24" i="2"/>
  <c r="AP28" i="2"/>
  <c r="AP32" i="2"/>
  <c r="AP36" i="2"/>
  <c r="AP40" i="2"/>
  <c r="AP44" i="2"/>
  <c r="AP9" i="2"/>
  <c r="AP13" i="2"/>
  <c r="AP17" i="2"/>
  <c r="AP21" i="2"/>
  <c r="AP25" i="2"/>
  <c r="AP29" i="2"/>
  <c r="AP33" i="2"/>
  <c r="AP37" i="2"/>
  <c r="AP41" i="2"/>
  <c r="AP10" i="2"/>
  <c r="AP14" i="2"/>
  <c r="AP18" i="2"/>
  <c r="AP22" i="2"/>
  <c r="AP26" i="2"/>
  <c r="AP30" i="2"/>
  <c r="AP34" i="2"/>
  <c r="AP38" i="2"/>
  <c r="AP42" i="2"/>
  <c r="AP11" i="2"/>
  <c r="AP15" i="2"/>
  <c r="AP19" i="2"/>
  <c r="AP23" i="2"/>
  <c r="AP27" i="2"/>
  <c r="AP31" i="2"/>
  <c r="AP35" i="2"/>
  <c r="AP39" i="2"/>
  <c r="AP43" i="2"/>
  <c r="AO8" i="2"/>
  <c r="AO12" i="2"/>
  <c r="AO16" i="2"/>
  <c r="AO20" i="2"/>
  <c r="AO24" i="2"/>
  <c r="AO28" i="2"/>
  <c r="AO32" i="2"/>
  <c r="AO36" i="2"/>
  <c r="AO40" i="2"/>
  <c r="AO44" i="2"/>
  <c r="AO9" i="2"/>
  <c r="AO13" i="2"/>
  <c r="AO17" i="2"/>
  <c r="AO21" i="2"/>
  <c r="AO25" i="2"/>
  <c r="AO29" i="2"/>
  <c r="AO33" i="2"/>
  <c r="AO37" i="2"/>
  <c r="AO41" i="2"/>
  <c r="AO10" i="2"/>
  <c r="AO14" i="2"/>
  <c r="AO18" i="2"/>
  <c r="AO22" i="2"/>
  <c r="AO26" i="2"/>
  <c r="AO30" i="2"/>
  <c r="AO34" i="2"/>
  <c r="AO38" i="2"/>
  <c r="AO42" i="2"/>
  <c r="AO11" i="2"/>
  <c r="AO15" i="2"/>
  <c r="AO19" i="2"/>
  <c r="AO23" i="2"/>
  <c r="AO27" i="2"/>
  <c r="AO31" i="2"/>
  <c r="AO35" i="2"/>
  <c r="AO39" i="2"/>
  <c r="AO43" i="2"/>
  <c r="AN11" i="2"/>
  <c r="AN15" i="2"/>
  <c r="AN19" i="2"/>
  <c r="AN23" i="2"/>
  <c r="AN27" i="2"/>
  <c r="AN31" i="2"/>
  <c r="AN35" i="2"/>
  <c r="AN39" i="2"/>
  <c r="AN43" i="2"/>
  <c r="AN8" i="2"/>
  <c r="AN12" i="2"/>
  <c r="AN16" i="2"/>
  <c r="AN20" i="2"/>
  <c r="AN24" i="2"/>
  <c r="AN28" i="2"/>
  <c r="AN32" i="2"/>
  <c r="AN36" i="2"/>
  <c r="AN40" i="2"/>
  <c r="AN44" i="2"/>
  <c r="AN9" i="2"/>
  <c r="AN13" i="2"/>
  <c r="AN17" i="2"/>
  <c r="AN21" i="2"/>
  <c r="AN25" i="2"/>
  <c r="AN29" i="2"/>
  <c r="AN33" i="2"/>
  <c r="AN37" i="2"/>
  <c r="AN41" i="2"/>
  <c r="AN10" i="2"/>
  <c r="AN14" i="2"/>
  <c r="AN18" i="2"/>
  <c r="AN22" i="2"/>
  <c r="AN26" i="2"/>
  <c r="AN30" i="2"/>
  <c r="AN34" i="2"/>
  <c r="AN38" i="2"/>
  <c r="AN42" i="2"/>
  <c r="AM11" i="2"/>
  <c r="AM15" i="2"/>
  <c r="AM19" i="2"/>
  <c r="AM23" i="2"/>
  <c r="AM27" i="2"/>
  <c r="AM31" i="2"/>
  <c r="AM35" i="2"/>
  <c r="AM39" i="2"/>
  <c r="AM43" i="2"/>
  <c r="AM8" i="2"/>
  <c r="AM12" i="2"/>
  <c r="AM16" i="2"/>
  <c r="AM20" i="2"/>
  <c r="AM24" i="2"/>
  <c r="AM28" i="2"/>
  <c r="AM32" i="2"/>
  <c r="AM36" i="2"/>
  <c r="AM40" i="2"/>
  <c r="AM44" i="2"/>
  <c r="AM9" i="2"/>
  <c r="AM13" i="2"/>
  <c r="AM17" i="2"/>
  <c r="AM21" i="2"/>
  <c r="AM25" i="2"/>
  <c r="AM29" i="2"/>
  <c r="AM33" i="2"/>
  <c r="AM37" i="2"/>
  <c r="AM41" i="2"/>
  <c r="AM10" i="2"/>
  <c r="AM14" i="2"/>
  <c r="AM18" i="2"/>
  <c r="AM22" i="2"/>
  <c r="AM26" i="2"/>
  <c r="AM30" i="2"/>
  <c r="AM34" i="2"/>
  <c r="AM38" i="2"/>
  <c r="AM42" i="2"/>
  <c r="AL11" i="2"/>
  <c r="AL15" i="2"/>
  <c r="AL19" i="2"/>
  <c r="AL23" i="2"/>
  <c r="AL27" i="2"/>
  <c r="AL31" i="2"/>
  <c r="AL35" i="2"/>
  <c r="AL39" i="2"/>
  <c r="AL43" i="2"/>
  <c r="AL8" i="2"/>
  <c r="AL12" i="2"/>
  <c r="AL16" i="2"/>
  <c r="AL20" i="2"/>
  <c r="AL24" i="2"/>
  <c r="AL28" i="2"/>
  <c r="AL32" i="2"/>
  <c r="AL36" i="2"/>
  <c r="AL40" i="2"/>
  <c r="AL44" i="2"/>
  <c r="AL9" i="2"/>
  <c r="AL13" i="2"/>
  <c r="AL17" i="2"/>
  <c r="AL21" i="2"/>
  <c r="AL25" i="2"/>
  <c r="AL29" i="2"/>
  <c r="AL33" i="2"/>
  <c r="AL37" i="2"/>
  <c r="AL41" i="2"/>
  <c r="AL10" i="2"/>
  <c r="AL14" i="2"/>
  <c r="AL18" i="2"/>
  <c r="AL22" i="2"/>
  <c r="AL26" i="2"/>
  <c r="AL30" i="2"/>
  <c r="AL34" i="2"/>
  <c r="AL38" i="2"/>
  <c r="AL42" i="2"/>
  <c r="AK8" i="2"/>
  <c r="AK12" i="2"/>
  <c r="AK16" i="2"/>
  <c r="AK20" i="2"/>
  <c r="AK24" i="2"/>
  <c r="AK28" i="2"/>
  <c r="AK32" i="2"/>
  <c r="AK36" i="2"/>
  <c r="AK40" i="2"/>
  <c r="AK44" i="2"/>
  <c r="AK29" i="2"/>
  <c r="AK37" i="2"/>
  <c r="AK10" i="2"/>
  <c r="AK14" i="2"/>
  <c r="AK22" i="2"/>
  <c r="AK26" i="2"/>
  <c r="AK34" i="2"/>
  <c r="AK42" i="2"/>
  <c r="AK15" i="2"/>
  <c r="AK23" i="2"/>
  <c r="AK27" i="2"/>
  <c r="AK35" i="2"/>
  <c r="AK43" i="2"/>
  <c r="AK9" i="2"/>
  <c r="AK13" i="2"/>
  <c r="AK17" i="2"/>
  <c r="AK21" i="2"/>
  <c r="AK25" i="2"/>
  <c r="AK33" i="2"/>
  <c r="AK41" i="2"/>
  <c r="AK18" i="2"/>
  <c r="AK30" i="2"/>
  <c r="AK38" i="2"/>
  <c r="AK11" i="2"/>
  <c r="AK19" i="2"/>
  <c r="AK31" i="2"/>
  <c r="AK39" i="2"/>
  <c r="AJ11" i="2"/>
  <c r="AJ15" i="2"/>
  <c r="AJ19" i="2"/>
  <c r="AJ23" i="2"/>
  <c r="AJ27" i="2"/>
  <c r="AJ31" i="2"/>
  <c r="AJ35" i="2"/>
  <c r="AJ39" i="2"/>
  <c r="AJ43" i="2"/>
  <c r="AJ8" i="2"/>
  <c r="AJ12" i="2"/>
  <c r="AJ16" i="2"/>
  <c r="AJ20" i="2"/>
  <c r="AJ24" i="2"/>
  <c r="AJ28" i="2"/>
  <c r="AJ32" i="2"/>
  <c r="AJ36" i="2"/>
  <c r="AJ40" i="2"/>
  <c r="AJ44" i="2"/>
  <c r="AJ9" i="2"/>
  <c r="AJ13" i="2"/>
  <c r="AJ17" i="2"/>
  <c r="AJ21" i="2"/>
  <c r="AJ25" i="2"/>
  <c r="AJ29" i="2"/>
  <c r="AJ33" i="2"/>
  <c r="AJ37" i="2"/>
  <c r="AJ41" i="2"/>
  <c r="AJ10" i="2"/>
  <c r="AJ14" i="2"/>
  <c r="AJ18" i="2"/>
  <c r="AJ22" i="2"/>
  <c r="AJ26" i="2"/>
  <c r="AJ30" i="2"/>
  <c r="AJ34" i="2"/>
  <c r="AJ38" i="2"/>
  <c r="AJ42" i="2"/>
  <c r="AI8" i="2"/>
  <c r="AI12" i="2"/>
  <c r="AI16" i="2"/>
  <c r="AI20" i="2"/>
  <c r="AI24" i="2"/>
  <c r="AI28" i="2"/>
  <c r="AI32" i="2"/>
  <c r="AI36" i="2"/>
  <c r="AI40" i="2"/>
  <c r="AI44" i="2"/>
  <c r="AI9" i="2"/>
  <c r="AI13" i="2"/>
  <c r="AI17" i="2"/>
  <c r="AI21" i="2"/>
  <c r="AI25" i="2"/>
  <c r="AI29" i="2"/>
  <c r="AI33" i="2"/>
  <c r="AI37" i="2"/>
  <c r="AI41" i="2"/>
  <c r="AI10" i="2"/>
  <c r="AI14" i="2"/>
  <c r="AI18" i="2"/>
  <c r="AI22" i="2"/>
  <c r="AI26" i="2"/>
  <c r="AI30" i="2"/>
  <c r="AI34" i="2"/>
  <c r="AI38" i="2"/>
  <c r="AI42" i="2"/>
  <c r="AI11" i="2"/>
  <c r="AI15" i="2"/>
  <c r="AI19" i="2"/>
  <c r="AI23" i="2"/>
  <c r="AI27" i="2"/>
  <c r="AI31" i="2"/>
  <c r="AI35" i="2"/>
  <c r="AI39" i="2"/>
  <c r="AI43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C7" i="2"/>
  <c r="AH44" i="2"/>
  <c r="A8" i="2"/>
  <c r="AJ6" i="2"/>
  <c r="AK6" i="2" s="1"/>
  <c r="AL6" i="2" s="1"/>
  <c r="AM6" i="2" s="1"/>
  <c r="AN6" i="2" s="1"/>
  <c r="AO6" i="2" s="1"/>
  <c r="AP6" i="2" s="1"/>
  <c r="AQ6" i="2" s="1"/>
  <c r="AR6" i="2" s="1"/>
  <c r="AS6" i="2" s="1"/>
  <c r="AT6" i="2" s="1"/>
  <c r="AU6" i="2" s="1"/>
  <c r="AV6" i="2" s="1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BL6" i="2" s="1"/>
  <c r="B8" i="2"/>
  <c r="F2" i="2"/>
  <c r="AH8" i="2" l="1"/>
  <c r="C8" i="2"/>
  <c r="A9" i="2"/>
  <c r="AH9" i="2" s="1"/>
  <c r="C15" i="1"/>
  <c r="B3" i="1" s="1"/>
  <c r="D7" i="1"/>
  <c r="B9" i="2"/>
  <c r="A10" i="2" l="1"/>
  <c r="N8" i="2"/>
  <c r="N9" i="2" s="1"/>
  <c r="R8" i="2"/>
  <c r="R9" i="2" s="1"/>
  <c r="D8" i="2"/>
  <c r="D9" i="2" s="1"/>
  <c r="F8" i="2"/>
  <c r="F9" i="2" s="1"/>
  <c r="AD8" i="2"/>
  <c r="AD9" i="2" s="1"/>
  <c r="Y8" i="2"/>
  <c r="Y9" i="2" s="1"/>
  <c r="C9" i="2"/>
  <c r="I8" i="2"/>
  <c r="I9" i="2" s="1"/>
  <c r="J8" i="2"/>
  <c r="J9" i="2" s="1"/>
  <c r="P8" i="2"/>
  <c r="P9" i="2" s="1"/>
  <c r="V8" i="2"/>
  <c r="V9" i="2" s="1"/>
  <c r="M8" i="2"/>
  <c r="M9" i="2" s="1"/>
  <c r="L8" i="2"/>
  <c r="L9" i="2" s="1"/>
  <c r="Q8" i="2"/>
  <c r="Q9" i="2" s="1"/>
  <c r="W8" i="2"/>
  <c r="W9" i="2" s="1"/>
  <c r="AF8" i="2"/>
  <c r="AF9" i="2" s="1"/>
  <c r="G8" i="2"/>
  <c r="G9" i="2" s="1"/>
  <c r="K8" i="2"/>
  <c r="K9" i="2" s="1"/>
  <c r="O8" i="2"/>
  <c r="O9" i="2" s="1"/>
  <c r="U8" i="2"/>
  <c r="U9" i="2" s="1"/>
  <c r="AE8" i="2"/>
  <c r="AE9" i="2" s="1"/>
  <c r="C3" i="1"/>
  <c r="C4" i="1"/>
  <c r="B4" i="1"/>
  <c r="T8" i="2"/>
  <c r="T9" i="2" s="1"/>
  <c r="AA8" i="2"/>
  <c r="AA9" i="2" s="1"/>
  <c r="AB8" i="2"/>
  <c r="AB9" i="2" s="1"/>
  <c r="AC8" i="2"/>
  <c r="AC9" i="2" s="1"/>
  <c r="X8" i="2"/>
  <c r="X9" i="2" s="1"/>
  <c r="E8" i="2"/>
  <c r="E9" i="2" s="1"/>
  <c r="H8" i="2"/>
  <c r="H9" i="2" s="1"/>
  <c r="S8" i="2"/>
  <c r="S9" i="2" s="1"/>
  <c r="Z8" i="2"/>
  <c r="Z9" i="2" s="1"/>
  <c r="C16" i="1"/>
  <c r="B10" i="2"/>
  <c r="M2" i="1" a="1"/>
  <c r="I2" i="1" a="1"/>
  <c r="F2" i="1" a="1"/>
  <c r="G2" i="1" a="1"/>
  <c r="G17" i="1" l="1"/>
  <c r="G33" i="1"/>
  <c r="G49" i="1"/>
  <c r="G65" i="1"/>
  <c r="G81" i="1"/>
  <c r="G97" i="1"/>
  <c r="G113" i="1"/>
  <c r="G129" i="1"/>
  <c r="G145" i="1"/>
  <c r="G161" i="1"/>
  <c r="G177" i="1"/>
  <c r="G193" i="1"/>
  <c r="G209" i="1"/>
  <c r="G225" i="1"/>
  <c r="G241" i="1"/>
  <c r="G257" i="1"/>
  <c r="G273" i="1"/>
  <c r="G289" i="1"/>
  <c r="G305" i="1"/>
  <c r="G321" i="1"/>
  <c r="G337" i="1"/>
  <c r="G18" i="1"/>
  <c r="G39" i="1"/>
  <c r="G60" i="1"/>
  <c r="G82" i="1"/>
  <c r="G103" i="1"/>
  <c r="G124" i="1"/>
  <c r="G146" i="1"/>
  <c r="G167" i="1"/>
  <c r="G188" i="1"/>
  <c r="G210" i="1"/>
  <c r="G231" i="1"/>
  <c r="G252" i="1"/>
  <c r="G274" i="1"/>
  <c r="G295" i="1"/>
  <c r="G316" i="1"/>
  <c r="G338" i="1"/>
  <c r="G354" i="1"/>
  <c r="G370" i="1"/>
  <c r="G386" i="1"/>
  <c r="G402" i="1"/>
  <c r="G418" i="1"/>
  <c r="G434" i="1"/>
  <c r="G450" i="1"/>
  <c r="G466" i="1"/>
  <c r="G482" i="1"/>
  <c r="G498" i="1"/>
  <c r="G19" i="1"/>
  <c r="G40" i="1"/>
  <c r="G62" i="1"/>
  <c r="G83" i="1"/>
  <c r="G104" i="1"/>
  <c r="G126" i="1"/>
  <c r="G147" i="1"/>
  <c r="G168" i="1"/>
  <c r="G190" i="1"/>
  <c r="G211" i="1"/>
  <c r="G232" i="1"/>
  <c r="G254" i="1"/>
  <c r="G275" i="1"/>
  <c r="G296" i="1"/>
  <c r="G318" i="1"/>
  <c r="G339" i="1"/>
  <c r="G15" i="1"/>
  <c r="G58" i="1"/>
  <c r="G100" i="1"/>
  <c r="G143" i="1"/>
  <c r="G186" i="1"/>
  <c r="G228" i="1"/>
  <c r="G271" i="1"/>
  <c r="G314" i="1"/>
  <c r="G351" i="1"/>
  <c r="G372" i="1"/>
  <c r="G393" i="1"/>
  <c r="G415" i="1"/>
  <c r="G436" i="1"/>
  <c r="G457" i="1"/>
  <c r="G479" i="1"/>
  <c r="G500" i="1"/>
  <c r="G38" i="1"/>
  <c r="G80" i="1"/>
  <c r="G123" i="1"/>
  <c r="G166" i="1"/>
  <c r="G208" i="1"/>
  <c r="G251" i="1"/>
  <c r="G294" i="1"/>
  <c r="G336" i="1"/>
  <c r="G363" i="1"/>
  <c r="G384" i="1"/>
  <c r="G405" i="1"/>
  <c r="G427" i="1"/>
  <c r="G448" i="1"/>
  <c r="G469" i="1"/>
  <c r="G491" i="1"/>
  <c r="G20" i="1"/>
  <c r="G63" i="1"/>
  <c r="G106" i="1"/>
  <c r="G148" i="1"/>
  <c r="G191" i="1"/>
  <c r="G234" i="1"/>
  <c r="G276" i="1"/>
  <c r="G319" i="1"/>
  <c r="G353" i="1"/>
  <c r="G375" i="1"/>
  <c r="G396" i="1"/>
  <c r="G417" i="1"/>
  <c r="G439" i="1"/>
  <c r="G460" i="1"/>
  <c r="G481" i="1"/>
  <c r="G11" i="1"/>
  <c r="G54" i="1"/>
  <c r="G96" i="1"/>
  <c r="G139" i="1"/>
  <c r="G182" i="1"/>
  <c r="G224" i="1"/>
  <c r="G267" i="1"/>
  <c r="G310" i="1"/>
  <c r="G349" i="1"/>
  <c r="G371" i="1"/>
  <c r="G392" i="1"/>
  <c r="G413" i="1"/>
  <c r="G435" i="1"/>
  <c r="G456" i="1"/>
  <c r="G477" i="1"/>
  <c r="G499" i="1"/>
  <c r="G13" i="1"/>
  <c r="G37" i="1"/>
  <c r="G57" i="1"/>
  <c r="G77" i="1"/>
  <c r="G101" i="1"/>
  <c r="G121" i="1"/>
  <c r="G141" i="1"/>
  <c r="G165" i="1"/>
  <c r="G185" i="1"/>
  <c r="G205" i="1"/>
  <c r="G229" i="1"/>
  <c r="G249" i="1"/>
  <c r="G269" i="1"/>
  <c r="G293" i="1"/>
  <c r="G313" i="1"/>
  <c r="G333" i="1"/>
  <c r="G23" i="1"/>
  <c r="G50" i="1"/>
  <c r="G76" i="1"/>
  <c r="G108" i="1"/>
  <c r="G135" i="1"/>
  <c r="G162" i="1"/>
  <c r="G194" i="1"/>
  <c r="G220" i="1"/>
  <c r="G247" i="1"/>
  <c r="G279" i="1"/>
  <c r="G306" i="1"/>
  <c r="G332" i="1"/>
  <c r="G358" i="1"/>
  <c r="G378" i="1"/>
  <c r="G398" i="1"/>
  <c r="G422" i="1"/>
  <c r="G442" i="1"/>
  <c r="G462" i="1"/>
  <c r="G486" i="1"/>
  <c r="G8" i="1"/>
  <c r="G35" i="1"/>
  <c r="G67" i="1"/>
  <c r="G94" i="1"/>
  <c r="G120" i="1"/>
  <c r="G152" i="1"/>
  <c r="G179" i="1"/>
  <c r="G206" i="1"/>
  <c r="G238" i="1"/>
  <c r="G264" i="1"/>
  <c r="G291" i="1"/>
  <c r="G323" i="1"/>
  <c r="G347" i="1"/>
  <c r="G47" i="1"/>
  <c r="G111" i="1"/>
  <c r="G164" i="1"/>
  <c r="G218" i="1"/>
  <c r="G282" i="1"/>
  <c r="G335" i="1"/>
  <c r="G367" i="1"/>
  <c r="G399" i="1"/>
  <c r="G425" i="1"/>
  <c r="G452" i="1"/>
  <c r="G484" i="1"/>
  <c r="G16" i="1"/>
  <c r="G70" i="1"/>
  <c r="G134" i="1"/>
  <c r="G187" i="1"/>
  <c r="G240" i="1"/>
  <c r="G304" i="1"/>
  <c r="G352" i="1"/>
  <c r="G379" i="1"/>
  <c r="G411" i="1"/>
  <c r="G437" i="1"/>
  <c r="G464" i="1"/>
  <c r="G496" i="1"/>
  <c r="G42" i="1"/>
  <c r="G95" i="1"/>
  <c r="G159" i="1"/>
  <c r="G212" i="1"/>
  <c r="G266" i="1"/>
  <c r="G330" i="1"/>
  <c r="G364" i="1"/>
  <c r="G391" i="1"/>
  <c r="G423" i="1"/>
  <c r="G449" i="1"/>
  <c r="G476" i="1"/>
  <c r="G22" i="1"/>
  <c r="G75" i="1"/>
  <c r="G128" i="1"/>
  <c r="G192" i="1"/>
  <c r="G246" i="1"/>
  <c r="G299" i="1"/>
  <c r="G355" i="1"/>
  <c r="G381" i="1"/>
  <c r="G408" i="1"/>
  <c r="G440" i="1"/>
  <c r="G467" i="1"/>
  <c r="G493" i="1"/>
  <c r="G21" i="1"/>
  <c r="G41" i="1"/>
  <c r="G61" i="1"/>
  <c r="G85" i="1"/>
  <c r="G105" i="1"/>
  <c r="G125" i="1"/>
  <c r="G149" i="1"/>
  <c r="G169" i="1"/>
  <c r="G189" i="1"/>
  <c r="G213" i="1"/>
  <c r="G233" i="1"/>
  <c r="G253" i="1"/>
  <c r="G277" i="1"/>
  <c r="G297" i="1"/>
  <c r="G317" i="1"/>
  <c r="G2" i="1"/>
  <c r="G28" i="1"/>
  <c r="G55" i="1"/>
  <c r="G87" i="1"/>
  <c r="G114" i="1"/>
  <c r="G140" i="1"/>
  <c r="G172" i="1"/>
  <c r="G199" i="1"/>
  <c r="G226" i="1"/>
  <c r="G258" i="1"/>
  <c r="G284" i="1"/>
  <c r="G311" i="1"/>
  <c r="G342" i="1"/>
  <c r="G362" i="1"/>
  <c r="G382" i="1"/>
  <c r="G406" i="1"/>
  <c r="G426" i="1"/>
  <c r="G446" i="1"/>
  <c r="G470" i="1"/>
  <c r="G490" i="1"/>
  <c r="G14" i="1"/>
  <c r="G46" i="1"/>
  <c r="G72" i="1"/>
  <c r="G99" i="1"/>
  <c r="G131" i="1"/>
  <c r="G158" i="1"/>
  <c r="G184" i="1"/>
  <c r="G216" i="1"/>
  <c r="G243" i="1"/>
  <c r="G270" i="1"/>
  <c r="G302" i="1"/>
  <c r="G328" i="1"/>
  <c r="G4" i="1"/>
  <c r="G68" i="1"/>
  <c r="G122" i="1"/>
  <c r="G175" i="1"/>
  <c r="G239" i="1"/>
  <c r="G292" i="1"/>
  <c r="G344" i="1"/>
  <c r="G377" i="1"/>
  <c r="G404" i="1"/>
  <c r="G431" i="1"/>
  <c r="G463" i="1"/>
  <c r="G489" i="1"/>
  <c r="G27" i="1"/>
  <c r="G91" i="1"/>
  <c r="G144" i="1"/>
  <c r="G198" i="1"/>
  <c r="G262" i="1"/>
  <c r="G315" i="1"/>
  <c r="G357" i="1"/>
  <c r="G389" i="1"/>
  <c r="G416" i="1"/>
  <c r="G443" i="1"/>
  <c r="G475" i="1"/>
  <c r="G501" i="1"/>
  <c r="G52" i="1"/>
  <c r="G116" i="1"/>
  <c r="G170" i="1"/>
  <c r="G223" i="1"/>
  <c r="G287" i="1"/>
  <c r="G340" i="1"/>
  <c r="G369" i="1"/>
  <c r="G401" i="1"/>
  <c r="G428" i="1"/>
  <c r="G455" i="1"/>
  <c r="G487" i="1"/>
  <c r="G32" i="1"/>
  <c r="G86" i="1"/>
  <c r="G150" i="1"/>
  <c r="G203" i="1"/>
  <c r="G256" i="1"/>
  <c r="G320" i="1"/>
  <c r="G360" i="1"/>
  <c r="G387" i="1"/>
  <c r="G419" i="1"/>
  <c r="G445" i="1"/>
  <c r="G472" i="1"/>
  <c r="G25" i="1"/>
  <c r="G69" i="1"/>
  <c r="G109" i="1"/>
  <c r="G153" i="1"/>
  <c r="G197" i="1"/>
  <c r="G237" i="1"/>
  <c r="G281" i="1"/>
  <c r="G325" i="1"/>
  <c r="G34" i="1"/>
  <c r="G92" i="1"/>
  <c r="G151" i="1"/>
  <c r="G204" i="1"/>
  <c r="G263" i="1"/>
  <c r="G322" i="1"/>
  <c r="G366" i="1"/>
  <c r="G410" i="1"/>
  <c r="G454" i="1"/>
  <c r="G494" i="1"/>
  <c r="G51" i="1"/>
  <c r="G110" i="1"/>
  <c r="G163" i="1"/>
  <c r="G222" i="1"/>
  <c r="G280" i="1"/>
  <c r="G334" i="1"/>
  <c r="G79" i="1"/>
  <c r="G196" i="1"/>
  <c r="G303" i="1"/>
  <c r="G383" i="1"/>
  <c r="G441" i="1"/>
  <c r="G495" i="1"/>
  <c r="G102" i="1"/>
  <c r="G219" i="1"/>
  <c r="G326" i="1"/>
  <c r="G395" i="1"/>
  <c r="G453" i="1"/>
  <c r="G10" i="1"/>
  <c r="G127" i="1"/>
  <c r="G244" i="1"/>
  <c r="G348" i="1"/>
  <c r="G407" i="1"/>
  <c r="G465" i="1"/>
  <c r="G43" i="1"/>
  <c r="G160" i="1"/>
  <c r="G278" i="1"/>
  <c r="G365" i="1"/>
  <c r="G424" i="1"/>
  <c r="G483" i="1"/>
  <c r="G29" i="1"/>
  <c r="G73" i="1"/>
  <c r="G117" i="1"/>
  <c r="G157" i="1"/>
  <c r="G201" i="1"/>
  <c r="G245" i="1"/>
  <c r="G285" i="1"/>
  <c r="G329" i="1"/>
  <c r="G44" i="1"/>
  <c r="G98" i="1"/>
  <c r="G156" i="1"/>
  <c r="G215" i="1"/>
  <c r="G268" i="1"/>
  <c r="G327" i="1"/>
  <c r="G374" i="1"/>
  <c r="G414" i="1"/>
  <c r="G458" i="1"/>
  <c r="G3" i="1"/>
  <c r="G56" i="1"/>
  <c r="G115" i="1"/>
  <c r="G174" i="1"/>
  <c r="G227" i="1"/>
  <c r="G286" i="1"/>
  <c r="G343" i="1"/>
  <c r="G90" i="1"/>
  <c r="G207" i="1"/>
  <c r="G324" i="1"/>
  <c r="G388" i="1"/>
  <c r="G447" i="1"/>
  <c r="G6" i="1"/>
  <c r="G112" i="1"/>
  <c r="G230" i="1"/>
  <c r="G345" i="1"/>
  <c r="G400" i="1"/>
  <c r="G459" i="1"/>
  <c r="G31" i="1"/>
  <c r="G138" i="1"/>
  <c r="G255" i="1"/>
  <c r="G359" i="1"/>
  <c r="G412" i="1"/>
  <c r="G471" i="1"/>
  <c r="G64" i="1"/>
  <c r="G171" i="1"/>
  <c r="G288" i="1"/>
  <c r="G376" i="1"/>
  <c r="G429" i="1"/>
  <c r="G488" i="1"/>
  <c r="G5" i="1"/>
  <c r="G45" i="1"/>
  <c r="G89" i="1"/>
  <c r="G133" i="1"/>
  <c r="G173" i="1"/>
  <c r="G217" i="1"/>
  <c r="G261" i="1"/>
  <c r="G301" i="1"/>
  <c r="G7" i="1"/>
  <c r="G66" i="1"/>
  <c r="G119" i="1"/>
  <c r="G178" i="1"/>
  <c r="G236" i="1"/>
  <c r="G290" i="1"/>
  <c r="G346" i="1"/>
  <c r="G390" i="1"/>
  <c r="G430" i="1"/>
  <c r="G474" i="1"/>
  <c r="G24" i="1"/>
  <c r="G78" i="1"/>
  <c r="G136" i="1"/>
  <c r="G195" i="1"/>
  <c r="G248" i="1"/>
  <c r="G307" i="1"/>
  <c r="G26" i="1"/>
  <c r="G132" i="1"/>
  <c r="G250" i="1"/>
  <c r="G356" i="1"/>
  <c r="G409" i="1"/>
  <c r="G468" i="1"/>
  <c r="G48" i="1"/>
  <c r="G155" i="1"/>
  <c r="G272" i="1"/>
  <c r="G368" i="1"/>
  <c r="G421" i="1"/>
  <c r="G480" i="1"/>
  <c r="G74" i="1"/>
  <c r="G180" i="1"/>
  <c r="G298" i="1"/>
  <c r="G380" i="1"/>
  <c r="G433" i="1"/>
  <c r="G492" i="1"/>
  <c r="G107" i="1"/>
  <c r="G214" i="1"/>
  <c r="G331" i="1"/>
  <c r="G397" i="1"/>
  <c r="G451" i="1"/>
  <c r="G9" i="1"/>
  <c r="G53" i="1"/>
  <c r="G93" i="1"/>
  <c r="G137" i="1"/>
  <c r="G181" i="1"/>
  <c r="G221" i="1"/>
  <c r="G265" i="1"/>
  <c r="G309" i="1"/>
  <c r="G12" i="1"/>
  <c r="G71" i="1"/>
  <c r="G130" i="1"/>
  <c r="G183" i="1"/>
  <c r="G242" i="1"/>
  <c r="G300" i="1"/>
  <c r="G350" i="1"/>
  <c r="G394" i="1"/>
  <c r="G438" i="1"/>
  <c r="G478" i="1"/>
  <c r="G30" i="1"/>
  <c r="G88" i="1"/>
  <c r="G142" i="1"/>
  <c r="G200" i="1"/>
  <c r="G259" i="1"/>
  <c r="G312" i="1"/>
  <c r="G36" i="1"/>
  <c r="G154" i="1"/>
  <c r="G260" i="1"/>
  <c r="G361" i="1"/>
  <c r="G420" i="1"/>
  <c r="G473" i="1"/>
  <c r="G59" i="1"/>
  <c r="G176" i="1"/>
  <c r="G283" i="1"/>
  <c r="G373" i="1"/>
  <c r="G432" i="1"/>
  <c r="G485" i="1"/>
  <c r="G84" i="1"/>
  <c r="G202" i="1"/>
  <c r="G308" i="1"/>
  <c r="G385" i="1"/>
  <c r="G444" i="1"/>
  <c r="G497" i="1"/>
  <c r="G118" i="1"/>
  <c r="G235" i="1"/>
  <c r="G341" i="1"/>
  <c r="G403" i="1"/>
  <c r="G461" i="1"/>
  <c r="F14" i="1"/>
  <c r="F30" i="1"/>
  <c r="F46" i="1"/>
  <c r="F62" i="1"/>
  <c r="F78" i="1"/>
  <c r="F94" i="1"/>
  <c r="F110" i="1"/>
  <c r="F126" i="1"/>
  <c r="F142" i="1"/>
  <c r="F158" i="1"/>
  <c r="F174" i="1"/>
  <c r="F190" i="1"/>
  <c r="F206" i="1"/>
  <c r="F222" i="1"/>
  <c r="F238" i="1"/>
  <c r="F254" i="1"/>
  <c r="F270" i="1"/>
  <c r="F286" i="1"/>
  <c r="F302" i="1"/>
  <c r="F318" i="1"/>
  <c r="F334" i="1"/>
  <c r="F13" i="1"/>
  <c r="F35" i="1"/>
  <c r="F56" i="1"/>
  <c r="F77" i="1"/>
  <c r="F99" i="1"/>
  <c r="F120" i="1"/>
  <c r="F141" i="1"/>
  <c r="F163" i="1"/>
  <c r="F18" i="1"/>
  <c r="F38" i="1"/>
  <c r="F58" i="1"/>
  <c r="F82" i="1"/>
  <c r="F102" i="1"/>
  <c r="F122" i="1"/>
  <c r="F146" i="1"/>
  <c r="F166" i="1"/>
  <c r="F186" i="1"/>
  <c r="F210" i="1"/>
  <c r="F230" i="1"/>
  <c r="F250" i="1"/>
  <c r="F274" i="1"/>
  <c r="F294" i="1"/>
  <c r="F314" i="1"/>
  <c r="F338" i="1"/>
  <c r="F24" i="1"/>
  <c r="F51" i="1"/>
  <c r="F83" i="1"/>
  <c r="F109" i="1"/>
  <c r="F136" i="1"/>
  <c r="F168" i="1"/>
  <c r="F189" i="1"/>
  <c r="F211" i="1"/>
  <c r="F232" i="1"/>
  <c r="F253" i="1"/>
  <c r="F275" i="1"/>
  <c r="F296" i="1"/>
  <c r="F317" i="1"/>
  <c r="F339" i="1"/>
  <c r="F355" i="1"/>
  <c r="F371" i="1"/>
  <c r="F387" i="1"/>
  <c r="F403" i="1"/>
  <c r="F419" i="1"/>
  <c r="F15" i="1"/>
  <c r="F36" i="1"/>
  <c r="F57" i="1"/>
  <c r="F79" i="1"/>
  <c r="F100" i="1"/>
  <c r="F121" i="1"/>
  <c r="F143" i="1"/>
  <c r="F164" i="1"/>
  <c r="F185" i="1"/>
  <c r="F207" i="1"/>
  <c r="F228" i="1"/>
  <c r="F249" i="1"/>
  <c r="F271" i="1"/>
  <c r="F292" i="1"/>
  <c r="F313" i="1"/>
  <c r="F335" i="1"/>
  <c r="F352" i="1"/>
  <c r="F368" i="1"/>
  <c r="F384" i="1"/>
  <c r="F400" i="1"/>
  <c r="F416" i="1"/>
  <c r="F432" i="1"/>
  <c r="F448" i="1"/>
  <c r="F464" i="1"/>
  <c r="F480" i="1"/>
  <c r="F496" i="1"/>
  <c r="F16" i="1"/>
  <c r="F37" i="1"/>
  <c r="F59" i="1"/>
  <c r="F80" i="1"/>
  <c r="F28" i="1"/>
  <c r="F103" i="1"/>
  <c r="F145" i="1"/>
  <c r="F188" i="1"/>
  <c r="F231" i="1"/>
  <c r="F273" i="1"/>
  <c r="F316" i="1"/>
  <c r="F354" i="1"/>
  <c r="F386" i="1"/>
  <c r="F418" i="1"/>
  <c r="F442" i="1"/>
  <c r="F463" i="1"/>
  <c r="F485" i="1"/>
  <c r="F457" i="1"/>
  <c r="F499" i="1"/>
  <c r="F76" i="1"/>
  <c r="F128" i="1"/>
  <c r="F171" i="1"/>
  <c r="F213" i="1"/>
  <c r="F256" i="1"/>
  <c r="F299" i="1"/>
  <c r="F341" i="1"/>
  <c r="F373" i="1"/>
  <c r="F405" i="1"/>
  <c r="F433" i="1"/>
  <c r="F454" i="1"/>
  <c r="F475" i="1"/>
  <c r="F497" i="1"/>
  <c r="F81" i="1"/>
  <c r="F129" i="1"/>
  <c r="F172" i="1"/>
  <c r="F215" i="1"/>
  <c r="F257" i="1"/>
  <c r="F300" i="1"/>
  <c r="F342" i="1"/>
  <c r="F374" i="1"/>
  <c r="F406" i="1"/>
  <c r="F434" i="1"/>
  <c r="F455" i="1"/>
  <c r="F477" i="1"/>
  <c r="F498" i="1"/>
  <c r="F87" i="1"/>
  <c r="F133" i="1"/>
  <c r="F176" i="1"/>
  <c r="F219" i="1"/>
  <c r="F261" i="1"/>
  <c r="F304" i="1"/>
  <c r="F345" i="1"/>
  <c r="F377" i="1"/>
  <c r="F409" i="1"/>
  <c r="F435" i="1"/>
  <c r="F462" i="1"/>
  <c r="F2" i="1"/>
  <c r="F22" i="1"/>
  <c r="F42" i="1"/>
  <c r="F66" i="1"/>
  <c r="F86" i="1"/>
  <c r="F106" i="1"/>
  <c r="F130" i="1"/>
  <c r="F150" i="1"/>
  <c r="F170" i="1"/>
  <c r="F194" i="1"/>
  <c r="F214" i="1"/>
  <c r="F234" i="1"/>
  <c r="F258" i="1"/>
  <c r="F278" i="1"/>
  <c r="F298" i="1"/>
  <c r="F322" i="1"/>
  <c r="F3" i="1"/>
  <c r="F29" i="1"/>
  <c r="F61" i="1"/>
  <c r="F88" i="1"/>
  <c r="F115" i="1"/>
  <c r="F147" i="1"/>
  <c r="F173" i="1"/>
  <c r="F195" i="1"/>
  <c r="F216" i="1"/>
  <c r="F237" i="1"/>
  <c r="F259" i="1"/>
  <c r="F280" i="1"/>
  <c r="F301" i="1"/>
  <c r="F323" i="1"/>
  <c r="F343" i="1"/>
  <c r="F359" i="1"/>
  <c r="F375" i="1"/>
  <c r="F391" i="1"/>
  <c r="F407" i="1"/>
  <c r="F423" i="1"/>
  <c r="F20" i="1"/>
  <c r="F41" i="1"/>
  <c r="F63" i="1"/>
  <c r="F84" i="1"/>
  <c r="F105" i="1"/>
  <c r="F127" i="1"/>
  <c r="F148" i="1"/>
  <c r="F169" i="1"/>
  <c r="F191" i="1"/>
  <c r="F212" i="1"/>
  <c r="F233" i="1"/>
  <c r="F255" i="1"/>
  <c r="F276" i="1"/>
  <c r="F297" i="1"/>
  <c r="F319" i="1"/>
  <c r="F340" i="1"/>
  <c r="F356" i="1"/>
  <c r="F372" i="1"/>
  <c r="F388" i="1"/>
  <c r="F404" i="1"/>
  <c r="F420" i="1"/>
  <c r="F436" i="1"/>
  <c r="F452" i="1"/>
  <c r="F468" i="1"/>
  <c r="F484" i="1"/>
  <c r="F500" i="1"/>
  <c r="F21" i="1"/>
  <c r="F43" i="1"/>
  <c r="F64" i="1"/>
  <c r="F85" i="1"/>
  <c r="F49" i="1"/>
  <c r="F113" i="1"/>
  <c r="F156" i="1"/>
  <c r="F199" i="1"/>
  <c r="F241" i="1"/>
  <c r="F284" i="1"/>
  <c r="F327" i="1"/>
  <c r="F362" i="1"/>
  <c r="F394" i="1"/>
  <c r="F426" i="1"/>
  <c r="F447" i="1"/>
  <c r="F469" i="1"/>
  <c r="F490" i="1"/>
  <c r="F473" i="1"/>
  <c r="F12" i="1"/>
  <c r="F96" i="1"/>
  <c r="F139" i="1"/>
  <c r="F181" i="1"/>
  <c r="F224" i="1"/>
  <c r="F267" i="1"/>
  <c r="F309" i="1"/>
  <c r="F349" i="1"/>
  <c r="F381" i="1"/>
  <c r="F413" i="1"/>
  <c r="F438" i="1"/>
  <c r="F459" i="1"/>
  <c r="F481" i="1"/>
  <c r="F17" i="1"/>
  <c r="F97" i="1"/>
  <c r="F140" i="1"/>
  <c r="F183" i="1"/>
  <c r="F225" i="1"/>
  <c r="F26" i="1"/>
  <c r="F70" i="1"/>
  <c r="F114" i="1"/>
  <c r="F154" i="1"/>
  <c r="F198" i="1"/>
  <c r="F242" i="1"/>
  <c r="F282" i="1"/>
  <c r="F326" i="1"/>
  <c r="F40" i="1"/>
  <c r="F93" i="1"/>
  <c r="F152" i="1"/>
  <c r="F200" i="1"/>
  <c r="F243" i="1"/>
  <c r="F285" i="1"/>
  <c r="F328" i="1"/>
  <c r="F363" i="1"/>
  <c r="F395" i="1"/>
  <c r="F4" i="1"/>
  <c r="F47" i="1"/>
  <c r="F89" i="1"/>
  <c r="F132" i="1"/>
  <c r="F175" i="1"/>
  <c r="F217" i="1"/>
  <c r="F260" i="1"/>
  <c r="F303" i="1"/>
  <c r="F344" i="1"/>
  <c r="F376" i="1"/>
  <c r="F408" i="1"/>
  <c r="F440" i="1"/>
  <c r="F472" i="1"/>
  <c r="F5" i="1"/>
  <c r="F48" i="1"/>
  <c r="F91" i="1"/>
  <c r="F124" i="1"/>
  <c r="F209" i="1"/>
  <c r="F295" i="1"/>
  <c r="F370" i="1"/>
  <c r="F431" i="1"/>
  <c r="F474" i="1"/>
  <c r="F483" i="1"/>
  <c r="F107" i="1"/>
  <c r="F192" i="1"/>
  <c r="F277" i="1"/>
  <c r="F357" i="1"/>
  <c r="F421" i="1"/>
  <c r="F465" i="1"/>
  <c r="F39" i="1"/>
  <c r="F151" i="1"/>
  <c r="F236" i="1"/>
  <c r="F289" i="1"/>
  <c r="F350" i="1"/>
  <c r="F390" i="1"/>
  <c r="F429" i="1"/>
  <c r="F461" i="1"/>
  <c r="F487" i="1"/>
  <c r="F65" i="1"/>
  <c r="F144" i="1"/>
  <c r="F197" i="1"/>
  <c r="F251" i="1"/>
  <c r="F315" i="1"/>
  <c r="F361" i="1"/>
  <c r="F401" i="1"/>
  <c r="F441" i="1"/>
  <c r="F478" i="1"/>
  <c r="F34" i="1"/>
  <c r="F74" i="1"/>
  <c r="F118" i="1"/>
  <c r="F162" i="1"/>
  <c r="F202" i="1"/>
  <c r="F246" i="1"/>
  <c r="F290" i="1"/>
  <c r="F330" i="1"/>
  <c r="F45" i="1"/>
  <c r="F104" i="1"/>
  <c r="F157" i="1"/>
  <c r="F205" i="1"/>
  <c r="F248" i="1"/>
  <c r="F291" i="1"/>
  <c r="F333" i="1"/>
  <c r="F367" i="1"/>
  <c r="F399" i="1"/>
  <c r="F9" i="1"/>
  <c r="F52" i="1"/>
  <c r="F95" i="1"/>
  <c r="F137" i="1"/>
  <c r="F180" i="1"/>
  <c r="F223" i="1"/>
  <c r="F265" i="1"/>
  <c r="F308" i="1"/>
  <c r="F348" i="1"/>
  <c r="F380" i="1"/>
  <c r="F412" i="1"/>
  <c r="F444" i="1"/>
  <c r="F476" i="1"/>
  <c r="F11" i="1"/>
  <c r="F53" i="1"/>
  <c r="F7" i="1"/>
  <c r="F135" i="1"/>
  <c r="F220" i="1"/>
  <c r="F305" i="1"/>
  <c r="F378" i="1"/>
  <c r="F437" i="1"/>
  <c r="F479" i="1"/>
  <c r="F494" i="1"/>
  <c r="F117" i="1"/>
  <c r="F203" i="1"/>
  <c r="F288" i="1"/>
  <c r="F365" i="1"/>
  <c r="F427" i="1"/>
  <c r="F470" i="1"/>
  <c r="F60" i="1"/>
  <c r="F161" i="1"/>
  <c r="F247" i="1"/>
  <c r="F311" i="1"/>
  <c r="F358" i="1"/>
  <c r="F398" i="1"/>
  <c r="F439" i="1"/>
  <c r="F466" i="1"/>
  <c r="F493" i="1"/>
  <c r="F101" i="1"/>
  <c r="F155" i="1"/>
  <c r="F208" i="1"/>
  <c r="F272" i="1"/>
  <c r="F325" i="1"/>
  <c r="F369" i="1"/>
  <c r="F417" i="1"/>
  <c r="F446" i="1"/>
  <c r="F489" i="1"/>
  <c r="F6" i="1"/>
  <c r="F50" i="1"/>
  <c r="F90" i="1"/>
  <c r="F134" i="1"/>
  <c r="F178" i="1"/>
  <c r="F218" i="1"/>
  <c r="F262" i="1"/>
  <c r="F306" i="1"/>
  <c r="F8" i="1"/>
  <c r="F67" i="1"/>
  <c r="F125" i="1"/>
  <c r="F179" i="1"/>
  <c r="F221" i="1"/>
  <c r="F264" i="1"/>
  <c r="F307" i="1"/>
  <c r="F347" i="1"/>
  <c r="F379" i="1"/>
  <c r="F411" i="1"/>
  <c r="F25" i="1"/>
  <c r="F68" i="1"/>
  <c r="F111" i="1"/>
  <c r="F153" i="1"/>
  <c r="F196" i="1"/>
  <c r="F239" i="1"/>
  <c r="F281" i="1"/>
  <c r="F324" i="1"/>
  <c r="F360" i="1"/>
  <c r="F392" i="1"/>
  <c r="F424" i="1"/>
  <c r="F456" i="1"/>
  <c r="F488" i="1"/>
  <c r="F27" i="1"/>
  <c r="F69" i="1"/>
  <c r="F71" i="1"/>
  <c r="F167" i="1"/>
  <c r="F252" i="1"/>
  <c r="F337" i="1"/>
  <c r="F402" i="1"/>
  <c r="F453" i="1"/>
  <c r="F495" i="1"/>
  <c r="F33" i="1"/>
  <c r="F149" i="1"/>
  <c r="F235" i="1"/>
  <c r="F320" i="1"/>
  <c r="F389" i="1"/>
  <c r="F443" i="1"/>
  <c r="F486" i="1"/>
  <c r="F108" i="1"/>
  <c r="F193" i="1"/>
  <c r="F268" i="1"/>
  <c r="F321" i="1"/>
  <c r="F366" i="1"/>
  <c r="F414" i="1"/>
  <c r="F445" i="1"/>
  <c r="F471" i="1"/>
  <c r="F23" i="1"/>
  <c r="F112" i="1"/>
  <c r="F165" i="1"/>
  <c r="F229" i="1"/>
  <c r="F283" i="1"/>
  <c r="F336" i="1"/>
  <c r="F385" i="1"/>
  <c r="F425" i="1"/>
  <c r="F451" i="1"/>
  <c r="F10" i="1"/>
  <c r="F54" i="1"/>
  <c r="F98" i="1"/>
  <c r="F138" i="1"/>
  <c r="F182" i="1"/>
  <c r="F226" i="1"/>
  <c r="F266" i="1"/>
  <c r="F310" i="1"/>
  <c r="F19" i="1"/>
  <c r="F72" i="1"/>
  <c r="F131" i="1"/>
  <c r="F184" i="1"/>
  <c r="F227" i="1"/>
  <c r="F269" i="1"/>
  <c r="F312" i="1"/>
  <c r="F351" i="1"/>
  <c r="F383" i="1"/>
  <c r="F415" i="1"/>
  <c r="F31" i="1"/>
  <c r="F73" i="1"/>
  <c r="F116" i="1"/>
  <c r="F159" i="1"/>
  <c r="F201" i="1"/>
  <c r="F244" i="1"/>
  <c r="F287" i="1"/>
  <c r="F329" i="1"/>
  <c r="F364" i="1"/>
  <c r="F396" i="1"/>
  <c r="F428" i="1"/>
  <c r="F460" i="1"/>
  <c r="F492" i="1"/>
  <c r="F32" i="1"/>
  <c r="F75" i="1"/>
  <c r="F92" i="1"/>
  <c r="F177" i="1"/>
  <c r="F263" i="1"/>
  <c r="F346" i="1"/>
  <c r="F410" i="1"/>
  <c r="F458" i="1"/>
  <c r="F501" i="1"/>
  <c r="F55" i="1"/>
  <c r="F160" i="1"/>
  <c r="F245" i="1"/>
  <c r="F331" i="1"/>
  <c r="F397" i="1"/>
  <c r="F449" i="1"/>
  <c r="F491" i="1"/>
  <c r="F119" i="1"/>
  <c r="F204" i="1"/>
  <c r="F279" i="1"/>
  <c r="F332" i="1"/>
  <c r="F382" i="1"/>
  <c r="F422" i="1"/>
  <c r="F450" i="1"/>
  <c r="F482" i="1"/>
  <c r="F44" i="1"/>
  <c r="F123" i="1"/>
  <c r="F187" i="1"/>
  <c r="F240" i="1"/>
  <c r="F293" i="1"/>
  <c r="F353" i="1"/>
  <c r="F393" i="1"/>
  <c r="F430" i="1"/>
  <c r="F467" i="1"/>
  <c r="I6" i="1"/>
  <c r="I22" i="1"/>
  <c r="I38" i="1"/>
  <c r="I54" i="1"/>
  <c r="I70" i="1"/>
  <c r="I86" i="1"/>
  <c r="I102" i="1"/>
  <c r="I118" i="1"/>
  <c r="I134" i="1"/>
  <c r="I150" i="1"/>
  <c r="I166" i="1"/>
  <c r="I182" i="1"/>
  <c r="I198" i="1"/>
  <c r="I214" i="1"/>
  <c r="I230" i="1"/>
  <c r="I246" i="1"/>
  <c r="I262" i="1"/>
  <c r="I278" i="1"/>
  <c r="I294" i="1"/>
  <c r="I310" i="1"/>
  <c r="I326" i="1"/>
  <c r="I3" i="1"/>
  <c r="I24" i="1"/>
  <c r="I45" i="1"/>
  <c r="I67" i="1"/>
  <c r="I88" i="1"/>
  <c r="I109" i="1"/>
  <c r="I131" i="1"/>
  <c r="I152" i="1"/>
  <c r="I173" i="1"/>
  <c r="I195" i="1"/>
  <c r="I216" i="1"/>
  <c r="I237" i="1"/>
  <c r="I259" i="1"/>
  <c r="I280" i="1"/>
  <c r="I301" i="1"/>
  <c r="I323" i="1"/>
  <c r="I343" i="1"/>
  <c r="I359" i="1"/>
  <c r="I375" i="1"/>
  <c r="I391" i="1"/>
  <c r="I407" i="1"/>
  <c r="I423" i="1"/>
  <c r="I20" i="1"/>
  <c r="I41" i="1"/>
  <c r="I63" i="1"/>
  <c r="I84" i="1"/>
  <c r="I105" i="1"/>
  <c r="I127" i="1"/>
  <c r="I148" i="1"/>
  <c r="I169" i="1"/>
  <c r="I191" i="1"/>
  <c r="I212" i="1"/>
  <c r="I233" i="1"/>
  <c r="I255" i="1"/>
  <c r="I276" i="1"/>
  <c r="I297" i="1"/>
  <c r="I319" i="1"/>
  <c r="I340" i="1"/>
  <c r="I356" i="1"/>
  <c r="I372" i="1"/>
  <c r="I388" i="1"/>
  <c r="I404" i="1"/>
  <c r="I420" i="1"/>
  <c r="I436" i="1"/>
  <c r="I452" i="1"/>
  <c r="I10" i="1"/>
  <c r="I30" i="1"/>
  <c r="I50" i="1"/>
  <c r="I74" i="1"/>
  <c r="I94" i="1"/>
  <c r="I114" i="1"/>
  <c r="I138" i="1"/>
  <c r="I158" i="1"/>
  <c r="I178" i="1"/>
  <c r="I202" i="1"/>
  <c r="I222" i="1"/>
  <c r="I242" i="1"/>
  <c r="I266" i="1"/>
  <c r="I286" i="1"/>
  <c r="I306" i="1"/>
  <c r="I330" i="1"/>
  <c r="I13" i="1"/>
  <c r="I40" i="1"/>
  <c r="I72" i="1"/>
  <c r="I99" i="1"/>
  <c r="I125" i="1"/>
  <c r="I157" i="1"/>
  <c r="I184" i="1"/>
  <c r="I211" i="1"/>
  <c r="I243" i="1"/>
  <c r="I269" i="1"/>
  <c r="I296" i="1"/>
  <c r="I328" i="1"/>
  <c r="I351" i="1"/>
  <c r="I371" i="1"/>
  <c r="I395" i="1"/>
  <c r="I415" i="1"/>
  <c r="I15" i="1"/>
  <c r="I47" i="1"/>
  <c r="I73" i="1"/>
  <c r="I100" i="1"/>
  <c r="I132" i="1"/>
  <c r="I159" i="1"/>
  <c r="I185" i="1"/>
  <c r="I217" i="1"/>
  <c r="I244" i="1"/>
  <c r="I271" i="1"/>
  <c r="I303" i="1"/>
  <c r="I329" i="1"/>
  <c r="I352" i="1"/>
  <c r="I376" i="1"/>
  <c r="I396" i="1"/>
  <c r="I416" i="1"/>
  <c r="I440" i="1"/>
  <c r="I460" i="1"/>
  <c r="I476" i="1"/>
  <c r="I492" i="1"/>
  <c r="I16" i="1"/>
  <c r="I59" i="1"/>
  <c r="I101" i="1"/>
  <c r="I144" i="1"/>
  <c r="I187" i="1"/>
  <c r="I229" i="1"/>
  <c r="I272" i="1"/>
  <c r="I315" i="1"/>
  <c r="I353" i="1"/>
  <c r="I385" i="1"/>
  <c r="I417" i="1"/>
  <c r="I441" i="1"/>
  <c r="I462" i="1"/>
  <c r="I483" i="1"/>
  <c r="I203" i="1"/>
  <c r="I331" i="1"/>
  <c r="I397" i="1"/>
  <c r="I449" i="1"/>
  <c r="I491" i="1"/>
  <c r="I87" i="1"/>
  <c r="I215" i="1"/>
  <c r="I300" i="1"/>
  <c r="I374" i="1"/>
  <c r="I434" i="1"/>
  <c r="I477" i="1"/>
  <c r="I17" i="1"/>
  <c r="I60" i="1"/>
  <c r="I103" i="1"/>
  <c r="I145" i="1"/>
  <c r="I188" i="1"/>
  <c r="I231" i="1"/>
  <c r="I273" i="1"/>
  <c r="I316" i="1"/>
  <c r="I354" i="1"/>
  <c r="I386" i="1"/>
  <c r="I418" i="1"/>
  <c r="I442" i="1"/>
  <c r="I463" i="1"/>
  <c r="I485" i="1"/>
  <c r="I11" i="1"/>
  <c r="I53" i="1"/>
  <c r="I96" i="1"/>
  <c r="I139" i="1"/>
  <c r="I181" i="1"/>
  <c r="I235" i="1"/>
  <c r="I299" i="1"/>
  <c r="I373" i="1"/>
  <c r="I433" i="1"/>
  <c r="I475" i="1"/>
  <c r="I33" i="1"/>
  <c r="I119" i="1"/>
  <c r="I172" i="1"/>
  <c r="I247" i="1"/>
  <c r="I332" i="1"/>
  <c r="I398" i="1"/>
  <c r="I450" i="1"/>
  <c r="I493" i="1"/>
  <c r="I26" i="1"/>
  <c r="I58" i="1"/>
  <c r="I82" i="1"/>
  <c r="I110" i="1"/>
  <c r="I142" i="1"/>
  <c r="I170" i="1"/>
  <c r="I194" i="1"/>
  <c r="I226" i="1"/>
  <c r="I254" i="1"/>
  <c r="I282" i="1"/>
  <c r="I314" i="1"/>
  <c r="I338" i="1"/>
  <c r="I35" i="1"/>
  <c r="I77" i="1"/>
  <c r="I115" i="1"/>
  <c r="I147" i="1"/>
  <c r="I189" i="1"/>
  <c r="I227" i="1"/>
  <c r="I264" i="1"/>
  <c r="I307" i="1"/>
  <c r="I339" i="1"/>
  <c r="I367" i="1"/>
  <c r="I399" i="1"/>
  <c r="I4" i="1"/>
  <c r="I36" i="1"/>
  <c r="I79" i="1"/>
  <c r="I116" i="1"/>
  <c r="I153" i="1"/>
  <c r="I196" i="1"/>
  <c r="I228" i="1"/>
  <c r="I265" i="1"/>
  <c r="I308" i="1"/>
  <c r="I344" i="1"/>
  <c r="I368" i="1"/>
  <c r="I400" i="1"/>
  <c r="I428" i="1"/>
  <c r="I456" i="1"/>
  <c r="I480" i="1"/>
  <c r="I500" i="1"/>
  <c r="I48" i="1"/>
  <c r="I112" i="1"/>
  <c r="I165" i="1"/>
  <c r="I219" i="1"/>
  <c r="I283" i="1"/>
  <c r="I336" i="1"/>
  <c r="I377" i="1"/>
  <c r="I425" i="1"/>
  <c r="I451" i="1"/>
  <c r="I478" i="1"/>
  <c r="I256" i="1"/>
  <c r="I365" i="1"/>
  <c r="I438" i="1"/>
  <c r="I12" i="1"/>
  <c r="I129" i="1"/>
  <c r="I279" i="1"/>
  <c r="I390" i="1"/>
  <c r="I455" i="1"/>
  <c r="I7" i="1"/>
  <c r="I71" i="1"/>
  <c r="I124" i="1"/>
  <c r="I177" i="1"/>
  <c r="I241" i="1"/>
  <c r="I295" i="1"/>
  <c r="I346" i="1"/>
  <c r="I394" i="1"/>
  <c r="I431" i="1"/>
  <c r="I458" i="1"/>
  <c r="I490" i="1"/>
  <c r="I32" i="1"/>
  <c r="I85" i="1"/>
  <c r="I149" i="1"/>
  <c r="I213" i="1"/>
  <c r="I277" i="1"/>
  <c r="I389" i="1"/>
  <c r="I454" i="1"/>
  <c r="I23" i="1"/>
  <c r="I140" i="1"/>
  <c r="I204" i="1"/>
  <c r="I311" i="1"/>
  <c r="I414" i="1"/>
  <c r="I471" i="1"/>
  <c r="I2" i="1"/>
  <c r="I34" i="1"/>
  <c r="I62" i="1"/>
  <c r="I90" i="1"/>
  <c r="I122" i="1"/>
  <c r="I146" i="1"/>
  <c r="I174" i="1"/>
  <c r="I206" i="1"/>
  <c r="I234" i="1"/>
  <c r="I258" i="1"/>
  <c r="I290" i="1"/>
  <c r="I318" i="1"/>
  <c r="I8" i="1"/>
  <c r="I51" i="1"/>
  <c r="I83" i="1"/>
  <c r="I120" i="1"/>
  <c r="I163" i="1"/>
  <c r="I200" i="1"/>
  <c r="I232" i="1"/>
  <c r="I275" i="1"/>
  <c r="I312" i="1"/>
  <c r="I347" i="1"/>
  <c r="I379" i="1"/>
  <c r="I403" i="1"/>
  <c r="I9" i="1"/>
  <c r="I52" i="1"/>
  <c r="I89" i="1"/>
  <c r="I121" i="1"/>
  <c r="I164" i="1"/>
  <c r="I201" i="1"/>
  <c r="I239" i="1"/>
  <c r="I281" i="1"/>
  <c r="I313" i="1"/>
  <c r="I348" i="1"/>
  <c r="I380" i="1"/>
  <c r="I408" i="1"/>
  <c r="I432" i="1"/>
  <c r="I464" i="1"/>
  <c r="I484" i="1"/>
  <c r="I5" i="1"/>
  <c r="I69" i="1"/>
  <c r="I123" i="1"/>
  <c r="I176" i="1"/>
  <c r="I240" i="1"/>
  <c r="I293" i="1"/>
  <c r="I345" i="1"/>
  <c r="I393" i="1"/>
  <c r="I430" i="1"/>
  <c r="I457" i="1"/>
  <c r="I489" i="1"/>
  <c r="I288" i="1"/>
  <c r="I381" i="1"/>
  <c r="I459" i="1"/>
  <c r="I44" i="1"/>
  <c r="I193" i="1"/>
  <c r="I321" i="1"/>
  <c r="I406" i="1"/>
  <c r="I466" i="1"/>
  <c r="I28" i="1"/>
  <c r="I81" i="1"/>
  <c r="I135" i="1"/>
  <c r="I199" i="1"/>
  <c r="I252" i="1"/>
  <c r="I305" i="1"/>
  <c r="I362" i="1"/>
  <c r="I402" i="1"/>
  <c r="I437" i="1"/>
  <c r="I469" i="1"/>
  <c r="I495" i="1"/>
  <c r="I43" i="1"/>
  <c r="I107" i="1"/>
  <c r="I160" i="1"/>
  <c r="I224" i="1"/>
  <c r="I320" i="1"/>
  <c r="I405" i="1"/>
  <c r="I465" i="1"/>
  <c r="I55" i="1"/>
  <c r="I151" i="1"/>
  <c r="I225" i="1"/>
  <c r="I350" i="1"/>
  <c r="I429" i="1"/>
  <c r="I482" i="1"/>
  <c r="I14" i="1"/>
  <c r="I66" i="1"/>
  <c r="I126" i="1"/>
  <c r="I186" i="1"/>
  <c r="I238" i="1"/>
  <c r="I298" i="1"/>
  <c r="I19" i="1"/>
  <c r="I93" i="1"/>
  <c r="I168" i="1"/>
  <c r="I248" i="1"/>
  <c r="I317" i="1"/>
  <c r="I383" i="1"/>
  <c r="I25" i="1"/>
  <c r="I95" i="1"/>
  <c r="I175" i="1"/>
  <c r="I249" i="1"/>
  <c r="I324" i="1"/>
  <c r="I384" i="1"/>
  <c r="I444" i="1"/>
  <c r="I488" i="1"/>
  <c r="I80" i="1"/>
  <c r="I197" i="1"/>
  <c r="I304" i="1"/>
  <c r="I401" i="1"/>
  <c r="I467" i="1"/>
  <c r="I309" i="1"/>
  <c r="I470" i="1"/>
  <c r="I236" i="1"/>
  <c r="I422" i="1"/>
  <c r="I39" i="1"/>
  <c r="I156" i="1"/>
  <c r="I263" i="1"/>
  <c r="I370" i="1"/>
  <c r="I447" i="1"/>
  <c r="I501" i="1"/>
  <c r="I117" i="1"/>
  <c r="I245" i="1"/>
  <c r="I421" i="1"/>
  <c r="I76" i="1"/>
  <c r="I268" i="1"/>
  <c r="I439" i="1"/>
  <c r="I18" i="1"/>
  <c r="I78" i="1"/>
  <c r="I130" i="1"/>
  <c r="I190" i="1"/>
  <c r="I250" i="1"/>
  <c r="I302" i="1"/>
  <c r="I29" i="1"/>
  <c r="I104" i="1"/>
  <c r="I179" i="1"/>
  <c r="I253" i="1"/>
  <c r="I333" i="1"/>
  <c r="I387" i="1"/>
  <c r="I31" i="1"/>
  <c r="I111" i="1"/>
  <c r="I180" i="1"/>
  <c r="I260" i="1"/>
  <c r="I335" i="1"/>
  <c r="I392" i="1"/>
  <c r="I448" i="1"/>
  <c r="I496" i="1"/>
  <c r="I91" i="1"/>
  <c r="I208" i="1"/>
  <c r="I325" i="1"/>
  <c r="I409" i="1"/>
  <c r="I473" i="1"/>
  <c r="I349" i="1"/>
  <c r="I481" i="1"/>
  <c r="I257" i="1"/>
  <c r="I445" i="1"/>
  <c r="I49" i="1"/>
  <c r="I167" i="1"/>
  <c r="I284" i="1"/>
  <c r="I378" i="1"/>
  <c r="I453" i="1"/>
  <c r="I21" i="1"/>
  <c r="I128" i="1"/>
  <c r="I267" i="1"/>
  <c r="I443" i="1"/>
  <c r="I97" i="1"/>
  <c r="I289" i="1"/>
  <c r="I461" i="1"/>
  <c r="I42" i="1"/>
  <c r="I98" i="1"/>
  <c r="I154" i="1"/>
  <c r="I210" i="1"/>
  <c r="I270" i="1"/>
  <c r="I322" i="1"/>
  <c r="I56" i="1"/>
  <c r="I136" i="1"/>
  <c r="I205" i="1"/>
  <c r="I285" i="1"/>
  <c r="I355" i="1"/>
  <c r="I411" i="1"/>
  <c r="I57" i="1"/>
  <c r="I137" i="1"/>
  <c r="I207" i="1"/>
  <c r="I287" i="1"/>
  <c r="I360" i="1"/>
  <c r="I412" i="1"/>
  <c r="I468" i="1"/>
  <c r="I27" i="1"/>
  <c r="I133" i="1"/>
  <c r="I251" i="1"/>
  <c r="I361" i="1"/>
  <c r="I435" i="1"/>
  <c r="I494" i="1"/>
  <c r="I413" i="1"/>
  <c r="I65" i="1"/>
  <c r="I342" i="1"/>
  <c r="I487" i="1"/>
  <c r="I92" i="1"/>
  <c r="I209" i="1"/>
  <c r="I327" i="1"/>
  <c r="I410" i="1"/>
  <c r="I474" i="1"/>
  <c r="I64" i="1"/>
  <c r="I171" i="1"/>
  <c r="I341" i="1"/>
  <c r="I486" i="1"/>
  <c r="I161" i="1"/>
  <c r="I366" i="1"/>
  <c r="I46" i="1"/>
  <c r="I106" i="1"/>
  <c r="I162" i="1"/>
  <c r="I218" i="1"/>
  <c r="I274" i="1"/>
  <c r="I334" i="1"/>
  <c r="I61" i="1"/>
  <c r="I141" i="1"/>
  <c r="I221" i="1"/>
  <c r="I291" i="1"/>
  <c r="I363" i="1"/>
  <c r="I419" i="1"/>
  <c r="I68" i="1"/>
  <c r="I143" i="1"/>
  <c r="I223" i="1"/>
  <c r="I292" i="1"/>
  <c r="I364" i="1"/>
  <c r="I424" i="1"/>
  <c r="I472" i="1"/>
  <c r="I37" i="1"/>
  <c r="I155" i="1"/>
  <c r="I261" i="1"/>
  <c r="I369" i="1"/>
  <c r="I446" i="1"/>
  <c r="I499" i="1"/>
  <c r="I427" i="1"/>
  <c r="I108" i="1"/>
  <c r="I358" i="1"/>
  <c r="I498" i="1"/>
  <c r="I113" i="1"/>
  <c r="I220" i="1"/>
  <c r="I337" i="1"/>
  <c r="I426" i="1"/>
  <c r="I479" i="1"/>
  <c r="I75" i="1"/>
  <c r="I192" i="1"/>
  <c r="I357" i="1"/>
  <c r="I497" i="1"/>
  <c r="I183" i="1"/>
  <c r="I382" i="1"/>
  <c r="M5" i="1"/>
  <c r="M21" i="1"/>
  <c r="M37" i="1"/>
  <c r="M53" i="1"/>
  <c r="M69" i="1"/>
  <c r="M85" i="1"/>
  <c r="M101" i="1"/>
  <c r="M117" i="1"/>
  <c r="M133" i="1"/>
  <c r="M149" i="1"/>
  <c r="M165" i="1"/>
  <c r="M181" i="1"/>
  <c r="M197" i="1"/>
  <c r="M213" i="1"/>
  <c r="M229" i="1"/>
  <c r="M245" i="1"/>
  <c r="M261" i="1"/>
  <c r="M277" i="1"/>
  <c r="M293" i="1"/>
  <c r="M309" i="1"/>
  <c r="M325" i="1"/>
  <c r="M2" i="1"/>
  <c r="M23" i="1"/>
  <c r="M44" i="1"/>
  <c r="M66" i="1"/>
  <c r="M87" i="1"/>
  <c r="M108" i="1"/>
  <c r="M130" i="1"/>
  <c r="M151" i="1"/>
  <c r="M172" i="1"/>
  <c r="M194" i="1"/>
  <c r="M215" i="1"/>
  <c r="M236" i="1"/>
  <c r="M258" i="1"/>
  <c r="M279" i="1"/>
  <c r="M300" i="1"/>
  <c r="M322" i="1"/>
  <c r="M342" i="1"/>
  <c r="M358" i="1"/>
  <c r="M374" i="1"/>
  <c r="M390" i="1"/>
  <c r="M406" i="1"/>
  <c r="M422" i="1"/>
  <c r="M438" i="1"/>
  <c r="M454" i="1"/>
  <c r="M470" i="1"/>
  <c r="M486" i="1"/>
  <c r="M3" i="1"/>
  <c r="M24" i="1"/>
  <c r="M46" i="1"/>
  <c r="M67" i="1"/>
  <c r="M88" i="1"/>
  <c r="M110" i="1"/>
  <c r="M131" i="1"/>
  <c r="M152" i="1"/>
  <c r="M174" i="1"/>
  <c r="M195" i="1"/>
  <c r="M216" i="1"/>
  <c r="M238" i="1"/>
  <c r="M259" i="1"/>
  <c r="M280" i="1"/>
  <c r="M302" i="1"/>
  <c r="M323" i="1"/>
  <c r="M343" i="1"/>
  <c r="M26" i="1"/>
  <c r="M68" i="1"/>
  <c r="M111" i="1"/>
  <c r="M154" i="1"/>
  <c r="M196" i="1"/>
  <c r="M239" i="1"/>
  <c r="M282" i="1"/>
  <c r="M324" i="1"/>
  <c r="M356" i="1"/>
  <c r="M377" i="1"/>
  <c r="M399" i="1"/>
  <c r="M420" i="1"/>
  <c r="M441" i="1"/>
  <c r="M463" i="1"/>
  <c r="M484" i="1"/>
  <c r="M6" i="1"/>
  <c r="M48" i="1"/>
  <c r="M91" i="1"/>
  <c r="M134" i="1"/>
  <c r="M176" i="1"/>
  <c r="M219" i="1"/>
  <c r="M9" i="1"/>
  <c r="M29" i="1"/>
  <c r="M49" i="1"/>
  <c r="M73" i="1"/>
  <c r="M93" i="1"/>
  <c r="M113" i="1"/>
  <c r="M137" i="1"/>
  <c r="M157" i="1"/>
  <c r="M177" i="1"/>
  <c r="M201" i="1"/>
  <c r="M221" i="1"/>
  <c r="M241" i="1"/>
  <c r="M265" i="1"/>
  <c r="M285" i="1"/>
  <c r="M305" i="1"/>
  <c r="M329" i="1"/>
  <c r="M12" i="1"/>
  <c r="M39" i="1"/>
  <c r="M71" i="1"/>
  <c r="M98" i="1"/>
  <c r="M124" i="1"/>
  <c r="M156" i="1"/>
  <c r="M183" i="1"/>
  <c r="M210" i="1"/>
  <c r="M242" i="1"/>
  <c r="M268" i="1"/>
  <c r="M295" i="1"/>
  <c r="M327" i="1"/>
  <c r="M350" i="1"/>
  <c r="M370" i="1"/>
  <c r="M394" i="1"/>
  <c r="M414" i="1"/>
  <c r="M434" i="1"/>
  <c r="M458" i="1"/>
  <c r="M478" i="1"/>
  <c r="M498" i="1"/>
  <c r="M30" i="1"/>
  <c r="M56" i="1"/>
  <c r="M83" i="1"/>
  <c r="M115" i="1"/>
  <c r="M142" i="1"/>
  <c r="M168" i="1"/>
  <c r="M200" i="1"/>
  <c r="M227" i="1"/>
  <c r="M254" i="1"/>
  <c r="M286" i="1"/>
  <c r="M312" i="1"/>
  <c r="M339" i="1"/>
  <c r="M36" i="1"/>
  <c r="M90" i="1"/>
  <c r="M143" i="1"/>
  <c r="M207" i="1"/>
  <c r="M260" i="1"/>
  <c r="M314" i="1"/>
  <c r="M361" i="1"/>
  <c r="M388" i="1"/>
  <c r="M415" i="1"/>
  <c r="M447" i="1"/>
  <c r="M473" i="1"/>
  <c r="M500" i="1"/>
  <c r="M59" i="1"/>
  <c r="M112" i="1"/>
  <c r="M166" i="1"/>
  <c r="M230" i="1"/>
  <c r="M272" i="1"/>
  <c r="M315" i="1"/>
  <c r="M352" i="1"/>
  <c r="M373" i="1"/>
  <c r="M395" i="1"/>
  <c r="M416" i="1"/>
  <c r="M437" i="1"/>
  <c r="M459" i="1"/>
  <c r="M480" i="1"/>
  <c r="M501" i="1"/>
  <c r="M42" i="1"/>
  <c r="M84" i="1"/>
  <c r="M127" i="1"/>
  <c r="M170" i="1"/>
  <c r="M212" i="1"/>
  <c r="M255" i="1"/>
  <c r="M298" i="1"/>
  <c r="M340" i="1"/>
  <c r="M364" i="1"/>
  <c r="M385" i="1"/>
  <c r="M407" i="1"/>
  <c r="M428" i="1"/>
  <c r="M449" i="1"/>
  <c r="M471" i="1"/>
  <c r="M492" i="1"/>
  <c r="M32" i="1"/>
  <c r="M75" i="1"/>
  <c r="M118" i="1"/>
  <c r="M160" i="1"/>
  <c r="M203" i="1"/>
  <c r="M246" i="1"/>
  <c r="M288" i="1"/>
  <c r="M331" i="1"/>
  <c r="M360" i="1"/>
  <c r="M381" i="1"/>
  <c r="M403" i="1"/>
  <c r="M424" i="1"/>
  <c r="M445" i="1"/>
  <c r="M467" i="1"/>
  <c r="M488" i="1"/>
  <c r="M13" i="1"/>
  <c r="M41" i="1"/>
  <c r="M65" i="1"/>
  <c r="M97" i="1"/>
  <c r="M125" i="1"/>
  <c r="M153" i="1"/>
  <c r="M185" i="1"/>
  <c r="M209" i="1"/>
  <c r="M237" i="1"/>
  <c r="M269" i="1"/>
  <c r="M297" i="1"/>
  <c r="M321" i="1"/>
  <c r="M18" i="1"/>
  <c r="M55" i="1"/>
  <c r="M92" i="1"/>
  <c r="M135" i="1"/>
  <c r="M167" i="1"/>
  <c r="M204" i="1"/>
  <c r="M247" i="1"/>
  <c r="M284" i="1"/>
  <c r="M316" i="1"/>
  <c r="M354" i="1"/>
  <c r="M382" i="1"/>
  <c r="M410" i="1"/>
  <c r="M442" i="1"/>
  <c r="M466" i="1"/>
  <c r="M494" i="1"/>
  <c r="M35" i="1"/>
  <c r="M72" i="1"/>
  <c r="M104" i="1"/>
  <c r="M147" i="1"/>
  <c r="M184" i="1"/>
  <c r="M222" i="1"/>
  <c r="M264" i="1"/>
  <c r="M296" i="1"/>
  <c r="M334" i="1"/>
  <c r="M47" i="1"/>
  <c r="M122" i="1"/>
  <c r="M186" i="1"/>
  <c r="M271" i="1"/>
  <c r="M344" i="1"/>
  <c r="M383" i="1"/>
  <c r="M425" i="1"/>
  <c r="M457" i="1"/>
  <c r="M495" i="1"/>
  <c r="M70" i="1"/>
  <c r="M144" i="1"/>
  <c r="M208" i="1"/>
  <c r="M283" i="1"/>
  <c r="M336" i="1"/>
  <c r="M368" i="1"/>
  <c r="M400" i="1"/>
  <c r="M427" i="1"/>
  <c r="M453" i="1"/>
  <c r="M485" i="1"/>
  <c r="M20" i="1"/>
  <c r="M74" i="1"/>
  <c r="M138" i="1"/>
  <c r="M191" i="1"/>
  <c r="M244" i="1"/>
  <c r="M308" i="1"/>
  <c r="M353" i="1"/>
  <c r="M380" i="1"/>
  <c r="M412" i="1"/>
  <c r="M439" i="1"/>
  <c r="M465" i="1"/>
  <c r="M497" i="1"/>
  <c r="M54" i="1"/>
  <c r="M107" i="1"/>
  <c r="M171" i="1"/>
  <c r="M224" i="1"/>
  <c r="M278" i="1"/>
  <c r="M341" i="1"/>
  <c r="M371" i="1"/>
  <c r="M397" i="1"/>
  <c r="M429" i="1"/>
  <c r="M456" i="1"/>
  <c r="M483" i="1"/>
  <c r="M17" i="1"/>
  <c r="M57" i="1"/>
  <c r="M89" i="1"/>
  <c r="M129" i="1"/>
  <c r="M169" i="1"/>
  <c r="M205" i="1"/>
  <c r="M249" i="1"/>
  <c r="M281" i="1"/>
  <c r="M317" i="1"/>
  <c r="M28" i="1"/>
  <c r="M76" i="1"/>
  <c r="M119" i="1"/>
  <c r="M178" i="1"/>
  <c r="M226" i="1"/>
  <c r="M274" i="1"/>
  <c r="M332" i="1"/>
  <c r="M366" i="1"/>
  <c r="M402" i="1"/>
  <c r="M446" i="1"/>
  <c r="M482" i="1"/>
  <c r="M19" i="1"/>
  <c r="M78" i="1"/>
  <c r="M126" i="1"/>
  <c r="M179" i="1"/>
  <c r="M232" i="1"/>
  <c r="M275" i="1"/>
  <c r="M328" i="1"/>
  <c r="M58" i="1"/>
  <c r="M164" i="1"/>
  <c r="M250" i="1"/>
  <c r="M351" i="1"/>
  <c r="M404" i="1"/>
  <c r="M452" i="1"/>
  <c r="M16" i="1"/>
  <c r="M102" i="1"/>
  <c r="M198" i="1"/>
  <c r="M294" i="1"/>
  <c r="M357" i="1"/>
  <c r="M389" i="1"/>
  <c r="M432" i="1"/>
  <c r="M469" i="1"/>
  <c r="M10" i="1"/>
  <c r="M95" i="1"/>
  <c r="M159" i="1"/>
  <c r="M234" i="1"/>
  <c r="M319" i="1"/>
  <c r="M369" i="1"/>
  <c r="M401" i="1"/>
  <c r="M444" i="1"/>
  <c r="M481" i="1"/>
  <c r="M43" i="1"/>
  <c r="M128" i="1"/>
  <c r="M192" i="1"/>
  <c r="M267" i="1"/>
  <c r="M349" i="1"/>
  <c r="M387" i="1"/>
  <c r="M419" i="1"/>
  <c r="M461" i="1"/>
  <c r="M499" i="1"/>
  <c r="M25" i="1"/>
  <c r="M61" i="1"/>
  <c r="M105" i="1"/>
  <c r="M141" i="1"/>
  <c r="M173" i="1"/>
  <c r="M217" i="1"/>
  <c r="M253" i="1"/>
  <c r="M289" i="1"/>
  <c r="M333" i="1"/>
  <c r="M34" i="1"/>
  <c r="M82" i="1"/>
  <c r="M140" i="1"/>
  <c r="M188" i="1"/>
  <c r="M231" i="1"/>
  <c r="M290" i="1"/>
  <c r="M338" i="1"/>
  <c r="M378" i="1"/>
  <c r="M418" i="1"/>
  <c r="M450" i="1"/>
  <c r="M490" i="1"/>
  <c r="M40" i="1"/>
  <c r="M94" i="1"/>
  <c r="M136" i="1"/>
  <c r="M190" i="1"/>
  <c r="M243" i="1"/>
  <c r="M291" i="1"/>
  <c r="M347" i="1"/>
  <c r="M79" i="1"/>
  <c r="M175" i="1"/>
  <c r="M292" i="1"/>
  <c r="M367" i="1"/>
  <c r="M409" i="1"/>
  <c r="M468" i="1"/>
  <c r="M27" i="1"/>
  <c r="M123" i="1"/>
  <c r="M240" i="1"/>
  <c r="M304" i="1"/>
  <c r="M363" i="1"/>
  <c r="M405" i="1"/>
  <c r="M443" i="1"/>
  <c r="M475" i="1"/>
  <c r="M31" i="1"/>
  <c r="M106" i="1"/>
  <c r="M180" i="1"/>
  <c r="M266" i="1"/>
  <c r="M330" i="1"/>
  <c r="M375" i="1"/>
  <c r="M417" i="1"/>
  <c r="M455" i="1"/>
  <c r="M487" i="1"/>
  <c r="M64" i="1"/>
  <c r="M139" i="1"/>
  <c r="M214" i="1"/>
  <c r="M299" i="1"/>
  <c r="M355" i="1"/>
  <c r="M392" i="1"/>
  <c r="M435" i="1"/>
  <c r="M472" i="1"/>
  <c r="M33" i="1"/>
  <c r="M109" i="1"/>
  <c r="M189" i="1"/>
  <c r="M257" i="1"/>
  <c r="M337" i="1"/>
  <c r="M103" i="1"/>
  <c r="M199" i="1"/>
  <c r="M306" i="1"/>
  <c r="M386" i="1"/>
  <c r="M462" i="1"/>
  <c r="M51" i="1"/>
  <c r="M158" i="1"/>
  <c r="M248" i="1"/>
  <c r="M4" i="1"/>
  <c r="M218" i="1"/>
  <c r="M372" i="1"/>
  <c r="M479" i="1"/>
  <c r="M155" i="1"/>
  <c r="M326" i="1"/>
  <c r="M411" i="1"/>
  <c r="M491" i="1"/>
  <c r="M116" i="1"/>
  <c r="M276" i="1"/>
  <c r="M391" i="1"/>
  <c r="M460" i="1"/>
  <c r="M86" i="1"/>
  <c r="M235" i="1"/>
  <c r="M365" i="1"/>
  <c r="M440" i="1"/>
  <c r="M45" i="1"/>
  <c r="M121" i="1"/>
  <c r="M193" i="1"/>
  <c r="M273" i="1"/>
  <c r="M7" i="1"/>
  <c r="M114" i="1"/>
  <c r="M220" i="1"/>
  <c r="M311" i="1"/>
  <c r="M398" i="1"/>
  <c r="M474" i="1"/>
  <c r="M62" i="1"/>
  <c r="M163" i="1"/>
  <c r="M270" i="1"/>
  <c r="M15" i="1"/>
  <c r="M228" i="1"/>
  <c r="M393" i="1"/>
  <c r="M489" i="1"/>
  <c r="M187" i="1"/>
  <c r="M345" i="1"/>
  <c r="M421" i="1"/>
  <c r="M496" i="1"/>
  <c r="M148" i="1"/>
  <c r="M287" i="1"/>
  <c r="M396" i="1"/>
  <c r="M476" i="1"/>
  <c r="M96" i="1"/>
  <c r="M256" i="1"/>
  <c r="M376" i="1"/>
  <c r="M451" i="1"/>
  <c r="M77" i="1"/>
  <c r="M145" i="1"/>
  <c r="M225" i="1"/>
  <c r="M301" i="1"/>
  <c r="M50" i="1"/>
  <c r="M146" i="1"/>
  <c r="M252" i="1"/>
  <c r="M346" i="1"/>
  <c r="M426" i="1"/>
  <c r="M8" i="1"/>
  <c r="M99" i="1"/>
  <c r="M206" i="1"/>
  <c r="M307" i="1"/>
  <c r="M100" i="1"/>
  <c r="M303" i="1"/>
  <c r="M431" i="1"/>
  <c r="M38" i="1"/>
  <c r="M251" i="1"/>
  <c r="M379" i="1"/>
  <c r="M448" i="1"/>
  <c r="M52" i="1"/>
  <c r="M202" i="1"/>
  <c r="M348" i="1"/>
  <c r="M423" i="1"/>
  <c r="M11" i="1"/>
  <c r="M150" i="1"/>
  <c r="M310" i="1"/>
  <c r="M408" i="1"/>
  <c r="M477" i="1"/>
  <c r="M81" i="1"/>
  <c r="M161" i="1"/>
  <c r="M233" i="1"/>
  <c r="M313" i="1"/>
  <c r="M60" i="1"/>
  <c r="M162" i="1"/>
  <c r="M263" i="1"/>
  <c r="M362" i="1"/>
  <c r="M430" i="1"/>
  <c r="M14" i="1"/>
  <c r="M120" i="1"/>
  <c r="M211" i="1"/>
  <c r="M318" i="1"/>
  <c r="M132" i="1"/>
  <c r="M335" i="1"/>
  <c r="M436" i="1"/>
  <c r="M80" i="1"/>
  <c r="M262" i="1"/>
  <c r="M384" i="1"/>
  <c r="M464" i="1"/>
  <c r="M63" i="1"/>
  <c r="M223" i="1"/>
  <c r="M359" i="1"/>
  <c r="M433" i="1"/>
  <c r="M22" i="1"/>
  <c r="M182" i="1"/>
  <c r="M320" i="1"/>
  <c r="M413" i="1"/>
  <c r="M493" i="1"/>
  <c r="Z10" i="2"/>
  <c r="X10" i="2"/>
  <c r="AB10" i="2"/>
  <c r="O10" i="2"/>
  <c r="W10" i="2"/>
  <c r="V10" i="2"/>
  <c r="C10" i="2"/>
  <c r="D10" i="2"/>
  <c r="S10" i="2"/>
  <c r="AA10" i="2"/>
  <c r="K10" i="2"/>
  <c r="Q10" i="2"/>
  <c r="P10" i="2"/>
  <c r="Y10" i="2"/>
  <c r="R10" i="2"/>
  <c r="H10" i="2"/>
  <c r="T10" i="2"/>
  <c r="AE10" i="2"/>
  <c r="G10" i="2"/>
  <c r="L10" i="2"/>
  <c r="J10" i="2"/>
  <c r="AD10" i="2"/>
  <c r="N10" i="2"/>
  <c r="E10" i="2"/>
  <c r="AC10" i="2"/>
  <c r="U10" i="2"/>
  <c r="AF10" i="2"/>
  <c r="M10" i="2"/>
  <c r="I10" i="2"/>
  <c r="F10" i="2"/>
  <c r="AH10" i="2"/>
  <c r="A11" i="2"/>
  <c r="B11" i="2"/>
  <c r="AH11" i="2" l="1"/>
  <c r="A12" i="2"/>
  <c r="M11" i="2"/>
  <c r="E11" i="2"/>
  <c r="L11" i="2"/>
  <c r="H11" i="2"/>
  <c r="Q11" i="2"/>
  <c r="D11" i="2"/>
  <c r="O11" i="2"/>
  <c r="AF11" i="2"/>
  <c r="N11" i="2"/>
  <c r="G11" i="2"/>
  <c r="R11" i="2"/>
  <c r="K11" i="2"/>
  <c r="C11" i="2"/>
  <c r="AB11" i="2"/>
  <c r="B5" i="1"/>
  <c r="F11" i="2"/>
  <c r="U11" i="2"/>
  <c r="AD11" i="2"/>
  <c r="AE11" i="2"/>
  <c r="Y11" i="2"/>
  <c r="AA11" i="2"/>
  <c r="V11" i="2"/>
  <c r="X11" i="2"/>
  <c r="I11" i="2"/>
  <c r="AC11" i="2"/>
  <c r="J11" i="2"/>
  <c r="T11" i="2"/>
  <c r="P11" i="2"/>
  <c r="S11" i="2"/>
  <c r="W11" i="2"/>
  <c r="Z11" i="2"/>
  <c r="C2" i="1"/>
  <c r="C8" i="1"/>
  <c r="C6" i="1"/>
  <c r="J2" i="1"/>
  <c r="C9" i="1"/>
  <c r="C7" i="1"/>
  <c r="C5" i="1"/>
  <c r="B12" i="2"/>
  <c r="W12" i="2" l="1"/>
  <c r="J12" i="2"/>
  <c r="V12" i="2"/>
  <c r="AD12" i="2"/>
  <c r="AB12" i="2"/>
  <c r="G12" i="2"/>
  <c r="D12" i="2"/>
  <c r="E12" i="2"/>
  <c r="S12" i="2"/>
  <c r="AC12" i="2"/>
  <c r="AA12" i="2"/>
  <c r="U12" i="2"/>
  <c r="C12" i="2"/>
  <c r="N12" i="2"/>
  <c r="Q12" i="2"/>
  <c r="M12" i="2"/>
  <c r="P12" i="2"/>
  <c r="I12" i="2"/>
  <c r="Y12" i="2"/>
  <c r="F12" i="2"/>
  <c r="K12" i="2"/>
  <c r="AF12" i="2"/>
  <c r="H12" i="2"/>
  <c r="A13" i="2"/>
  <c r="AH12" i="2"/>
  <c r="Z12" i="2"/>
  <c r="T12" i="2"/>
  <c r="X12" i="2"/>
  <c r="AE12" i="2"/>
  <c r="R12" i="2"/>
  <c r="O12" i="2"/>
  <c r="L12" i="2"/>
  <c r="N499" i="1"/>
  <c r="O499" i="1" s="1"/>
  <c r="J499" i="1"/>
  <c r="N263" i="1"/>
  <c r="O263" i="1" s="1"/>
  <c r="J263" i="1"/>
  <c r="K263" i="1" s="1"/>
  <c r="N500" i="1"/>
  <c r="O500" i="1" s="1"/>
  <c r="J500" i="1"/>
  <c r="K500" i="1" s="1"/>
  <c r="N400" i="1"/>
  <c r="O400" i="1" s="1"/>
  <c r="J400" i="1"/>
  <c r="K400" i="1" s="1"/>
  <c r="N254" i="1"/>
  <c r="O254" i="1" s="1"/>
  <c r="J254" i="1"/>
  <c r="N495" i="1"/>
  <c r="O495" i="1" s="1"/>
  <c r="J495" i="1"/>
  <c r="K495" i="1" s="1"/>
  <c r="J146" i="1"/>
  <c r="K146" i="1" s="1"/>
  <c r="N146" i="1"/>
  <c r="N317" i="1"/>
  <c r="O317" i="1" s="1"/>
  <c r="J317" i="1"/>
  <c r="K317" i="1" s="1"/>
  <c r="N485" i="1"/>
  <c r="O485" i="1" s="1"/>
  <c r="J485" i="1"/>
  <c r="N343" i="1"/>
  <c r="O343" i="1" s="1"/>
  <c r="J343" i="1"/>
  <c r="K343" i="1" s="1"/>
  <c r="N261" i="1"/>
  <c r="O261" i="1" s="1"/>
  <c r="J261" i="1"/>
  <c r="K261" i="1" s="1"/>
  <c r="N446" i="1"/>
  <c r="O446" i="1" s="1"/>
  <c r="J446" i="1"/>
  <c r="K446" i="1" s="1"/>
  <c r="N251" i="1"/>
  <c r="O251" i="1" s="1"/>
  <c r="J251" i="1"/>
  <c r="K251" i="1" s="1"/>
  <c r="N340" i="1"/>
  <c r="O340" i="1" s="1"/>
  <c r="J340" i="1"/>
  <c r="K340" i="1" s="1"/>
  <c r="N168" i="1"/>
  <c r="O168" i="1" s="1"/>
  <c r="J168" i="1"/>
  <c r="K168" i="1" s="1"/>
  <c r="N89" i="1"/>
  <c r="O89" i="1" s="1"/>
  <c r="J89" i="1"/>
  <c r="K89" i="1" s="1"/>
  <c r="N451" i="1"/>
  <c r="O451" i="1" s="1"/>
  <c r="J451" i="1"/>
  <c r="N114" i="1"/>
  <c r="O114" i="1" s="1"/>
  <c r="J114" i="1"/>
  <c r="K114" i="1" s="1"/>
  <c r="N472" i="1"/>
  <c r="O472" i="1" s="1"/>
  <c r="J472" i="1"/>
  <c r="K472" i="1" s="1"/>
  <c r="N368" i="1"/>
  <c r="O368" i="1" s="1"/>
  <c r="J368" i="1"/>
  <c r="K368" i="1" s="1"/>
  <c r="N179" i="1"/>
  <c r="O179" i="1" s="1"/>
  <c r="J179" i="1"/>
  <c r="K179" i="1" s="1"/>
  <c r="N436" i="1"/>
  <c r="O436" i="1" s="1"/>
  <c r="J436" i="1"/>
  <c r="K436" i="1" s="1"/>
  <c r="N478" i="1"/>
  <c r="O478" i="1" s="1"/>
  <c r="J478" i="1"/>
  <c r="K478" i="1" s="1"/>
  <c r="N227" i="1"/>
  <c r="O227" i="1" s="1"/>
  <c r="J227" i="1"/>
  <c r="K227" i="1" s="1"/>
  <c r="N453" i="1"/>
  <c r="O453" i="1" s="1"/>
  <c r="J453" i="1"/>
  <c r="N247" i="1"/>
  <c r="O247" i="1" s="1"/>
  <c r="J247" i="1"/>
  <c r="K247" i="1" s="1"/>
  <c r="N181" i="1"/>
  <c r="O181" i="1" s="1"/>
  <c r="J181" i="1"/>
  <c r="N386" i="1"/>
  <c r="O386" i="1" s="1"/>
  <c r="J386" i="1"/>
  <c r="K386" i="1" s="1"/>
  <c r="N177" i="1"/>
  <c r="O177" i="1" s="1"/>
  <c r="J177" i="1"/>
  <c r="K177" i="1" s="1"/>
  <c r="N280" i="1"/>
  <c r="O280" i="1" s="1"/>
  <c r="J280" i="1"/>
  <c r="K280" i="1" s="1"/>
  <c r="N108" i="1"/>
  <c r="O108" i="1" s="1"/>
  <c r="J108" i="1"/>
  <c r="N318" i="1"/>
  <c r="O318" i="1" s="1"/>
  <c r="J318" i="1"/>
  <c r="K318" i="1" s="1"/>
  <c r="N408" i="1"/>
  <c r="O408" i="1" s="1"/>
  <c r="J408" i="1"/>
  <c r="N416" i="1"/>
  <c r="O416" i="1" s="1"/>
  <c r="J416" i="1"/>
  <c r="K416" i="1" s="1"/>
  <c r="N286" i="1"/>
  <c r="O286" i="1" s="1"/>
  <c r="J286" i="1"/>
  <c r="N30" i="1"/>
  <c r="O30" i="1" s="1"/>
  <c r="J30" i="1"/>
  <c r="K30" i="1" s="1"/>
  <c r="N231" i="1"/>
  <c r="O231" i="1" s="1"/>
  <c r="J231" i="1"/>
  <c r="K231" i="1" s="1"/>
  <c r="N344" i="1"/>
  <c r="O344" i="1" s="1"/>
  <c r="J344" i="1"/>
  <c r="K344" i="1" s="1"/>
  <c r="N501" i="1"/>
  <c r="O501" i="1" s="1"/>
  <c r="J501" i="1"/>
  <c r="N364" i="1"/>
  <c r="O364" i="1" s="1"/>
  <c r="J364" i="1"/>
  <c r="K364" i="1" s="1"/>
  <c r="N287" i="1"/>
  <c r="O287" i="1" s="1"/>
  <c r="J287" i="1"/>
  <c r="K287" i="1" s="1"/>
  <c r="N39" i="1"/>
  <c r="O39" i="1" s="1"/>
  <c r="J39" i="1"/>
  <c r="K39" i="1" s="1"/>
  <c r="N283" i="1"/>
  <c r="O283" i="1" s="1"/>
  <c r="J283" i="1"/>
  <c r="K283" i="1" s="1"/>
  <c r="N34" i="1"/>
  <c r="O34" i="1" s="1"/>
  <c r="J34" i="1"/>
  <c r="K34" i="1" s="1"/>
  <c r="N188" i="1"/>
  <c r="O188" i="1" s="1"/>
  <c r="J188" i="1"/>
  <c r="N20" i="1"/>
  <c r="O20" i="1" s="1"/>
  <c r="J20" i="1"/>
  <c r="K20" i="1" s="1"/>
  <c r="N420" i="1"/>
  <c r="O420" i="1" s="1"/>
  <c r="J420" i="1"/>
  <c r="K420" i="1" s="1"/>
  <c r="N27" i="1"/>
  <c r="O27" i="1" s="1"/>
  <c r="J27" i="1"/>
  <c r="K27" i="1" s="1"/>
  <c r="N460" i="1"/>
  <c r="O460" i="1" s="1"/>
  <c r="J460" i="1"/>
  <c r="K460" i="1" s="1"/>
  <c r="N352" i="1"/>
  <c r="O352" i="1" s="1"/>
  <c r="J352" i="1"/>
  <c r="K352" i="1" s="1"/>
  <c r="N158" i="1"/>
  <c r="O158" i="1" s="1"/>
  <c r="J158" i="1"/>
  <c r="N404" i="1"/>
  <c r="O404" i="1" s="1"/>
  <c r="J404" i="1"/>
  <c r="K404" i="1" s="1"/>
  <c r="J445" i="1"/>
  <c r="K445" i="1" s="1"/>
  <c r="N445" i="1"/>
  <c r="N185" i="1"/>
  <c r="O185" i="1" s="1"/>
  <c r="J185" i="1"/>
  <c r="K185" i="1" s="1"/>
  <c r="J433" i="1"/>
  <c r="K433" i="1" s="1"/>
  <c r="N433" i="1"/>
  <c r="N183" i="1"/>
  <c r="O183" i="1" s="1"/>
  <c r="J183" i="1"/>
  <c r="K183" i="1" s="1"/>
  <c r="N154" i="1"/>
  <c r="O154" i="1" s="1"/>
  <c r="J154" i="1"/>
  <c r="K154" i="1" s="1"/>
  <c r="N366" i="1"/>
  <c r="O366" i="1" s="1"/>
  <c r="J366" i="1"/>
  <c r="K366" i="1" s="1"/>
  <c r="N145" i="1"/>
  <c r="O145" i="1" s="1"/>
  <c r="J145" i="1"/>
  <c r="N260" i="1"/>
  <c r="O260" i="1" s="1"/>
  <c r="J260" i="1"/>
  <c r="K260" i="1" s="1"/>
  <c r="N88" i="1"/>
  <c r="O88" i="1" s="1"/>
  <c r="J88" i="1"/>
  <c r="N9" i="1"/>
  <c r="O9" i="1" s="1"/>
  <c r="J9" i="1"/>
  <c r="K9" i="1" s="1"/>
  <c r="N103" i="1"/>
  <c r="O103" i="1" s="1"/>
  <c r="J103" i="1"/>
  <c r="N403" i="1"/>
  <c r="O403" i="1" s="1"/>
  <c r="J403" i="1"/>
  <c r="K403" i="1" s="1"/>
  <c r="N302" i="1"/>
  <c r="O302" i="1" s="1"/>
  <c r="J302" i="1"/>
  <c r="N131" i="1"/>
  <c r="O131" i="1" s="1"/>
  <c r="J131" i="1"/>
  <c r="K131" i="1" s="1"/>
  <c r="J461" i="1"/>
  <c r="K461" i="1" s="1"/>
  <c r="N461" i="1"/>
  <c r="O461" i="1" s="1"/>
  <c r="N380" i="1"/>
  <c r="O380" i="1" s="1"/>
  <c r="J380" i="1"/>
  <c r="K380" i="1" s="1"/>
  <c r="N269" i="1"/>
  <c r="O269" i="1" s="1"/>
  <c r="J269" i="1"/>
  <c r="K269" i="1" s="1"/>
  <c r="N19" i="1"/>
  <c r="O19" i="1" s="1"/>
  <c r="J19" i="1"/>
  <c r="K19" i="1" s="1"/>
  <c r="N197" i="1"/>
  <c r="O197" i="1" s="1"/>
  <c r="J197" i="1"/>
  <c r="N71" i="1"/>
  <c r="O71" i="1" s="1"/>
  <c r="J71" i="1"/>
  <c r="K71" i="1" s="1"/>
  <c r="N398" i="1"/>
  <c r="O398" i="1" s="1"/>
  <c r="J398" i="1"/>
  <c r="N305" i="1"/>
  <c r="O305" i="1" s="1"/>
  <c r="J305" i="1"/>
  <c r="K305" i="1" s="1"/>
  <c r="N187" i="1"/>
  <c r="O187" i="1" s="1"/>
  <c r="J187" i="1"/>
  <c r="N66" i="1"/>
  <c r="O66" i="1" s="1"/>
  <c r="J66" i="1"/>
  <c r="K66" i="1" s="1"/>
  <c r="N292" i="1"/>
  <c r="O292" i="1" s="1"/>
  <c r="J292" i="1"/>
  <c r="K292" i="1" s="1"/>
  <c r="N204" i="1"/>
  <c r="O204" i="1" s="1"/>
  <c r="J204" i="1"/>
  <c r="K204" i="1" s="1"/>
  <c r="N120" i="1"/>
  <c r="O120" i="1" s="1"/>
  <c r="J120" i="1"/>
  <c r="K120" i="1" s="1"/>
  <c r="N36" i="1"/>
  <c r="O36" i="1" s="1"/>
  <c r="J36" i="1"/>
  <c r="K36" i="1" s="1"/>
  <c r="N41" i="1"/>
  <c r="O41" i="1" s="1"/>
  <c r="J41" i="1"/>
  <c r="K41" i="1" s="1"/>
  <c r="N399" i="1"/>
  <c r="O399" i="1" s="1"/>
  <c r="J399" i="1"/>
  <c r="K399" i="1" s="1"/>
  <c r="N135" i="1"/>
  <c r="O135" i="1" s="1"/>
  <c r="J135" i="1"/>
  <c r="K135" i="1" s="1"/>
  <c r="N496" i="1"/>
  <c r="O496" i="1" s="1"/>
  <c r="J496" i="1"/>
  <c r="K496" i="1" s="1"/>
  <c r="N427" i="1"/>
  <c r="O427" i="1" s="1"/>
  <c r="J427" i="1"/>
  <c r="N341" i="1"/>
  <c r="O341" i="1" s="1"/>
  <c r="J341" i="1"/>
  <c r="K341" i="1" s="1"/>
  <c r="N190" i="1"/>
  <c r="O190" i="1" s="1"/>
  <c r="J190" i="1"/>
  <c r="K190" i="1" s="1"/>
  <c r="N487" i="1"/>
  <c r="O487" i="1" s="1"/>
  <c r="J487" i="1"/>
  <c r="K487" i="1" s="1"/>
  <c r="N325" i="1"/>
  <c r="O325" i="1" s="1"/>
  <c r="J325" i="1"/>
  <c r="N494" i="1"/>
  <c r="O494" i="1" s="1"/>
  <c r="J494" i="1"/>
  <c r="K494" i="1" s="1"/>
  <c r="N371" i="1"/>
  <c r="O371" i="1" s="1"/>
  <c r="J371" i="1"/>
  <c r="K371" i="1" s="1"/>
  <c r="N249" i="1"/>
  <c r="O249" i="1" s="1"/>
  <c r="J249" i="1"/>
  <c r="K249" i="1" s="1"/>
  <c r="N70" i="1"/>
  <c r="O70" i="1" s="1"/>
  <c r="J70" i="1"/>
  <c r="K70" i="1" s="1"/>
  <c r="J457" i="1"/>
  <c r="K457" i="1" s="1"/>
  <c r="N457" i="1"/>
  <c r="O457" i="1" s="1"/>
  <c r="N375" i="1"/>
  <c r="O375" i="1" s="1"/>
  <c r="J375" i="1"/>
  <c r="N258" i="1"/>
  <c r="O258" i="1" s="1"/>
  <c r="J258" i="1"/>
  <c r="K258" i="1" s="1"/>
  <c r="J3" i="1"/>
  <c r="K3" i="1" s="1"/>
  <c r="N3" i="1"/>
  <c r="N186" i="1"/>
  <c r="O186" i="1" s="1"/>
  <c r="J186" i="1"/>
  <c r="K186" i="1" s="1"/>
  <c r="N63" i="1"/>
  <c r="O63" i="1" s="1"/>
  <c r="J63" i="1"/>
  <c r="K63" i="1" s="1"/>
  <c r="N394" i="1"/>
  <c r="O394" i="1" s="1"/>
  <c r="J394" i="1"/>
  <c r="K394" i="1" s="1"/>
  <c r="N294" i="1"/>
  <c r="O294" i="1" s="1"/>
  <c r="J294" i="1"/>
  <c r="K294" i="1" s="1"/>
  <c r="N182" i="1"/>
  <c r="O182" i="1" s="1"/>
  <c r="J182" i="1"/>
  <c r="K182" i="1" s="1"/>
  <c r="N58" i="1"/>
  <c r="O58" i="1" s="1"/>
  <c r="J58" i="1"/>
  <c r="K58" i="1" s="1"/>
  <c r="N284" i="1"/>
  <c r="O284" i="1" s="1"/>
  <c r="J284" i="1"/>
  <c r="K284" i="1" s="1"/>
  <c r="N200" i="1"/>
  <c r="O200" i="1" s="1"/>
  <c r="J200" i="1"/>
  <c r="K200" i="1" s="1"/>
  <c r="N116" i="1"/>
  <c r="O116" i="1" s="1"/>
  <c r="J116" i="1"/>
  <c r="K116" i="1" s="1"/>
  <c r="N28" i="1"/>
  <c r="O28" i="1" s="1"/>
  <c r="J28" i="1"/>
  <c r="N37" i="1"/>
  <c r="O37" i="1" s="1"/>
  <c r="J37" i="1"/>
  <c r="K37" i="1" s="1"/>
  <c r="N151" i="1"/>
  <c r="O151" i="1" s="1"/>
  <c r="J151" i="1"/>
  <c r="N277" i="1"/>
  <c r="O277" i="1" s="1"/>
  <c r="J277" i="1"/>
  <c r="K277" i="1" s="1"/>
  <c r="N191" i="1"/>
  <c r="O191" i="1" s="1"/>
  <c r="J191" i="1"/>
  <c r="K191" i="1" s="1"/>
  <c r="N106" i="1"/>
  <c r="O106" i="1" s="1"/>
  <c r="J106" i="1"/>
  <c r="K106" i="1" s="1"/>
  <c r="N438" i="1"/>
  <c r="O438" i="1" s="1"/>
  <c r="J438" i="1"/>
  <c r="N374" i="1"/>
  <c r="O374" i="1" s="1"/>
  <c r="J374" i="1"/>
  <c r="K374" i="1" s="1"/>
  <c r="N299" i="1"/>
  <c r="O299" i="1" s="1"/>
  <c r="J299" i="1"/>
  <c r="K299" i="1" s="1"/>
  <c r="N214" i="1"/>
  <c r="O214" i="1" s="1"/>
  <c r="J214" i="1"/>
  <c r="K214" i="1" s="1"/>
  <c r="N129" i="1"/>
  <c r="O129" i="1" s="1"/>
  <c r="J129" i="1"/>
  <c r="K129" i="1" s="1"/>
  <c r="N18" i="1"/>
  <c r="O18" i="1" s="1"/>
  <c r="J18" i="1"/>
  <c r="K18" i="1" s="1"/>
  <c r="N288" i="1"/>
  <c r="O288" i="1" s="1"/>
  <c r="J288" i="1"/>
  <c r="N224" i="1"/>
  <c r="O224" i="1" s="1"/>
  <c r="J224" i="1"/>
  <c r="K224" i="1" s="1"/>
  <c r="N160" i="1"/>
  <c r="O160" i="1" s="1"/>
  <c r="J160" i="1"/>
  <c r="N96" i="1"/>
  <c r="O96" i="1" s="1"/>
  <c r="J96" i="1"/>
  <c r="K96" i="1" s="1"/>
  <c r="N32" i="1"/>
  <c r="O32" i="1" s="1"/>
  <c r="J32" i="1"/>
  <c r="N61" i="1"/>
  <c r="O61" i="1" s="1"/>
  <c r="J61" i="1"/>
  <c r="K61" i="1" s="1"/>
  <c r="J409" i="1"/>
  <c r="K409" i="1" s="1"/>
  <c r="N409" i="1"/>
  <c r="N490" i="1"/>
  <c r="O490" i="1" s="1"/>
  <c r="J490" i="1"/>
  <c r="K490" i="1" s="1"/>
  <c r="N456" i="1"/>
  <c r="O456" i="1" s="1"/>
  <c r="J456" i="1"/>
  <c r="N347" i="1"/>
  <c r="O347" i="1" s="1"/>
  <c r="J347" i="1"/>
  <c r="K347" i="1" s="1"/>
  <c r="N137" i="1"/>
  <c r="O137" i="1" s="1"/>
  <c r="J137" i="1"/>
  <c r="K137" i="1" s="1"/>
  <c r="J393" i="1"/>
  <c r="K393" i="1" s="1"/>
  <c r="N393" i="1"/>
  <c r="O393" i="1" s="1"/>
  <c r="N419" i="1"/>
  <c r="O419" i="1" s="1"/>
  <c r="J419" i="1"/>
  <c r="K419" i="1" s="1"/>
  <c r="N153" i="1"/>
  <c r="O153" i="1" s="1"/>
  <c r="J153" i="1"/>
  <c r="K153" i="1" s="1"/>
  <c r="N428" i="1"/>
  <c r="O428" i="1" s="1"/>
  <c r="J428" i="1"/>
  <c r="K428" i="1" s="1"/>
  <c r="N173" i="1"/>
  <c r="O173" i="1" s="1"/>
  <c r="J173" i="1"/>
  <c r="K173" i="1" s="1"/>
  <c r="N143" i="1"/>
  <c r="O143" i="1" s="1"/>
  <c r="J143" i="1"/>
  <c r="N362" i="1"/>
  <c r="O362" i="1" s="1"/>
  <c r="J362" i="1"/>
  <c r="K362" i="1" s="1"/>
  <c r="N139" i="1"/>
  <c r="O139" i="1" s="1"/>
  <c r="J139" i="1"/>
  <c r="K139" i="1" s="1"/>
  <c r="N252" i="1"/>
  <c r="O252" i="1" s="1"/>
  <c r="J252" i="1"/>
  <c r="K252" i="1" s="1"/>
  <c r="N84" i="1"/>
  <c r="O84" i="1" s="1"/>
  <c r="J84" i="1"/>
  <c r="N5" i="1"/>
  <c r="O5" i="1" s="1"/>
  <c r="J5" i="1"/>
  <c r="K5" i="1" s="1"/>
  <c r="N333" i="1"/>
  <c r="O333" i="1" s="1"/>
  <c r="J333" i="1"/>
  <c r="K333" i="1" s="1"/>
  <c r="N435" i="1"/>
  <c r="O435" i="1" s="1"/>
  <c r="J435" i="1"/>
  <c r="K435" i="1" s="1"/>
  <c r="N421" i="1"/>
  <c r="O421" i="1" s="1"/>
  <c r="J421" i="1"/>
  <c r="N297" i="1"/>
  <c r="O297" i="1" s="1"/>
  <c r="J297" i="1"/>
  <c r="K297" i="1" s="1"/>
  <c r="N62" i="1"/>
  <c r="O62" i="1" s="1"/>
  <c r="J62" i="1"/>
  <c r="K62" i="1" s="1"/>
  <c r="N295" i="1"/>
  <c r="O295" i="1" s="1"/>
  <c r="J295" i="1"/>
  <c r="K295" i="1" s="1"/>
  <c r="N360" i="1"/>
  <c r="O360" i="1" s="1"/>
  <c r="J360" i="1"/>
  <c r="N38" i="1"/>
  <c r="O38" i="1" s="1"/>
  <c r="J38" i="1"/>
  <c r="K38" i="1" s="1"/>
  <c r="J369" i="1"/>
  <c r="K369" i="1" s="1"/>
  <c r="N369" i="1"/>
  <c r="N293" i="1"/>
  <c r="O293" i="1" s="1"/>
  <c r="J293" i="1"/>
  <c r="K293" i="1" s="1"/>
  <c r="N55" i="1"/>
  <c r="O55" i="1" s="1"/>
  <c r="J55" i="1"/>
  <c r="K55" i="1" s="1"/>
  <c r="N289" i="1"/>
  <c r="O289" i="1" s="1"/>
  <c r="J289" i="1"/>
  <c r="K289" i="1" s="1"/>
  <c r="N42" i="1"/>
  <c r="O42" i="1" s="1"/>
  <c r="J42" i="1"/>
  <c r="N196" i="1"/>
  <c r="O196" i="1" s="1"/>
  <c r="J196" i="1"/>
  <c r="K196" i="1" s="1"/>
  <c r="N24" i="1"/>
  <c r="O24" i="1" s="1"/>
  <c r="J24" i="1"/>
  <c r="K24" i="1" s="1"/>
  <c r="N431" i="1"/>
  <c r="O431" i="1" s="1"/>
  <c r="J431" i="1"/>
  <c r="K431" i="1" s="1"/>
  <c r="N91" i="1"/>
  <c r="O91" i="1" s="1"/>
  <c r="J91" i="1"/>
  <c r="N468" i="1"/>
  <c r="O468" i="1" s="1"/>
  <c r="J468" i="1"/>
  <c r="K468" i="1" s="1"/>
  <c r="N357" i="1"/>
  <c r="O357" i="1" s="1"/>
  <c r="J357" i="1"/>
  <c r="N169" i="1"/>
  <c r="O169" i="1" s="1"/>
  <c r="J169" i="1"/>
  <c r="K169" i="1" s="1"/>
  <c r="J425" i="1"/>
  <c r="K425" i="1" s="1"/>
  <c r="N425" i="1"/>
  <c r="N454" i="1"/>
  <c r="O454" i="1" s="1"/>
  <c r="J454" i="1"/>
  <c r="K454" i="1" s="1"/>
  <c r="N195" i="1"/>
  <c r="O195" i="1" s="1"/>
  <c r="J195" i="1"/>
  <c r="J449" i="1"/>
  <c r="K449" i="1" s="1"/>
  <c r="N449" i="1"/>
  <c r="O449" i="1" s="1"/>
  <c r="N226" i="1"/>
  <c r="O226" i="1" s="1"/>
  <c r="J226" i="1"/>
  <c r="K226" i="1" s="1"/>
  <c r="N175" i="1"/>
  <c r="O175" i="1" s="1"/>
  <c r="J175" i="1"/>
  <c r="K175" i="1" s="1"/>
  <c r="N382" i="1"/>
  <c r="O382" i="1" s="1"/>
  <c r="J382" i="1"/>
  <c r="N166" i="1"/>
  <c r="O166" i="1" s="1"/>
  <c r="J166" i="1"/>
  <c r="K166" i="1" s="1"/>
  <c r="N276" i="1"/>
  <c r="O276" i="1" s="1"/>
  <c r="J276" i="1"/>
  <c r="N104" i="1"/>
  <c r="O104" i="1" s="1"/>
  <c r="J104" i="1"/>
  <c r="K104" i="1" s="1"/>
  <c r="N25" i="1"/>
  <c r="O25" i="1" s="1"/>
  <c r="J25" i="1"/>
  <c r="N285" i="1"/>
  <c r="O285" i="1" s="1"/>
  <c r="J285" i="1"/>
  <c r="K285" i="1" s="1"/>
  <c r="J381" i="1"/>
  <c r="K381" i="1" s="1"/>
  <c r="N381" i="1"/>
  <c r="N411" i="1"/>
  <c r="O411" i="1" s="1"/>
  <c r="J411" i="1"/>
  <c r="K411" i="1" s="1"/>
  <c r="N265" i="1"/>
  <c r="O265" i="1" s="1"/>
  <c r="J265" i="1"/>
  <c r="N14" i="1"/>
  <c r="O14" i="1" s="1"/>
  <c r="J14" i="1"/>
  <c r="K14" i="1" s="1"/>
  <c r="N210" i="1"/>
  <c r="O210" i="1" s="1"/>
  <c r="J210" i="1"/>
  <c r="K210" i="1" s="1"/>
  <c r="N338" i="1"/>
  <c r="O338" i="1" s="1"/>
  <c r="J338" i="1"/>
  <c r="K338" i="1" s="1"/>
  <c r="J497" i="1"/>
  <c r="K497" i="1" s="1"/>
  <c r="N497" i="1"/>
  <c r="N348" i="1"/>
  <c r="O348" i="1" s="1"/>
  <c r="J348" i="1"/>
  <c r="K348" i="1" s="1"/>
  <c r="N266" i="1"/>
  <c r="O266" i="1" s="1"/>
  <c r="J266" i="1"/>
  <c r="K266" i="1" s="1"/>
  <c r="N7" i="1"/>
  <c r="O7" i="1" s="1"/>
  <c r="J7" i="1"/>
  <c r="K7" i="1" s="1"/>
  <c r="N262" i="1"/>
  <c r="O262" i="1" s="1"/>
  <c r="J262" i="1"/>
  <c r="K262" i="1" s="1"/>
  <c r="N2" i="1"/>
  <c r="O2" i="1" s="1"/>
  <c r="N172" i="1"/>
  <c r="O172" i="1" s="1"/>
  <c r="J172" i="1"/>
  <c r="K172" i="1" s="1"/>
  <c r="N4" i="1"/>
  <c r="J4" i="1"/>
  <c r="K4" i="1" s="1"/>
  <c r="N274" i="1"/>
  <c r="O274" i="1" s="1"/>
  <c r="J274" i="1"/>
  <c r="K274" i="1" s="1"/>
  <c r="N470" i="1"/>
  <c r="J470" i="1"/>
  <c r="K470" i="1" s="1"/>
  <c r="N355" i="1"/>
  <c r="O355" i="1" s="1"/>
  <c r="J355" i="1"/>
  <c r="K355" i="1" s="1"/>
  <c r="N217" i="1"/>
  <c r="O217" i="1" s="1"/>
  <c r="J217" i="1"/>
  <c r="K217" i="1" s="1"/>
  <c r="N22" i="1"/>
  <c r="O22" i="1" s="1"/>
  <c r="J22" i="1"/>
  <c r="K22" i="1" s="1"/>
  <c r="N423" i="1"/>
  <c r="J423" i="1"/>
  <c r="K423" i="1" s="1"/>
  <c r="N335" i="1"/>
  <c r="O335" i="1" s="1"/>
  <c r="J335" i="1"/>
  <c r="K335" i="1" s="1"/>
  <c r="N162" i="1"/>
  <c r="J162" i="1"/>
  <c r="K162" i="1" s="1"/>
  <c r="N250" i="1"/>
  <c r="O250" i="1" s="1"/>
  <c r="J250" i="1"/>
  <c r="K250" i="1" s="1"/>
  <c r="N138" i="1"/>
  <c r="O138" i="1" s="1"/>
  <c r="J138" i="1"/>
  <c r="K138" i="1" s="1"/>
  <c r="N442" i="1"/>
  <c r="O442" i="1" s="1"/>
  <c r="J442" i="1"/>
  <c r="K442" i="1" s="1"/>
  <c r="N354" i="1"/>
  <c r="J354" i="1"/>
  <c r="K354" i="1" s="1"/>
  <c r="N246" i="1"/>
  <c r="O246" i="1" s="1"/>
  <c r="J246" i="1"/>
  <c r="K246" i="1" s="1"/>
  <c r="N134" i="1"/>
  <c r="J134" i="1"/>
  <c r="K134" i="1" s="1"/>
  <c r="N332" i="1"/>
  <c r="O332" i="1" s="1"/>
  <c r="J332" i="1"/>
  <c r="K332" i="1" s="1"/>
  <c r="N248" i="1"/>
  <c r="O248" i="1" s="1"/>
  <c r="J248" i="1"/>
  <c r="K248" i="1" s="1"/>
  <c r="N164" i="1"/>
  <c r="O164" i="1" s="1"/>
  <c r="J164" i="1"/>
  <c r="K164" i="1" s="1"/>
  <c r="N76" i="1"/>
  <c r="O76" i="1" s="1"/>
  <c r="J76" i="1"/>
  <c r="K76" i="1" s="1"/>
  <c r="N85" i="1"/>
  <c r="O85" i="1" s="1"/>
  <c r="J85" i="1"/>
  <c r="K85" i="1" s="1"/>
  <c r="N475" i="1"/>
  <c r="O475" i="1" s="1"/>
  <c r="J475" i="1"/>
  <c r="K475" i="1" s="1"/>
  <c r="N303" i="1"/>
  <c r="O303" i="1" s="1"/>
  <c r="J303" i="1"/>
  <c r="K303" i="1" s="1"/>
  <c r="N466" i="1"/>
  <c r="O466" i="1" s="1"/>
  <c r="J466" i="1"/>
  <c r="K466" i="1" s="1"/>
  <c r="N464" i="1"/>
  <c r="O464" i="1" s="1"/>
  <c r="J464" i="1"/>
  <c r="K464" i="1" s="1"/>
  <c r="N384" i="1"/>
  <c r="J384" i="1"/>
  <c r="K384" i="1" s="1"/>
  <c r="J275" i="1"/>
  <c r="K275" i="1" s="1"/>
  <c r="N275" i="1"/>
  <c r="O275" i="1" s="1"/>
  <c r="N105" i="1"/>
  <c r="J105" i="1"/>
  <c r="K105" i="1" s="1"/>
  <c r="N415" i="1"/>
  <c r="O415" i="1" s="1"/>
  <c r="J415" i="1"/>
  <c r="K415" i="1" s="1"/>
  <c r="N167" i="1"/>
  <c r="J167" i="1"/>
  <c r="K167" i="1" s="1"/>
  <c r="J429" i="1"/>
  <c r="K429" i="1" s="1"/>
  <c r="N429" i="1"/>
  <c r="O429" i="1" s="1"/>
  <c r="N323" i="1"/>
  <c r="J323" i="1"/>
  <c r="K323" i="1" s="1"/>
  <c r="N163" i="1"/>
  <c r="O163" i="1" s="1"/>
  <c r="J163" i="1"/>
  <c r="K163" i="1" s="1"/>
  <c r="J489" i="1"/>
  <c r="K489" i="1" s="1"/>
  <c r="N489" i="1"/>
  <c r="O489" i="1" s="1"/>
  <c r="J417" i="1"/>
  <c r="K417" i="1" s="1"/>
  <c r="N417" i="1"/>
  <c r="O417" i="1" s="1"/>
  <c r="N329" i="1"/>
  <c r="O329" i="1" s="1"/>
  <c r="J329" i="1"/>
  <c r="K329" i="1" s="1"/>
  <c r="N141" i="1"/>
  <c r="O141" i="1" s="1"/>
  <c r="J141" i="1"/>
  <c r="K141" i="1" s="1"/>
  <c r="N245" i="1"/>
  <c r="J245" i="1"/>
  <c r="K245" i="1" s="1"/>
  <c r="N133" i="1"/>
  <c r="O133" i="1" s="1"/>
  <c r="J133" i="1"/>
  <c r="K133" i="1" s="1"/>
  <c r="N434" i="1"/>
  <c r="O434" i="1" s="1"/>
  <c r="J434" i="1"/>
  <c r="K434" i="1" s="1"/>
  <c r="N350" i="1"/>
  <c r="O350" i="1" s="1"/>
  <c r="J350" i="1"/>
  <c r="K350" i="1" s="1"/>
  <c r="N241" i="1"/>
  <c r="O241" i="1" s="1"/>
  <c r="J241" i="1"/>
  <c r="K241" i="1" s="1"/>
  <c r="N123" i="1"/>
  <c r="O123" i="1" s="1"/>
  <c r="J123" i="1"/>
  <c r="K123" i="1" s="1"/>
  <c r="N328" i="1"/>
  <c r="J328" i="1"/>
  <c r="K328" i="1" s="1"/>
  <c r="N244" i="1"/>
  <c r="O244" i="1" s="1"/>
  <c r="J244" i="1"/>
  <c r="K244" i="1" s="1"/>
  <c r="N156" i="1"/>
  <c r="J156" i="1"/>
  <c r="K156" i="1" s="1"/>
  <c r="N72" i="1"/>
  <c r="O72" i="1" s="1"/>
  <c r="J72" i="1"/>
  <c r="K72" i="1" s="1"/>
  <c r="N81" i="1"/>
  <c r="J81" i="1"/>
  <c r="K81" i="1" s="1"/>
  <c r="N237" i="1"/>
  <c r="O237" i="1" s="1"/>
  <c r="J237" i="1"/>
  <c r="K237" i="1" s="1"/>
  <c r="N51" i="1"/>
  <c r="O51" i="1" s="1"/>
  <c r="J51" i="1"/>
  <c r="K51" i="1" s="1"/>
  <c r="N234" i="1"/>
  <c r="O234" i="1" s="1"/>
  <c r="J234" i="1"/>
  <c r="K234" i="1" s="1"/>
  <c r="N149" i="1"/>
  <c r="O149" i="1" s="1"/>
  <c r="J149" i="1"/>
  <c r="K149" i="1" s="1"/>
  <c r="N47" i="1"/>
  <c r="O47" i="1" s="1"/>
  <c r="J47" i="1"/>
  <c r="K47" i="1" s="1"/>
  <c r="N406" i="1"/>
  <c r="J406" i="1"/>
  <c r="K406" i="1" s="1"/>
  <c r="N342" i="1"/>
  <c r="O342" i="1" s="1"/>
  <c r="J342" i="1"/>
  <c r="K342" i="1" s="1"/>
  <c r="N257" i="1"/>
  <c r="J257" i="1"/>
  <c r="K257" i="1" s="1"/>
  <c r="N171" i="1"/>
  <c r="O171" i="1" s="1"/>
  <c r="J171" i="1"/>
  <c r="K171" i="1" s="1"/>
  <c r="N82" i="1"/>
  <c r="J82" i="1"/>
  <c r="K82" i="1" s="1"/>
  <c r="N320" i="1"/>
  <c r="O320" i="1" s="1"/>
  <c r="J320" i="1"/>
  <c r="K320" i="1" s="1"/>
  <c r="N256" i="1"/>
  <c r="O256" i="1" s="1"/>
  <c r="J256" i="1"/>
  <c r="K256" i="1" s="1"/>
  <c r="N192" i="1"/>
  <c r="O192" i="1" s="1"/>
  <c r="J192" i="1"/>
  <c r="K192" i="1" s="1"/>
  <c r="N128" i="1"/>
  <c r="J128" i="1"/>
  <c r="K128" i="1" s="1"/>
  <c r="N64" i="1"/>
  <c r="O64" i="1" s="1"/>
  <c r="J64" i="1"/>
  <c r="K64" i="1" s="1"/>
  <c r="N93" i="1"/>
  <c r="J93" i="1"/>
  <c r="K93" i="1" s="1"/>
  <c r="N29" i="1"/>
  <c r="O29" i="1" s="1"/>
  <c r="J29" i="1"/>
  <c r="K29" i="1" s="1"/>
  <c r="N345" i="1"/>
  <c r="O345" i="1" s="1"/>
  <c r="J345" i="1"/>
  <c r="K345" i="1" s="1"/>
  <c r="N450" i="1"/>
  <c r="O450" i="1" s="1"/>
  <c r="J450" i="1"/>
  <c r="K450" i="1" s="1"/>
  <c r="N432" i="1"/>
  <c r="O432" i="1" s="1"/>
  <c r="J432" i="1"/>
  <c r="K432" i="1" s="1"/>
  <c r="N306" i="1"/>
  <c r="O306" i="1" s="1"/>
  <c r="J306" i="1"/>
  <c r="K306" i="1" s="1"/>
  <c r="N78" i="1"/>
  <c r="J78" i="1"/>
  <c r="K78" i="1" s="1"/>
  <c r="N311" i="1"/>
  <c r="O311" i="1" s="1"/>
  <c r="J311" i="1"/>
  <c r="K311" i="1" s="1"/>
  <c r="J365" i="1"/>
  <c r="N365" i="1"/>
  <c r="O365" i="1" s="1"/>
  <c r="N54" i="1"/>
  <c r="O54" i="1" s="1"/>
  <c r="J54" i="1"/>
  <c r="K54" i="1" s="1"/>
  <c r="J385" i="1"/>
  <c r="N385" i="1"/>
  <c r="O385" i="1" s="1"/>
  <c r="N35" i="1"/>
  <c r="O35" i="1" s="1"/>
  <c r="J35" i="1"/>
  <c r="K35" i="1" s="1"/>
  <c r="N87" i="1"/>
  <c r="O87" i="1" s="1"/>
  <c r="J87" i="1"/>
  <c r="K87" i="1" s="1"/>
  <c r="N310" i="1"/>
  <c r="O310" i="1" s="1"/>
  <c r="J310" i="1"/>
  <c r="K310" i="1" s="1"/>
  <c r="N74" i="1"/>
  <c r="O74" i="1" s="1"/>
  <c r="J74" i="1"/>
  <c r="K74" i="1" s="1"/>
  <c r="N212" i="1"/>
  <c r="O212" i="1" s="1"/>
  <c r="J212" i="1"/>
  <c r="K212" i="1" s="1"/>
  <c r="N40" i="1"/>
  <c r="O40" i="1" s="1"/>
  <c r="J40" i="1"/>
  <c r="K40" i="1" s="1"/>
  <c r="N491" i="1"/>
  <c r="O491" i="1" s="1"/>
  <c r="J491" i="1"/>
  <c r="K491" i="1" s="1"/>
  <c r="N242" i="1"/>
  <c r="J242" i="1"/>
  <c r="K242" i="1" s="1"/>
  <c r="N492" i="1"/>
  <c r="O492" i="1" s="1"/>
  <c r="J492" i="1"/>
  <c r="K492" i="1" s="1"/>
  <c r="N395" i="1"/>
  <c r="O395" i="1" s="1"/>
  <c r="J395" i="1"/>
  <c r="K395" i="1" s="1"/>
  <c r="N243" i="1"/>
  <c r="O243" i="1" s="1"/>
  <c r="J243" i="1"/>
  <c r="K243" i="1" s="1"/>
  <c r="N479" i="1"/>
  <c r="O479" i="1" s="1"/>
  <c r="J479" i="1"/>
  <c r="K479" i="1" s="1"/>
  <c r="J125" i="1"/>
  <c r="K125" i="1" s="1"/>
  <c r="N125" i="1"/>
  <c r="O125" i="1" s="1"/>
  <c r="N309" i="1"/>
  <c r="O309" i="1" s="1"/>
  <c r="J309" i="1"/>
  <c r="K309" i="1" s="1"/>
  <c r="J481" i="1"/>
  <c r="K481" i="1" s="1"/>
  <c r="N481" i="1"/>
  <c r="O481" i="1" s="1"/>
  <c r="N322" i="1"/>
  <c r="J322" i="1"/>
  <c r="K322" i="1" s="1"/>
  <c r="N239" i="1"/>
  <c r="O239" i="1" s="1"/>
  <c r="J239" i="1"/>
  <c r="K239" i="1" s="1"/>
  <c r="N430" i="1"/>
  <c r="J430" i="1"/>
  <c r="K430" i="1" s="1"/>
  <c r="N230" i="1"/>
  <c r="O230" i="1" s="1"/>
  <c r="J230" i="1"/>
  <c r="K230" i="1" s="1"/>
  <c r="N324" i="1"/>
  <c r="O324" i="1" s="1"/>
  <c r="J324" i="1"/>
  <c r="K324" i="1" s="1"/>
  <c r="N152" i="1"/>
  <c r="O152" i="1" s="1"/>
  <c r="J152" i="1"/>
  <c r="K152" i="1" s="1"/>
  <c r="N73" i="1"/>
  <c r="J73" i="1"/>
  <c r="K73" i="1" s="1"/>
  <c r="J377" i="1"/>
  <c r="K377" i="1" s="1"/>
  <c r="N377" i="1"/>
  <c r="O377" i="1" s="1"/>
  <c r="N474" i="1"/>
  <c r="J474" i="1"/>
  <c r="K474" i="1" s="1"/>
  <c r="N443" i="1"/>
  <c r="O443" i="1" s="1"/>
  <c r="J443" i="1"/>
  <c r="K443" i="1" s="1"/>
  <c r="N327" i="1"/>
  <c r="J327" i="1"/>
  <c r="K327" i="1" s="1"/>
  <c r="N115" i="1"/>
  <c r="O115" i="1" s="1"/>
  <c r="J115" i="1"/>
  <c r="K115" i="1" s="1"/>
  <c r="N361" i="1"/>
  <c r="O361" i="1" s="1"/>
  <c r="J361" i="1"/>
  <c r="K361" i="1" s="1"/>
  <c r="N392" i="1"/>
  <c r="O392" i="1" s="1"/>
  <c r="J392" i="1"/>
  <c r="K392" i="1" s="1"/>
  <c r="N110" i="1"/>
  <c r="O110" i="1" s="1"/>
  <c r="J110" i="1"/>
  <c r="K110" i="1" s="1"/>
  <c r="N407" i="1"/>
  <c r="O407" i="1" s="1"/>
  <c r="J407" i="1"/>
  <c r="K407" i="1" s="1"/>
  <c r="N119" i="1"/>
  <c r="J119" i="1"/>
  <c r="K119" i="1" s="1"/>
  <c r="N117" i="1"/>
  <c r="O117" i="1" s="1"/>
  <c r="J117" i="1"/>
  <c r="K117" i="1" s="1"/>
  <c r="N337" i="1"/>
  <c r="J337" i="1"/>
  <c r="K337" i="1" s="1"/>
  <c r="N113" i="1"/>
  <c r="O113" i="1" s="1"/>
  <c r="J113" i="1"/>
  <c r="K113" i="1" s="1"/>
  <c r="N232" i="1"/>
  <c r="J232" i="1"/>
  <c r="K232" i="1" s="1"/>
  <c r="N60" i="1"/>
  <c r="O60" i="1" s="1"/>
  <c r="J60" i="1"/>
  <c r="K60" i="1" s="1"/>
  <c r="N467" i="1"/>
  <c r="J467" i="1"/>
  <c r="K467" i="1" s="1"/>
  <c r="N178" i="1"/>
  <c r="O178" i="1" s="1"/>
  <c r="J178" i="1"/>
  <c r="K178" i="1" s="1"/>
  <c r="N484" i="1"/>
  <c r="O484" i="1" s="1"/>
  <c r="J484" i="1"/>
  <c r="K484" i="1" s="1"/>
  <c r="N379" i="1"/>
  <c r="O379" i="1" s="1"/>
  <c r="J379" i="1"/>
  <c r="K379" i="1" s="1"/>
  <c r="J211" i="1"/>
  <c r="N211" i="1"/>
  <c r="O211" i="1" s="1"/>
  <c r="N463" i="1"/>
  <c r="O463" i="1" s="1"/>
  <c r="J463" i="1"/>
  <c r="K463" i="1" s="1"/>
  <c r="N43" i="1"/>
  <c r="J43" i="1"/>
  <c r="K43" i="1" s="1"/>
  <c r="N270" i="1"/>
  <c r="O270" i="1" s="1"/>
  <c r="J270" i="1"/>
  <c r="K270" i="1" s="1"/>
  <c r="N469" i="1"/>
  <c r="J469" i="1"/>
  <c r="K469" i="1" s="1"/>
  <c r="N290" i="1"/>
  <c r="O290" i="1" s="1"/>
  <c r="J290" i="1"/>
  <c r="K290" i="1" s="1"/>
  <c r="N207" i="1"/>
  <c r="O207" i="1" s="1"/>
  <c r="J207" i="1"/>
  <c r="K207" i="1" s="1"/>
  <c r="N410" i="1"/>
  <c r="O410" i="1" s="1"/>
  <c r="J410" i="1"/>
  <c r="K410" i="1" s="1"/>
  <c r="N203" i="1"/>
  <c r="J203" i="1"/>
  <c r="K203" i="1" s="1"/>
  <c r="N300" i="1"/>
  <c r="O300" i="1" s="1"/>
  <c r="J300" i="1"/>
  <c r="K300" i="1" s="1"/>
  <c r="N132" i="1"/>
  <c r="J132" i="1"/>
  <c r="K132" i="1" s="1"/>
  <c r="N53" i="1"/>
  <c r="O53" i="1" s="1"/>
  <c r="J53" i="1"/>
  <c r="K53" i="1" s="1"/>
  <c r="N189" i="1"/>
  <c r="J189" i="1"/>
  <c r="K189" i="1" s="1"/>
  <c r="N440" i="1"/>
  <c r="O440" i="1" s="1"/>
  <c r="J440" i="1"/>
  <c r="K440" i="1" s="1"/>
  <c r="N330" i="1"/>
  <c r="J330" i="1"/>
  <c r="K330" i="1" s="1"/>
  <c r="N174" i="1"/>
  <c r="O174" i="1" s="1"/>
  <c r="J174" i="1"/>
  <c r="K174" i="1" s="1"/>
  <c r="J493" i="1"/>
  <c r="N493" i="1"/>
  <c r="O493" i="1" s="1"/>
  <c r="J401" i="1"/>
  <c r="K401" i="1" s="1"/>
  <c r="N401" i="1"/>
  <c r="O401" i="1" s="1"/>
  <c r="N307" i="1"/>
  <c r="O307" i="1" s="1"/>
  <c r="J307" i="1"/>
  <c r="K307" i="1" s="1"/>
  <c r="N98" i="1"/>
  <c r="O98" i="1" s="1"/>
  <c r="J98" i="1"/>
  <c r="K98" i="1" s="1"/>
  <c r="N223" i="1"/>
  <c r="O223" i="1" s="1"/>
  <c r="J223" i="1"/>
  <c r="K223" i="1" s="1"/>
  <c r="N111" i="1"/>
  <c r="O111" i="1" s="1"/>
  <c r="J111" i="1"/>
  <c r="K111" i="1" s="1"/>
  <c r="N418" i="1"/>
  <c r="O418" i="1" s="1"/>
  <c r="J418" i="1"/>
  <c r="K418" i="1" s="1"/>
  <c r="N331" i="1"/>
  <c r="O331" i="1" s="1"/>
  <c r="J331" i="1"/>
  <c r="K331" i="1" s="1"/>
  <c r="N219" i="1"/>
  <c r="O219" i="1" s="1"/>
  <c r="J219" i="1"/>
  <c r="K219" i="1" s="1"/>
  <c r="N102" i="1"/>
  <c r="O102" i="1" s="1"/>
  <c r="J102" i="1"/>
  <c r="K102" i="1" s="1"/>
  <c r="N312" i="1"/>
  <c r="J312" i="1"/>
  <c r="K312" i="1" s="1"/>
  <c r="N228" i="1"/>
  <c r="O228" i="1" s="1"/>
  <c r="J228" i="1"/>
  <c r="K228" i="1" s="1"/>
  <c r="N140" i="1"/>
  <c r="J140" i="1"/>
  <c r="K140" i="1" s="1"/>
  <c r="N56" i="1"/>
  <c r="O56" i="1" s="1"/>
  <c r="J56" i="1"/>
  <c r="K56" i="1" s="1"/>
  <c r="N65" i="1"/>
  <c r="J65" i="1"/>
  <c r="K65" i="1" s="1"/>
  <c r="J441" i="1"/>
  <c r="K441" i="1" s="1"/>
  <c r="N441" i="1"/>
  <c r="O441" i="1" s="1"/>
  <c r="N221" i="1"/>
  <c r="O221" i="1" s="1"/>
  <c r="J221" i="1"/>
  <c r="K221" i="1" s="1"/>
  <c r="N424" i="1"/>
  <c r="O424" i="1" s="1"/>
  <c r="J424" i="1"/>
  <c r="K424" i="1" s="1"/>
  <c r="N448" i="1"/>
  <c r="J448" i="1"/>
  <c r="K448" i="1" s="1"/>
  <c r="N363" i="1"/>
  <c r="O363" i="1" s="1"/>
  <c r="J363" i="1"/>
  <c r="K363" i="1" s="1"/>
  <c r="N233" i="1"/>
  <c r="O233" i="1" s="1"/>
  <c r="J233" i="1"/>
  <c r="K233" i="1" s="1"/>
  <c r="N46" i="1"/>
  <c r="O46" i="1" s="1"/>
  <c r="J46" i="1"/>
  <c r="K46" i="1" s="1"/>
  <c r="N372" i="1"/>
  <c r="O372" i="1" s="1"/>
  <c r="J372" i="1"/>
  <c r="K372" i="1" s="1"/>
  <c r="N75" i="1"/>
  <c r="O75" i="1" s="1"/>
  <c r="J75" i="1"/>
  <c r="K75" i="1" s="1"/>
  <c r="J397" i="1"/>
  <c r="K397" i="1" s="1"/>
  <c r="N397" i="1"/>
  <c r="O397" i="1" s="1"/>
  <c r="N291" i="1"/>
  <c r="O291" i="1" s="1"/>
  <c r="J291" i="1"/>
  <c r="K291" i="1" s="1"/>
  <c r="N121" i="1"/>
  <c r="O121" i="1" s="1"/>
  <c r="J121" i="1"/>
  <c r="K121" i="1" s="1"/>
  <c r="J473" i="1"/>
  <c r="K473" i="1" s="1"/>
  <c r="N473" i="1"/>
  <c r="O473" i="1" s="1"/>
  <c r="N396" i="1"/>
  <c r="O396" i="1" s="1"/>
  <c r="J396" i="1"/>
  <c r="K396" i="1" s="1"/>
  <c r="N301" i="1"/>
  <c r="O301" i="1" s="1"/>
  <c r="J301" i="1"/>
  <c r="K301" i="1" s="1"/>
  <c r="N83" i="1"/>
  <c r="J83" i="1"/>
  <c r="K83" i="1" s="1"/>
  <c r="N218" i="1"/>
  <c r="O218" i="1" s="1"/>
  <c r="J218" i="1"/>
  <c r="K218" i="1" s="1"/>
  <c r="N101" i="1"/>
  <c r="O101" i="1" s="1"/>
  <c r="J101" i="1"/>
  <c r="K101" i="1" s="1"/>
  <c r="N414" i="1"/>
  <c r="O414" i="1" s="1"/>
  <c r="J414" i="1"/>
  <c r="K414" i="1" s="1"/>
  <c r="N326" i="1"/>
  <c r="J326" i="1"/>
  <c r="K326" i="1" s="1"/>
  <c r="N209" i="1"/>
  <c r="O209" i="1" s="1"/>
  <c r="J209" i="1"/>
  <c r="K209" i="1" s="1"/>
  <c r="N97" i="1"/>
  <c r="O97" i="1" s="1"/>
  <c r="J97" i="1"/>
  <c r="K97" i="1" s="1"/>
  <c r="N308" i="1"/>
  <c r="O308" i="1" s="1"/>
  <c r="J308" i="1"/>
  <c r="K308" i="1" s="1"/>
  <c r="N220" i="1"/>
  <c r="J220" i="1"/>
  <c r="K220" i="1" s="1"/>
  <c r="N136" i="1"/>
  <c r="O136" i="1" s="1"/>
  <c r="J136" i="1"/>
  <c r="K136" i="1" s="1"/>
  <c r="N52" i="1"/>
  <c r="J52" i="1"/>
  <c r="K52" i="1" s="1"/>
  <c r="N57" i="1"/>
  <c r="O57" i="1" s="1"/>
  <c r="J57" i="1"/>
  <c r="K57" i="1" s="1"/>
  <c r="N194" i="1"/>
  <c r="O194" i="1" s="1"/>
  <c r="J194" i="1"/>
  <c r="K194" i="1" s="1"/>
  <c r="N298" i="1"/>
  <c r="O298" i="1" s="1"/>
  <c r="J298" i="1"/>
  <c r="K298" i="1" s="1"/>
  <c r="O128" i="1"/>
  <c r="O384" i="1"/>
  <c r="O337" i="1"/>
  <c r="O146" i="1"/>
  <c r="O140" i="1"/>
  <c r="O93" i="1"/>
  <c r="O469" i="1"/>
  <c r="O257" i="1"/>
  <c r="O470" i="1"/>
  <c r="K456" i="1"/>
  <c r="K151" i="1"/>
  <c r="K408" i="1"/>
  <c r="K160" i="1"/>
  <c r="K265" i="1"/>
  <c r="O445" i="1"/>
  <c r="O406" i="1"/>
  <c r="O81" i="1"/>
  <c r="O119" i="1"/>
  <c r="O73" i="1"/>
  <c r="O3" i="1"/>
  <c r="O328" i="1"/>
  <c r="O448" i="1"/>
  <c r="O189" i="1"/>
  <c r="O105" i="1"/>
  <c r="K302" i="1"/>
  <c r="K254" i="1"/>
  <c r="N33" i="1"/>
  <c r="O33" i="1" s="1"/>
  <c r="J33" i="1"/>
  <c r="K33" i="1" s="1"/>
  <c r="N459" i="1"/>
  <c r="O459" i="1" s="1"/>
  <c r="J459" i="1"/>
  <c r="K459" i="1" s="1"/>
  <c r="N157" i="1"/>
  <c r="O157" i="1" s="1"/>
  <c r="J157" i="1"/>
  <c r="K157" i="1" s="1"/>
  <c r="N476" i="1"/>
  <c r="O476" i="1" s="1"/>
  <c r="J476" i="1"/>
  <c r="K476" i="1" s="1"/>
  <c r="N373" i="1"/>
  <c r="O373" i="1" s="1"/>
  <c r="J373" i="1"/>
  <c r="K373" i="1" s="1"/>
  <c r="N201" i="1"/>
  <c r="O201" i="1" s="1"/>
  <c r="J201" i="1"/>
  <c r="K201" i="1" s="1"/>
  <c r="N447" i="1"/>
  <c r="O447" i="1" s="1"/>
  <c r="J447" i="1"/>
  <c r="K447" i="1" s="1"/>
  <c r="N486" i="1"/>
  <c r="O486" i="1" s="1"/>
  <c r="J486" i="1"/>
  <c r="K486" i="1" s="1"/>
  <c r="N238" i="1"/>
  <c r="O238" i="1" s="1"/>
  <c r="J238" i="1"/>
  <c r="K238" i="1" s="1"/>
  <c r="J465" i="1"/>
  <c r="N465" i="1"/>
  <c r="O465" i="1" s="1"/>
  <c r="N279" i="1"/>
  <c r="O279" i="1" s="1"/>
  <c r="J279" i="1"/>
  <c r="K279" i="1" s="1"/>
  <c r="N202" i="1"/>
  <c r="O202" i="1" s="1"/>
  <c r="J202" i="1"/>
  <c r="K202" i="1" s="1"/>
  <c r="N402" i="1"/>
  <c r="O402" i="1" s="1"/>
  <c r="J402" i="1"/>
  <c r="K402" i="1" s="1"/>
  <c r="N198" i="1"/>
  <c r="O198" i="1" s="1"/>
  <c r="J198" i="1"/>
  <c r="K198" i="1" s="1"/>
  <c r="N296" i="1"/>
  <c r="O296" i="1" s="1"/>
  <c r="J296" i="1"/>
  <c r="K296" i="1" s="1"/>
  <c r="N124" i="1"/>
  <c r="O124" i="1" s="1"/>
  <c r="J124" i="1"/>
  <c r="K124" i="1" s="1"/>
  <c r="N49" i="1"/>
  <c r="O49" i="1" s="1"/>
  <c r="J49" i="1"/>
  <c r="K49" i="1" s="1"/>
  <c r="N388" i="1"/>
  <c r="O388" i="1" s="1"/>
  <c r="J388" i="1"/>
  <c r="K388" i="1" s="1"/>
  <c r="N482" i="1"/>
  <c r="O482" i="1" s="1"/>
  <c r="J482" i="1"/>
  <c r="K482" i="1" s="1"/>
  <c r="N452" i="1"/>
  <c r="O452" i="1" s="1"/>
  <c r="J452" i="1"/>
  <c r="K452" i="1" s="1"/>
  <c r="N334" i="1"/>
  <c r="O334" i="1" s="1"/>
  <c r="J334" i="1"/>
  <c r="K334" i="1" s="1"/>
  <c r="N126" i="1"/>
  <c r="O126" i="1" s="1"/>
  <c r="J126" i="1"/>
  <c r="K126" i="1" s="1"/>
  <c r="N383" i="1"/>
  <c r="O383" i="1" s="1"/>
  <c r="J383" i="1"/>
  <c r="K383" i="1" s="1"/>
  <c r="J413" i="1"/>
  <c r="K413" i="1" s="1"/>
  <c r="N413" i="1"/>
  <c r="O413" i="1" s="1"/>
  <c r="N142" i="1"/>
  <c r="O142" i="1" s="1"/>
  <c r="J142" i="1"/>
  <c r="K142" i="1" s="1"/>
  <c r="N412" i="1"/>
  <c r="O412" i="1" s="1"/>
  <c r="J412" i="1"/>
  <c r="K412" i="1" s="1"/>
  <c r="N130" i="1"/>
  <c r="O130" i="1" s="1"/>
  <c r="J130" i="1"/>
  <c r="K130" i="1" s="1"/>
  <c r="N122" i="1"/>
  <c r="O122" i="1" s="1"/>
  <c r="J122" i="1"/>
  <c r="K122" i="1" s="1"/>
  <c r="N346" i="1"/>
  <c r="O346" i="1" s="1"/>
  <c r="J346" i="1"/>
  <c r="K346" i="1" s="1"/>
  <c r="N118" i="1"/>
  <c r="O118" i="1" s="1"/>
  <c r="J118" i="1"/>
  <c r="K118" i="1" s="1"/>
  <c r="N236" i="1"/>
  <c r="O236" i="1" s="1"/>
  <c r="J236" i="1"/>
  <c r="K236" i="1" s="1"/>
  <c r="N68" i="1"/>
  <c r="O68" i="1" s="1"/>
  <c r="J68" i="1"/>
  <c r="K68" i="1" s="1"/>
  <c r="N483" i="1"/>
  <c r="O483" i="1" s="1"/>
  <c r="J483" i="1"/>
  <c r="K483" i="1" s="1"/>
  <c r="N199" i="1"/>
  <c r="J199" i="1"/>
  <c r="K199" i="1" s="1"/>
  <c r="N488" i="1"/>
  <c r="O488" i="1" s="1"/>
  <c r="J488" i="1"/>
  <c r="K488" i="1" s="1"/>
  <c r="N389" i="1"/>
  <c r="O389" i="1" s="1"/>
  <c r="J389" i="1"/>
  <c r="K389" i="1" s="1"/>
  <c r="N222" i="1"/>
  <c r="O222" i="1" s="1"/>
  <c r="J222" i="1"/>
  <c r="K222" i="1" s="1"/>
  <c r="N471" i="1"/>
  <c r="O471" i="1" s="1"/>
  <c r="J471" i="1"/>
  <c r="K471" i="1" s="1"/>
  <c r="N59" i="1"/>
  <c r="O59" i="1" s="1"/>
  <c r="J59" i="1"/>
  <c r="K59" i="1" s="1"/>
  <c r="N281" i="1"/>
  <c r="O281" i="1" s="1"/>
  <c r="J281" i="1"/>
  <c r="K281" i="1" s="1"/>
  <c r="J477" i="1"/>
  <c r="K477" i="1" s="1"/>
  <c r="N477" i="1"/>
  <c r="O477" i="1" s="1"/>
  <c r="N314" i="1"/>
  <c r="O314" i="1" s="1"/>
  <c r="J314" i="1"/>
  <c r="K314" i="1" s="1"/>
  <c r="N229" i="1"/>
  <c r="O229" i="1" s="1"/>
  <c r="J229" i="1"/>
  <c r="K229" i="1" s="1"/>
  <c r="N426" i="1"/>
  <c r="O426" i="1" s="1"/>
  <c r="J426" i="1"/>
  <c r="K426" i="1" s="1"/>
  <c r="N225" i="1"/>
  <c r="O225" i="1" s="1"/>
  <c r="J225" i="1"/>
  <c r="K225" i="1" s="1"/>
  <c r="N316" i="1"/>
  <c r="O316" i="1" s="1"/>
  <c r="J316" i="1"/>
  <c r="K316" i="1" s="1"/>
  <c r="N148" i="1"/>
  <c r="O148" i="1" s="1"/>
  <c r="J148" i="1"/>
  <c r="K148" i="1" s="1"/>
  <c r="N69" i="1"/>
  <c r="O69" i="1" s="1"/>
  <c r="J69" i="1"/>
  <c r="K69" i="1" s="1"/>
  <c r="N367" i="1"/>
  <c r="O367" i="1" s="1"/>
  <c r="J367" i="1"/>
  <c r="K367" i="1" s="1"/>
  <c r="N458" i="1"/>
  <c r="O458" i="1" s="1"/>
  <c r="J458" i="1"/>
  <c r="K458" i="1" s="1"/>
  <c r="N437" i="1"/>
  <c r="O437" i="1" s="1"/>
  <c r="J437" i="1"/>
  <c r="K437" i="1" s="1"/>
  <c r="N319" i="1"/>
  <c r="O319" i="1" s="1"/>
  <c r="J319" i="1"/>
  <c r="K319" i="1" s="1"/>
  <c r="N94" i="1"/>
  <c r="O94" i="1" s="1"/>
  <c r="J94" i="1"/>
  <c r="K94" i="1" s="1"/>
  <c r="N351" i="1"/>
  <c r="O351" i="1" s="1"/>
  <c r="J351" i="1"/>
  <c r="K351" i="1" s="1"/>
  <c r="N387" i="1"/>
  <c r="O387" i="1" s="1"/>
  <c r="J387" i="1"/>
  <c r="K387" i="1" s="1"/>
  <c r="N99" i="1"/>
  <c r="O99" i="1" s="1"/>
  <c r="J99" i="1"/>
  <c r="K99" i="1" s="1"/>
  <c r="N391" i="1"/>
  <c r="O391" i="1" s="1"/>
  <c r="J391" i="1"/>
  <c r="K391" i="1" s="1"/>
  <c r="N67" i="1"/>
  <c r="O67" i="1" s="1"/>
  <c r="J67" i="1"/>
  <c r="K67" i="1" s="1"/>
  <c r="N95" i="1"/>
  <c r="O95" i="1" s="1"/>
  <c r="J95" i="1"/>
  <c r="K95" i="1" s="1"/>
  <c r="N315" i="1"/>
  <c r="O315" i="1" s="1"/>
  <c r="J315" i="1"/>
  <c r="K315" i="1" s="1"/>
  <c r="N90" i="1"/>
  <c r="O90" i="1" s="1"/>
  <c r="J90" i="1"/>
  <c r="K90" i="1" s="1"/>
  <c r="N216" i="1"/>
  <c r="O216" i="1" s="1"/>
  <c r="J216" i="1"/>
  <c r="K216" i="1" s="1"/>
  <c r="N44" i="1"/>
  <c r="O44" i="1" s="1"/>
  <c r="J44" i="1"/>
  <c r="K44" i="1" s="1"/>
  <c r="J339" i="1"/>
  <c r="K339" i="1" s="1"/>
  <c r="N339" i="1"/>
  <c r="O339" i="1" s="1"/>
  <c r="N11" i="1"/>
  <c r="O11" i="1" s="1"/>
  <c r="J11" i="1"/>
  <c r="K11" i="1" s="1"/>
  <c r="N376" i="1"/>
  <c r="O376" i="1" s="1"/>
  <c r="J376" i="1"/>
  <c r="K376" i="1" s="1"/>
  <c r="N259" i="1"/>
  <c r="O259" i="1" s="1"/>
  <c r="J259" i="1"/>
  <c r="K259" i="1" s="1"/>
  <c r="N86" i="1"/>
  <c r="O86" i="1" s="1"/>
  <c r="J86" i="1"/>
  <c r="K86" i="1" s="1"/>
  <c r="N444" i="1"/>
  <c r="O444" i="1" s="1"/>
  <c r="J444" i="1"/>
  <c r="K444" i="1" s="1"/>
  <c r="N359" i="1"/>
  <c r="O359" i="1" s="1"/>
  <c r="J359" i="1"/>
  <c r="K359" i="1" s="1"/>
  <c r="N215" i="1"/>
  <c r="O215" i="1" s="1"/>
  <c r="J215" i="1"/>
  <c r="K215" i="1" s="1"/>
  <c r="N282" i="1"/>
  <c r="J282" i="1"/>
  <c r="K282" i="1" s="1"/>
  <c r="N165" i="1"/>
  <c r="O165" i="1" s="1"/>
  <c r="J165" i="1"/>
  <c r="K165" i="1" s="1"/>
  <c r="N31" i="1"/>
  <c r="O31" i="1" s="1"/>
  <c r="J31" i="1"/>
  <c r="K31" i="1" s="1"/>
  <c r="N378" i="1"/>
  <c r="O378" i="1" s="1"/>
  <c r="J378" i="1"/>
  <c r="K378" i="1" s="1"/>
  <c r="N273" i="1"/>
  <c r="O273" i="1" s="1"/>
  <c r="J273" i="1"/>
  <c r="K273" i="1" s="1"/>
  <c r="N161" i="1"/>
  <c r="O161" i="1" s="1"/>
  <c r="J161" i="1"/>
  <c r="K161" i="1" s="1"/>
  <c r="N26" i="1"/>
  <c r="O26" i="1" s="1"/>
  <c r="J26" i="1"/>
  <c r="K26" i="1" s="1"/>
  <c r="N268" i="1"/>
  <c r="O268" i="1" s="1"/>
  <c r="J268" i="1"/>
  <c r="K268" i="1" s="1"/>
  <c r="N184" i="1"/>
  <c r="O184" i="1" s="1"/>
  <c r="J184" i="1"/>
  <c r="K184" i="1" s="1"/>
  <c r="N100" i="1"/>
  <c r="O100" i="1" s="1"/>
  <c r="J100" i="1"/>
  <c r="K100" i="1" s="1"/>
  <c r="N12" i="1"/>
  <c r="O12" i="1" s="1"/>
  <c r="J12" i="1"/>
  <c r="K12" i="1" s="1"/>
  <c r="N21" i="1"/>
  <c r="O21" i="1" s="1"/>
  <c r="J21" i="1"/>
  <c r="K21" i="1" s="1"/>
  <c r="N356" i="1"/>
  <c r="O356" i="1" s="1"/>
  <c r="J356" i="1"/>
  <c r="K356" i="1" s="1"/>
  <c r="N498" i="1"/>
  <c r="O498" i="1" s="1"/>
  <c r="J498" i="1"/>
  <c r="K498" i="1" s="1"/>
  <c r="N480" i="1"/>
  <c r="O480" i="1" s="1"/>
  <c r="J480" i="1"/>
  <c r="K480" i="1" s="1"/>
  <c r="N405" i="1"/>
  <c r="O405" i="1" s="1"/>
  <c r="J405" i="1"/>
  <c r="K405" i="1" s="1"/>
  <c r="N313" i="1"/>
  <c r="O313" i="1" s="1"/>
  <c r="J313" i="1"/>
  <c r="K313" i="1" s="1"/>
  <c r="N147" i="1"/>
  <c r="O147" i="1" s="1"/>
  <c r="J147" i="1"/>
  <c r="K147" i="1" s="1"/>
  <c r="N455" i="1"/>
  <c r="O455" i="1" s="1"/>
  <c r="J455" i="1"/>
  <c r="K455" i="1" s="1"/>
  <c r="N253" i="1"/>
  <c r="O253" i="1" s="1"/>
  <c r="J253" i="1"/>
  <c r="K253" i="1" s="1"/>
  <c r="N462" i="1"/>
  <c r="O462" i="1" s="1"/>
  <c r="J462" i="1"/>
  <c r="K462" i="1" s="1"/>
  <c r="N349" i="1"/>
  <c r="O349" i="1" s="1"/>
  <c r="J349" i="1"/>
  <c r="K349" i="1" s="1"/>
  <c r="N206" i="1"/>
  <c r="O206" i="1" s="1"/>
  <c r="J206" i="1"/>
  <c r="K206" i="1" s="1"/>
  <c r="N6" i="1"/>
  <c r="O6" i="1" s="1"/>
  <c r="J6" i="1"/>
  <c r="K6" i="1" s="1"/>
  <c r="N439" i="1"/>
  <c r="O439" i="1" s="1"/>
  <c r="J439" i="1"/>
  <c r="K439" i="1" s="1"/>
  <c r="N353" i="1"/>
  <c r="O353" i="1" s="1"/>
  <c r="J353" i="1"/>
  <c r="K353" i="1" s="1"/>
  <c r="N205" i="1"/>
  <c r="O205" i="1" s="1"/>
  <c r="J205" i="1"/>
  <c r="K205" i="1" s="1"/>
  <c r="N271" i="1"/>
  <c r="O271" i="1" s="1"/>
  <c r="J271" i="1"/>
  <c r="K271" i="1" s="1"/>
  <c r="N159" i="1"/>
  <c r="O159" i="1" s="1"/>
  <c r="J159" i="1"/>
  <c r="K159" i="1" s="1"/>
  <c r="N23" i="1"/>
  <c r="O23" i="1" s="1"/>
  <c r="J23" i="1"/>
  <c r="K23" i="1" s="1"/>
  <c r="N370" i="1"/>
  <c r="O370" i="1" s="1"/>
  <c r="J370" i="1"/>
  <c r="K370" i="1" s="1"/>
  <c r="N267" i="1"/>
  <c r="O267" i="1" s="1"/>
  <c r="J267" i="1"/>
  <c r="K267" i="1" s="1"/>
  <c r="N155" i="1"/>
  <c r="O155" i="1" s="1"/>
  <c r="J155" i="1"/>
  <c r="K155" i="1" s="1"/>
  <c r="N10" i="1"/>
  <c r="O10" i="1" s="1"/>
  <c r="J10" i="1"/>
  <c r="K10" i="1" s="1"/>
  <c r="N264" i="1"/>
  <c r="O264" i="1" s="1"/>
  <c r="J264" i="1"/>
  <c r="K264" i="1" s="1"/>
  <c r="N180" i="1"/>
  <c r="O180" i="1" s="1"/>
  <c r="J180" i="1"/>
  <c r="K180" i="1" s="1"/>
  <c r="N92" i="1"/>
  <c r="J92" i="1"/>
  <c r="K92" i="1" s="1"/>
  <c r="N8" i="1"/>
  <c r="O8" i="1" s="1"/>
  <c r="J8" i="1"/>
  <c r="K8" i="1" s="1"/>
  <c r="N17" i="1"/>
  <c r="O17" i="1" s="1"/>
  <c r="J17" i="1"/>
  <c r="K17" i="1" s="1"/>
  <c r="N109" i="1"/>
  <c r="O109" i="1" s="1"/>
  <c r="J109" i="1"/>
  <c r="K109" i="1" s="1"/>
  <c r="N255" i="1"/>
  <c r="O255" i="1" s="1"/>
  <c r="J255" i="1"/>
  <c r="K255" i="1" s="1"/>
  <c r="N170" i="1"/>
  <c r="O170" i="1" s="1"/>
  <c r="J170" i="1"/>
  <c r="K170" i="1" s="1"/>
  <c r="N79" i="1"/>
  <c r="O79" i="1" s="1"/>
  <c r="J79" i="1"/>
  <c r="K79" i="1" s="1"/>
  <c r="N422" i="1"/>
  <c r="O422" i="1" s="1"/>
  <c r="J422" i="1"/>
  <c r="K422" i="1" s="1"/>
  <c r="N358" i="1"/>
  <c r="O358" i="1" s="1"/>
  <c r="J358" i="1"/>
  <c r="K358" i="1" s="1"/>
  <c r="N278" i="1"/>
  <c r="O278" i="1" s="1"/>
  <c r="J278" i="1"/>
  <c r="K278" i="1" s="1"/>
  <c r="N193" i="1"/>
  <c r="O193" i="1" s="1"/>
  <c r="J193" i="1"/>
  <c r="K193" i="1" s="1"/>
  <c r="N107" i="1"/>
  <c r="O107" i="1" s="1"/>
  <c r="J107" i="1"/>
  <c r="K107" i="1" s="1"/>
  <c r="N336" i="1"/>
  <c r="O336" i="1" s="1"/>
  <c r="J336" i="1"/>
  <c r="K336" i="1" s="1"/>
  <c r="N272" i="1"/>
  <c r="O272" i="1" s="1"/>
  <c r="J272" i="1"/>
  <c r="K272" i="1" s="1"/>
  <c r="N208" i="1"/>
  <c r="O208" i="1" s="1"/>
  <c r="J208" i="1"/>
  <c r="K208" i="1" s="1"/>
  <c r="N144" i="1"/>
  <c r="O144" i="1" s="1"/>
  <c r="J144" i="1"/>
  <c r="K144" i="1" s="1"/>
  <c r="N80" i="1"/>
  <c r="O80" i="1" s="1"/>
  <c r="J80" i="1"/>
  <c r="K80" i="1" s="1"/>
  <c r="N16" i="1"/>
  <c r="O16" i="1" s="1"/>
  <c r="J16" i="1"/>
  <c r="K16" i="1" s="1"/>
  <c r="N45" i="1"/>
  <c r="O45" i="1" s="1"/>
  <c r="J45" i="1"/>
  <c r="K45" i="1" s="1"/>
  <c r="O381" i="1"/>
  <c r="O167" i="1"/>
  <c r="O330" i="1"/>
  <c r="O199" i="1"/>
  <c r="O354" i="1"/>
  <c r="O425" i="1"/>
  <c r="O282" i="1"/>
  <c r="O467" i="1"/>
  <c r="O322" i="1"/>
  <c r="O323" i="1"/>
  <c r="O312" i="1"/>
  <c r="O327" i="1"/>
  <c r="O162" i="1"/>
  <c r="O83" i="1"/>
  <c r="O65" i="1"/>
  <c r="O132" i="1"/>
  <c r="O4" i="1"/>
  <c r="K451" i="1"/>
  <c r="K211" i="1"/>
  <c r="N213" i="1"/>
  <c r="O213" i="1" s="1"/>
  <c r="J213" i="1"/>
  <c r="K213" i="1" s="1"/>
  <c r="N127" i="1"/>
  <c r="O127" i="1" s="1"/>
  <c r="J127" i="1"/>
  <c r="K127" i="1" s="1"/>
  <c r="N15" i="1"/>
  <c r="O15" i="1" s="1"/>
  <c r="J15" i="1"/>
  <c r="K15" i="1" s="1"/>
  <c r="N390" i="1"/>
  <c r="O390" i="1" s="1"/>
  <c r="J390" i="1"/>
  <c r="K390" i="1" s="1"/>
  <c r="N321" i="1"/>
  <c r="O321" i="1" s="1"/>
  <c r="J321" i="1"/>
  <c r="K321" i="1" s="1"/>
  <c r="N235" i="1"/>
  <c r="O235" i="1" s="1"/>
  <c r="J235" i="1"/>
  <c r="K235" i="1" s="1"/>
  <c r="N150" i="1"/>
  <c r="O150" i="1" s="1"/>
  <c r="J150" i="1"/>
  <c r="K150" i="1" s="1"/>
  <c r="N50" i="1"/>
  <c r="O50" i="1" s="1"/>
  <c r="J50" i="1"/>
  <c r="K50" i="1" s="1"/>
  <c r="N304" i="1"/>
  <c r="O304" i="1" s="1"/>
  <c r="J304" i="1"/>
  <c r="K304" i="1" s="1"/>
  <c r="N240" i="1"/>
  <c r="O240" i="1" s="1"/>
  <c r="J240" i="1"/>
  <c r="K240" i="1" s="1"/>
  <c r="N176" i="1"/>
  <c r="O176" i="1" s="1"/>
  <c r="J176" i="1"/>
  <c r="K176" i="1" s="1"/>
  <c r="N112" i="1"/>
  <c r="O112" i="1" s="1"/>
  <c r="J112" i="1"/>
  <c r="K112" i="1" s="1"/>
  <c r="N48" i="1"/>
  <c r="O48" i="1" s="1"/>
  <c r="J48" i="1"/>
  <c r="K48" i="1" s="1"/>
  <c r="N77" i="1"/>
  <c r="O77" i="1" s="1"/>
  <c r="J77" i="1"/>
  <c r="K77" i="1" s="1"/>
  <c r="N13" i="1"/>
  <c r="O13" i="1" s="1"/>
  <c r="J13" i="1"/>
  <c r="K13" i="1" s="1"/>
  <c r="O82" i="1"/>
  <c r="O78" i="1"/>
  <c r="O430" i="1"/>
  <c r="O423" i="1"/>
  <c r="O245" i="1"/>
  <c r="O474" i="1"/>
  <c r="O203" i="1"/>
  <c r="O409" i="1"/>
  <c r="O220" i="1"/>
  <c r="O156" i="1"/>
  <c r="O92" i="1"/>
  <c r="O326" i="1"/>
  <c r="O232" i="1"/>
  <c r="O242" i="1"/>
  <c r="O497" i="1"/>
  <c r="O433" i="1"/>
  <c r="O369" i="1"/>
  <c r="O134" i="1"/>
  <c r="O43" i="1"/>
  <c r="O52" i="1"/>
  <c r="K91" i="1"/>
  <c r="K438" i="1"/>
  <c r="K375" i="1"/>
  <c r="K427" i="1"/>
  <c r="K286" i="1"/>
  <c r="K485" i="1"/>
  <c r="K195" i="1"/>
  <c r="K25" i="1"/>
  <c r="K2" i="1"/>
  <c r="K143" i="1"/>
  <c r="K365" i="1"/>
  <c r="K108" i="1"/>
  <c r="K499" i="1"/>
  <c r="K493" i="1"/>
  <c r="K382" i="1"/>
  <c r="K398" i="1"/>
  <c r="K145" i="1"/>
  <c r="K385" i="1"/>
  <c r="K181" i="1"/>
  <c r="K28" i="1"/>
  <c r="K197" i="1"/>
  <c r="K453" i="1"/>
  <c r="K288" i="1"/>
  <c r="K32" i="1"/>
  <c r="K360" i="1"/>
  <c r="K103" i="1"/>
  <c r="K465" i="1"/>
  <c r="K158" i="1"/>
  <c r="K501" i="1"/>
  <c r="K187" i="1"/>
  <c r="K188" i="1"/>
  <c r="K325" i="1"/>
  <c r="K42" i="1"/>
  <c r="K421" i="1"/>
  <c r="K357" i="1"/>
  <c r="K276" i="1"/>
  <c r="K84" i="1"/>
  <c r="K88" i="1"/>
  <c r="B2" i="1"/>
  <c r="B8" i="1"/>
  <c r="B9" i="1"/>
  <c r="B7" i="1"/>
  <c r="B6" i="1"/>
  <c r="B10" i="1"/>
  <c r="B13" i="2"/>
  <c r="L13" i="2" l="1"/>
  <c r="X13" i="2"/>
  <c r="A14" i="2"/>
  <c r="AH13" i="2"/>
  <c r="F13" i="2"/>
  <c r="M13" i="2"/>
  <c r="U13" i="2"/>
  <c r="E13" i="2"/>
  <c r="AD13" i="2"/>
  <c r="O13" i="2"/>
  <c r="T13" i="2"/>
  <c r="H13" i="2"/>
  <c r="Y13" i="2"/>
  <c r="Q13" i="2"/>
  <c r="AA13" i="2"/>
  <c r="D13" i="2"/>
  <c r="V13" i="2"/>
  <c r="R13" i="2"/>
  <c r="Z13" i="2"/>
  <c r="AF13" i="2"/>
  <c r="I13" i="2"/>
  <c r="N13" i="2"/>
  <c r="AC13" i="2"/>
  <c r="G13" i="2"/>
  <c r="J13" i="2"/>
  <c r="AE13" i="2"/>
  <c r="K13" i="2"/>
  <c r="P13" i="2"/>
  <c r="C13" i="2"/>
  <c r="S13" i="2"/>
  <c r="AB13" i="2"/>
  <c r="W13" i="2"/>
  <c r="B14" i="2"/>
  <c r="W14" i="2" l="1"/>
  <c r="P14" i="2"/>
  <c r="G14" i="2"/>
  <c r="AF14" i="2"/>
  <c r="D14" i="2"/>
  <c r="H14" i="2"/>
  <c r="E14" i="2"/>
  <c r="AB14" i="2"/>
  <c r="K14" i="2"/>
  <c r="AC14" i="2"/>
  <c r="Z14" i="2"/>
  <c r="AA14" i="2"/>
  <c r="T14" i="2"/>
  <c r="U14" i="2"/>
  <c r="A15" i="2"/>
  <c r="AH14" i="2"/>
  <c r="S14" i="2"/>
  <c r="AE14" i="2"/>
  <c r="N14" i="2"/>
  <c r="R14" i="2"/>
  <c r="Q14" i="2"/>
  <c r="O14" i="2"/>
  <c r="M14" i="2"/>
  <c r="X14" i="2"/>
  <c r="C14" i="2"/>
  <c r="J14" i="2"/>
  <c r="I14" i="2"/>
  <c r="V14" i="2"/>
  <c r="Y14" i="2"/>
  <c r="AD14" i="2"/>
  <c r="F14" i="2"/>
  <c r="L14" i="2"/>
  <c r="B15" i="2"/>
  <c r="L15" i="2" l="1"/>
  <c r="L16" i="2" s="1"/>
  <c r="V15" i="2"/>
  <c r="V16" i="2" s="1"/>
  <c r="V17" i="2" s="1"/>
  <c r="X15" i="2"/>
  <c r="X16" i="2" s="1"/>
  <c r="X17" i="2" s="1"/>
  <c r="R15" i="2"/>
  <c r="R16" i="2" s="1"/>
  <c r="R17" i="2" s="1"/>
  <c r="AA15" i="2"/>
  <c r="AA16" i="2" s="1"/>
  <c r="AA17" i="2" s="1"/>
  <c r="AB15" i="2"/>
  <c r="AB16" i="2" s="1"/>
  <c r="AF15" i="2"/>
  <c r="AF16" i="2" s="1"/>
  <c r="AF17" i="2" s="1"/>
  <c r="F15" i="2"/>
  <c r="F16" i="2" s="1"/>
  <c r="F17" i="2" s="1"/>
  <c r="I15" i="2"/>
  <c r="I16" i="2" s="1"/>
  <c r="M15" i="2"/>
  <c r="M16" i="2" s="1"/>
  <c r="M17" i="2" s="1"/>
  <c r="N15" i="2"/>
  <c r="N16" i="2" s="1"/>
  <c r="N17" i="2" s="1"/>
  <c r="A16" i="2"/>
  <c r="AH15" i="2"/>
  <c r="Z15" i="2"/>
  <c r="Z16" i="2" s="1"/>
  <c r="E15" i="2"/>
  <c r="E16" i="2" s="1"/>
  <c r="E17" i="2" s="1"/>
  <c r="G15" i="2"/>
  <c r="G16" i="2" s="1"/>
  <c r="G17" i="2" s="1"/>
  <c r="AD15" i="2"/>
  <c r="AD16" i="2" s="1"/>
  <c r="AD17" i="2" s="1"/>
  <c r="J15" i="2"/>
  <c r="J16" i="2" s="1"/>
  <c r="J17" i="2" s="1"/>
  <c r="O15" i="2"/>
  <c r="O16" i="2" s="1"/>
  <c r="O17" i="2" s="1"/>
  <c r="AE15" i="2"/>
  <c r="AE16" i="2" s="1"/>
  <c r="AE17" i="2" s="1"/>
  <c r="U15" i="2"/>
  <c r="U16" i="2" s="1"/>
  <c r="AC15" i="2"/>
  <c r="AC16" i="2" s="1"/>
  <c r="AC17" i="2" s="1"/>
  <c r="H15" i="2"/>
  <c r="H16" i="2" s="1"/>
  <c r="H17" i="2" s="1"/>
  <c r="P15" i="2"/>
  <c r="P16" i="2" s="1"/>
  <c r="P17" i="2" s="1"/>
  <c r="Y15" i="2"/>
  <c r="Y16" i="2" s="1"/>
  <c r="Y17" i="2" s="1"/>
  <c r="C15" i="2"/>
  <c r="C16" i="2" s="1"/>
  <c r="C17" i="2" s="1"/>
  <c r="Q15" i="2"/>
  <c r="Q16" i="2" s="1"/>
  <c r="Q17" i="2" s="1"/>
  <c r="S15" i="2"/>
  <c r="S16" i="2" s="1"/>
  <c r="S17" i="2" s="1"/>
  <c r="T15" i="2"/>
  <c r="T16" i="2" s="1"/>
  <c r="K15" i="2"/>
  <c r="K16" i="2" s="1"/>
  <c r="K17" i="2" s="1"/>
  <c r="D15" i="2"/>
  <c r="D16" i="2" s="1"/>
  <c r="D17" i="2" s="1"/>
  <c r="W15" i="2"/>
  <c r="W16" i="2" s="1"/>
  <c r="W17" i="2" s="1"/>
  <c r="U17" i="2"/>
  <c r="AB17" i="2"/>
  <c r="Z17" i="2"/>
  <c r="I17" i="2"/>
  <c r="L17" i="2"/>
  <c r="T17" i="2"/>
  <c r="A17" i="2" l="1"/>
  <c r="AH16" i="2"/>
  <c r="D18" i="2"/>
  <c r="W18" i="2"/>
  <c r="P18" i="2"/>
  <c r="R18" i="2"/>
  <c r="M18" i="2"/>
  <c r="F18" i="2"/>
  <c r="AF18" i="2"/>
  <c r="Y18" i="2"/>
  <c r="X18" i="2"/>
  <c r="E18" i="2"/>
  <c r="V18" i="2"/>
  <c r="N18" i="2"/>
  <c r="AD18" i="2"/>
  <c r="U18" i="2"/>
  <c r="AC18" i="2"/>
  <c r="AA18" i="2"/>
  <c r="L18" i="2"/>
  <c r="Q18" i="2"/>
  <c r="C18" i="2"/>
  <c r="AE18" i="2"/>
  <c r="Z18" i="2"/>
  <c r="G18" i="2"/>
  <c r="T18" i="2"/>
  <c r="O18" i="2"/>
  <c r="I18" i="2"/>
  <c r="H18" i="2"/>
  <c r="S18" i="2"/>
  <c r="AB18" i="2"/>
  <c r="J18" i="2"/>
  <c r="K18" i="2"/>
  <c r="A18" i="2" l="1"/>
  <c r="AH17" i="2"/>
  <c r="AE19" i="2"/>
  <c r="N19" i="2"/>
  <c r="W19" i="2"/>
  <c r="T19" i="2"/>
  <c r="AC19" i="2"/>
  <c r="AF19" i="2"/>
  <c r="D19" i="2"/>
  <c r="K19" i="2"/>
  <c r="H19" i="2"/>
  <c r="G19" i="2"/>
  <c r="Q19" i="2"/>
  <c r="U19" i="2"/>
  <c r="E19" i="2"/>
  <c r="F19" i="2"/>
  <c r="O19" i="2"/>
  <c r="AA19" i="2"/>
  <c r="R19" i="2"/>
  <c r="S19" i="2"/>
  <c r="C19" i="2"/>
  <c r="V19" i="2"/>
  <c r="P19" i="2"/>
  <c r="J19" i="2"/>
  <c r="I19" i="2"/>
  <c r="Z19" i="2"/>
  <c r="L19" i="2"/>
  <c r="AD19" i="2"/>
  <c r="X19" i="2"/>
  <c r="M19" i="2"/>
  <c r="AB19" i="2"/>
  <c r="Y19" i="2"/>
  <c r="A19" i="2" l="1"/>
  <c r="AH18" i="2"/>
  <c r="AD20" i="2"/>
  <c r="F20" i="2"/>
  <c r="AF20" i="2"/>
  <c r="L20" i="2"/>
  <c r="R20" i="2"/>
  <c r="H20" i="2"/>
  <c r="AE20" i="2"/>
  <c r="M20" i="2"/>
  <c r="Z20" i="2"/>
  <c r="V20" i="2"/>
  <c r="AA20" i="2"/>
  <c r="U20" i="2"/>
  <c r="K20" i="2"/>
  <c r="T20" i="2"/>
  <c r="S20" i="2"/>
  <c r="G20" i="2"/>
  <c r="N20" i="2"/>
  <c r="P20" i="2"/>
  <c r="E20" i="2"/>
  <c r="AC20" i="2"/>
  <c r="Y20" i="2"/>
  <c r="AB20" i="2"/>
  <c r="X20" i="2"/>
  <c r="I20" i="2"/>
  <c r="C20" i="2"/>
  <c r="O20" i="2"/>
  <c r="Q20" i="2"/>
  <c r="D20" i="2"/>
  <c r="W20" i="2"/>
  <c r="J20" i="2"/>
  <c r="A20" i="2" l="1"/>
  <c r="AH19" i="2"/>
  <c r="AC21" i="2"/>
  <c r="V21" i="2"/>
  <c r="F21" i="2"/>
  <c r="X21" i="2"/>
  <c r="N21" i="2"/>
  <c r="Z21" i="2"/>
  <c r="AD21" i="2"/>
  <c r="O21" i="2"/>
  <c r="P21" i="2"/>
  <c r="G21" i="2"/>
  <c r="U21" i="2"/>
  <c r="M21" i="2"/>
  <c r="L21" i="2"/>
  <c r="I21" i="2"/>
  <c r="T21" i="2"/>
  <c r="H21" i="2"/>
  <c r="Q21" i="2"/>
  <c r="E21" i="2"/>
  <c r="K21" i="2"/>
  <c r="R21" i="2"/>
  <c r="J21" i="2"/>
  <c r="AB21" i="2"/>
  <c r="W21" i="2"/>
  <c r="C21" i="2"/>
  <c r="Y21" i="2"/>
  <c r="S21" i="2"/>
  <c r="AA21" i="2"/>
  <c r="AE21" i="2"/>
  <c r="AF21" i="2"/>
  <c r="D21" i="2"/>
  <c r="A21" i="2" l="1"/>
  <c r="AH20" i="2"/>
  <c r="I22" i="2"/>
  <c r="D22" i="2"/>
  <c r="C22" i="2"/>
  <c r="R22" i="2"/>
  <c r="H22" i="2"/>
  <c r="M22" i="2"/>
  <c r="O22" i="2"/>
  <c r="X22" i="2"/>
  <c r="AE22" i="2"/>
  <c r="E22" i="2"/>
  <c r="Z22" i="2"/>
  <c r="S22" i="2"/>
  <c r="AF22" i="2"/>
  <c r="W22" i="2"/>
  <c r="K22" i="2"/>
  <c r="T22" i="2"/>
  <c r="U22" i="2"/>
  <c r="AD22" i="2"/>
  <c r="F22" i="2"/>
  <c r="AB22" i="2"/>
  <c r="G22" i="2"/>
  <c r="V22" i="2"/>
  <c r="AA22" i="2"/>
  <c r="Y22" i="2"/>
  <c r="J22" i="2"/>
  <c r="Q22" i="2"/>
  <c r="L22" i="2"/>
  <c r="P22" i="2"/>
  <c r="N22" i="2"/>
  <c r="AC22" i="2"/>
  <c r="AH21" i="2" l="1"/>
  <c r="A22" i="2"/>
  <c r="Y23" i="2"/>
  <c r="Q23" i="2"/>
  <c r="V23" i="2"/>
  <c r="AD23" i="2"/>
  <c r="W23" i="2"/>
  <c r="E23" i="2"/>
  <c r="M23" i="2"/>
  <c r="D23" i="2"/>
  <c r="AB23" i="2"/>
  <c r="AC23" i="2"/>
  <c r="N23" i="2"/>
  <c r="J23" i="2"/>
  <c r="G23" i="2"/>
  <c r="U23" i="2"/>
  <c r="AF23" i="2"/>
  <c r="AE23" i="2"/>
  <c r="H23" i="2"/>
  <c r="I23" i="2"/>
  <c r="P23" i="2"/>
  <c r="T23" i="2"/>
  <c r="S23" i="2"/>
  <c r="X23" i="2"/>
  <c r="R23" i="2"/>
  <c r="L23" i="2"/>
  <c r="AA23" i="2"/>
  <c r="F23" i="2"/>
  <c r="K23" i="2"/>
  <c r="Z23" i="2"/>
  <c r="O23" i="2"/>
  <c r="C23" i="2"/>
  <c r="A23" i="2" l="1"/>
  <c r="AH22" i="2"/>
  <c r="Z24" i="2"/>
  <c r="L24" i="2"/>
  <c r="T24" i="2"/>
  <c r="AE24" i="2"/>
  <c r="J24" i="2"/>
  <c r="D24" i="2"/>
  <c r="AD24" i="2"/>
  <c r="C24" i="2"/>
  <c r="K24" i="2"/>
  <c r="R24" i="2"/>
  <c r="P24" i="2"/>
  <c r="AF24" i="2"/>
  <c r="N24" i="2"/>
  <c r="M24" i="2"/>
  <c r="V24" i="2"/>
  <c r="X24" i="2"/>
  <c r="I24" i="2"/>
  <c r="U24" i="2"/>
  <c r="AC24" i="2"/>
  <c r="E24" i="2"/>
  <c r="Q24" i="2"/>
  <c r="F24" i="2"/>
  <c r="O24" i="2"/>
  <c r="AA24" i="2"/>
  <c r="S24" i="2"/>
  <c r="H24" i="2"/>
  <c r="G24" i="2"/>
  <c r="AB24" i="2"/>
  <c r="W24" i="2"/>
  <c r="Y24" i="2"/>
  <c r="A24" i="2" l="1"/>
  <c r="AH23" i="2"/>
  <c r="H25" i="2"/>
  <c r="F25" i="2"/>
  <c r="U25" i="2"/>
  <c r="M25" i="2"/>
  <c r="R25" i="2"/>
  <c r="C25" i="2"/>
  <c r="AE25" i="2"/>
  <c r="S25" i="2"/>
  <c r="Q25" i="2"/>
  <c r="I25" i="2"/>
  <c r="N25" i="2"/>
  <c r="K25" i="2"/>
  <c r="AD25" i="2"/>
  <c r="T25" i="2"/>
  <c r="Y25" i="2"/>
  <c r="AB25" i="2"/>
  <c r="AA25" i="2"/>
  <c r="E25" i="2"/>
  <c r="X25" i="2"/>
  <c r="AF25" i="2"/>
  <c r="D25" i="2"/>
  <c r="L25" i="2"/>
  <c r="W25" i="2"/>
  <c r="G25" i="2"/>
  <c r="O25" i="2"/>
  <c r="AC25" i="2"/>
  <c r="V25" i="2"/>
  <c r="P25" i="2"/>
  <c r="J25" i="2"/>
  <c r="Z25" i="2"/>
  <c r="A25" i="2" l="1"/>
  <c r="AH24" i="2"/>
  <c r="P26" i="2"/>
  <c r="G26" i="2"/>
  <c r="AF26" i="2"/>
  <c r="AB26" i="2"/>
  <c r="K26" i="2"/>
  <c r="S26" i="2"/>
  <c r="M26" i="2"/>
  <c r="Z26" i="2"/>
  <c r="V26" i="2"/>
  <c r="W26" i="2"/>
  <c r="X26" i="2"/>
  <c r="Y26" i="2"/>
  <c r="N26" i="2"/>
  <c r="AE26" i="2"/>
  <c r="U26" i="2"/>
  <c r="AC26" i="2"/>
  <c r="L26" i="2"/>
  <c r="E26" i="2"/>
  <c r="T26" i="2"/>
  <c r="I26" i="2"/>
  <c r="C26" i="2"/>
  <c r="F26" i="2"/>
  <c r="J26" i="2"/>
  <c r="O26" i="2"/>
  <c r="D26" i="2"/>
  <c r="AA26" i="2"/>
  <c r="AD26" i="2"/>
  <c r="Q26" i="2"/>
  <c r="R26" i="2"/>
  <c r="H26" i="2"/>
  <c r="AH25" i="2" l="1"/>
  <c r="A26" i="2"/>
  <c r="D27" i="2"/>
  <c r="X27" i="2"/>
  <c r="H27" i="2"/>
  <c r="AA27" i="2"/>
  <c r="I27" i="2"/>
  <c r="AC27" i="2"/>
  <c r="Y27" i="2"/>
  <c r="Z27" i="2"/>
  <c r="AB27" i="2"/>
  <c r="J27" i="2"/>
  <c r="U27" i="2"/>
  <c r="AF27" i="2"/>
  <c r="O27" i="2"/>
  <c r="F27" i="2"/>
  <c r="E27" i="2"/>
  <c r="AE27" i="2"/>
  <c r="W27" i="2"/>
  <c r="S27" i="2"/>
  <c r="G27" i="2"/>
  <c r="R27" i="2"/>
  <c r="T27" i="2"/>
  <c r="M27" i="2"/>
  <c r="Q27" i="2"/>
  <c r="AD27" i="2"/>
  <c r="C27" i="2"/>
  <c r="L27" i="2"/>
  <c r="N27" i="2"/>
  <c r="V27" i="2"/>
  <c r="K27" i="2"/>
  <c r="P27" i="2"/>
  <c r="A27" i="2" l="1"/>
  <c r="AH26" i="2"/>
  <c r="C28" i="2"/>
  <c r="P28" i="2"/>
  <c r="L28" i="2"/>
  <c r="M28" i="2"/>
  <c r="S28" i="2"/>
  <c r="F28" i="2"/>
  <c r="J28" i="2"/>
  <c r="AC28" i="2"/>
  <c r="AA28" i="2"/>
  <c r="T28" i="2"/>
  <c r="O28" i="2"/>
  <c r="I28" i="2"/>
  <c r="V28" i="2"/>
  <c r="AD28" i="2"/>
  <c r="R28" i="2"/>
  <c r="AE28" i="2"/>
  <c r="AF28" i="2"/>
  <c r="Z28" i="2"/>
  <c r="X28" i="2"/>
  <c r="K28" i="2"/>
  <c r="W28" i="2"/>
  <c r="AB28" i="2"/>
  <c r="H28" i="2"/>
  <c r="N28" i="2"/>
  <c r="Q28" i="2"/>
  <c r="G28" i="2"/>
  <c r="E28" i="2"/>
  <c r="U28" i="2"/>
  <c r="Y28" i="2"/>
  <c r="D28" i="2"/>
  <c r="A28" i="2" l="1"/>
  <c r="AH27" i="2"/>
  <c r="H29" i="2"/>
  <c r="D29" i="2"/>
  <c r="U29" i="2"/>
  <c r="N29" i="2"/>
  <c r="K29" i="2"/>
  <c r="AE29" i="2"/>
  <c r="I29" i="2"/>
  <c r="AC29" i="2"/>
  <c r="M29" i="2"/>
  <c r="X29" i="2"/>
  <c r="O29" i="2"/>
  <c r="L29" i="2"/>
  <c r="G29" i="2"/>
  <c r="AB29" i="2"/>
  <c r="Z29" i="2"/>
  <c r="AD29" i="2"/>
  <c r="T29" i="2"/>
  <c r="F29" i="2"/>
  <c r="P29" i="2"/>
  <c r="E29" i="2"/>
  <c r="R29" i="2"/>
  <c r="J29" i="2"/>
  <c r="Y29" i="2"/>
  <c r="Q29" i="2"/>
  <c r="W29" i="2"/>
  <c r="AF29" i="2"/>
  <c r="V29" i="2"/>
  <c r="AA29" i="2"/>
  <c r="S29" i="2"/>
  <c r="C29" i="2"/>
  <c r="AH28" i="2" l="1"/>
  <c r="A29" i="2"/>
  <c r="S30" i="2"/>
  <c r="T30" i="2"/>
  <c r="C30" i="2"/>
  <c r="AF30" i="2"/>
  <c r="J30" i="2"/>
  <c r="F30" i="2"/>
  <c r="AB30" i="2"/>
  <c r="L30" i="2"/>
  <c r="AC30" i="2"/>
  <c r="N30" i="2"/>
  <c r="W30" i="2"/>
  <c r="G30" i="2"/>
  <c r="I30" i="2"/>
  <c r="AA30" i="2"/>
  <c r="Q30" i="2"/>
  <c r="E30" i="2"/>
  <c r="AD30" i="2"/>
  <c r="X30" i="2"/>
  <c r="AE30" i="2"/>
  <c r="D30" i="2"/>
  <c r="R30" i="2"/>
  <c r="O30" i="2"/>
  <c r="U30" i="2"/>
  <c r="V30" i="2"/>
  <c r="Y30" i="2"/>
  <c r="P30" i="2"/>
  <c r="Z30" i="2"/>
  <c r="M30" i="2"/>
  <c r="K30" i="2"/>
  <c r="H30" i="2"/>
  <c r="A30" i="2" l="1"/>
  <c r="AH29" i="2"/>
  <c r="K31" i="2"/>
  <c r="AE31" i="2"/>
  <c r="AB31" i="2"/>
  <c r="H31" i="2"/>
  <c r="V31" i="2"/>
  <c r="D31" i="2"/>
  <c r="E31" i="2"/>
  <c r="G31" i="2"/>
  <c r="L31" i="2"/>
  <c r="AF31" i="2"/>
  <c r="U31" i="2"/>
  <c r="W31" i="2"/>
  <c r="M31" i="2"/>
  <c r="O31" i="2"/>
  <c r="X31" i="2"/>
  <c r="AA31" i="2"/>
  <c r="N31" i="2"/>
  <c r="F31" i="2"/>
  <c r="T31" i="2"/>
  <c r="Z31" i="2"/>
  <c r="Q31" i="2"/>
  <c r="C31" i="2"/>
  <c r="P31" i="2"/>
  <c r="Y31" i="2"/>
  <c r="R31" i="2"/>
  <c r="AD31" i="2"/>
  <c r="I31" i="2"/>
  <c r="AC31" i="2"/>
  <c r="J31" i="2"/>
  <c r="S31" i="2"/>
  <c r="A31" i="2" l="1"/>
  <c r="AH30" i="2"/>
  <c r="AD32" i="2"/>
  <c r="C32" i="2"/>
  <c r="F32" i="2"/>
  <c r="O32" i="2"/>
  <c r="AF32" i="2"/>
  <c r="D32" i="2"/>
  <c r="H32" i="2"/>
  <c r="S32" i="2"/>
  <c r="R32" i="2"/>
  <c r="Q32" i="2"/>
  <c r="N32" i="2"/>
  <c r="M32" i="2"/>
  <c r="L32" i="2"/>
  <c r="V32" i="2"/>
  <c r="AB32" i="2"/>
  <c r="Y32" i="2"/>
  <c r="Z32" i="2"/>
  <c r="AA32" i="2"/>
  <c r="W32" i="2"/>
  <c r="G32" i="2"/>
  <c r="AE32" i="2"/>
  <c r="J32" i="2"/>
  <c r="AC32" i="2"/>
  <c r="I32" i="2"/>
  <c r="P32" i="2"/>
  <c r="T32" i="2"/>
  <c r="X32" i="2"/>
  <c r="U32" i="2"/>
  <c r="E32" i="2"/>
  <c r="K32" i="2"/>
  <c r="A32" i="2" l="1"/>
  <c r="AH31" i="2"/>
  <c r="U33" i="2"/>
  <c r="I33" i="2"/>
  <c r="G33" i="2"/>
  <c r="Y33" i="2"/>
  <c r="M33" i="2"/>
  <c r="S33" i="2"/>
  <c r="O33" i="2"/>
  <c r="K33" i="2"/>
  <c r="X33" i="2"/>
  <c r="AC33" i="2"/>
  <c r="W33" i="2"/>
  <c r="AB33" i="2"/>
  <c r="N33" i="2"/>
  <c r="H33" i="2"/>
  <c r="F33" i="2"/>
  <c r="T33" i="2"/>
  <c r="J33" i="2"/>
  <c r="AA33" i="2"/>
  <c r="V33" i="2"/>
  <c r="Q33" i="2"/>
  <c r="D33" i="2"/>
  <c r="C33" i="2"/>
  <c r="E33" i="2"/>
  <c r="P33" i="2"/>
  <c r="AE33" i="2"/>
  <c r="Z33" i="2"/>
  <c r="L33" i="2"/>
  <c r="R33" i="2"/>
  <c r="AF33" i="2"/>
  <c r="AD33" i="2"/>
  <c r="AH32" i="2" l="1"/>
  <c r="A33" i="2"/>
  <c r="AD34" i="2"/>
  <c r="Z34" i="2"/>
  <c r="C34" i="2"/>
  <c r="AA34" i="2"/>
  <c r="AB34" i="2"/>
  <c r="K34" i="2"/>
  <c r="Y34" i="2"/>
  <c r="AE34" i="2"/>
  <c r="D34" i="2"/>
  <c r="J34" i="2"/>
  <c r="F34" i="2"/>
  <c r="W34" i="2"/>
  <c r="O34" i="2"/>
  <c r="G34" i="2"/>
  <c r="R34" i="2"/>
  <c r="P34" i="2"/>
  <c r="Q34" i="2"/>
  <c r="T34" i="2"/>
  <c r="H34" i="2"/>
  <c r="AC34" i="2"/>
  <c r="S34" i="2"/>
  <c r="I34" i="2"/>
  <c r="AF34" i="2"/>
  <c r="L34" i="2"/>
  <c r="E34" i="2"/>
  <c r="V34" i="2"/>
  <c r="N34" i="2"/>
  <c r="X34" i="2"/>
  <c r="M34" i="2"/>
  <c r="U34" i="2"/>
  <c r="A34" i="2" l="1"/>
  <c r="AH33" i="2"/>
  <c r="V35" i="2"/>
  <c r="I35" i="2"/>
  <c r="T35" i="2"/>
  <c r="G35" i="2"/>
  <c r="J35" i="2"/>
  <c r="K35" i="2"/>
  <c r="AA35" i="2"/>
  <c r="M35" i="2"/>
  <c r="S35" i="2"/>
  <c r="Q35" i="2"/>
  <c r="O35" i="2"/>
  <c r="D35" i="2"/>
  <c r="AB35" i="2"/>
  <c r="C35" i="2"/>
  <c r="E35" i="2"/>
  <c r="L35" i="2"/>
  <c r="AC35" i="2"/>
  <c r="P35" i="2"/>
  <c r="W35" i="2"/>
  <c r="AE35" i="2"/>
  <c r="Z35" i="2"/>
  <c r="U35" i="2"/>
  <c r="X35" i="2"/>
  <c r="N35" i="2"/>
  <c r="AF35" i="2"/>
  <c r="H35" i="2"/>
  <c r="R35" i="2"/>
  <c r="F35" i="2"/>
  <c r="Y35" i="2"/>
  <c r="AD35" i="2"/>
  <c r="A35" i="2" l="1"/>
  <c r="AH34" i="2"/>
  <c r="AD36" i="2"/>
  <c r="N36" i="2"/>
  <c r="AE36" i="2"/>
  <c r="L36" i="2"/>
  <c r="D36" i="2"/>
  <c r="M36" i="2"/>
  <c r="G36" i="2"/>
  <c r="R36" i="2"/>
  <c r="X36" i="2"/>
  <c r="W36" i="2"/>
  <c r="E36" i="2"/>
  <c r="O36" i="2"/>
  <c r="AA36" i="2"/>
  <c r="T36" i="2"/>
  <c r="F36" i="2"/>
  <c r="H36" i="2"/>
  <c r="U36" i="2"/>
  <c r="P36" i="2"/>
  <c r="C36" i="2"/>
  <c r="Q36" i="2"/>
  <c r="K36" i="2"/>
  <c r="I36" i="2"/>
  <c r="Y36" i="2"/>
  <c r="AF36" i="2"/>
  <c r="Z36" i="2"/>
  <c r="AC36" i="2"/>
  <c r="AB36" i="2"/>
  <c r="S36" i="2"/>
  <c r="J36" i="2"/>
  <c r="V36" i="2"/>
  <c r="AH35" i="2" l="1"/>
  <c r="A36" i="2"/>
  <c r="AC37" i="2"/>
  <c r="I37" i="2"/>
  <c r="P37" i="2"/>
  <c r="O37" i="2"/>
  <c r="R37" i="2"/>
  <c r="L37" i="2"/>
  <c r="Z37" i="2"/>
  <c r="K37" i="2"/>
  <c r="U37" i="2"/>
  <c r="F37" i="2"/>
  <c r="E37" i="2"/>
  <c r="G37" i="2"/>
  <c r="AE37" i="2"/>
  <c r="J37" i="2"/>
  <c r="AF37" i="2"/>
  <c r="Q37" i="2"/>
  <c r="H37" i="2"/>
  <c r="T37" i="2"/>
  <c r="W37" i="2"/>
  <c r="M37" i="2"/>
  <c r="N37" i="2"/>
  <c r="V37" i="2"/>
  <c r="S37" i="2"/>
  <c r="AB37" i="2"/>
  <c r="Y37" i="2"/>
  <c r="C37" i="2"/>
  <c r="AA37" i="2"/>
  <c r="X37" i="2"/>
  <c r="D37" i="2"/>
  <c r="AD37" i="2"/>
  <c r="A37" i="2" l="1"/>
  <c r="AH36" i="2"/>
  <c r="C38" i="2"/>
  <c r="V38" i="2"/>
  <c r="T38" i="2"/>
  <c r="J38" i="2"/>
  <c r="F38" i="2"/>
  <c r="L38" i="2"/>
  <c r="AD38" i="2"/>
  <c r="Y38" i="2"/>
  <c r="N38" i="2"/>
  <c r="H38" i="2"/>
  <c r="AE38" i="2"/>
  <c r="U38" i="2"/>
  <c r="R38" i="2"/>
  <c r="P38" i="2"/>
  <c r="D38" i="2"/>
  <c r="AB38" i="2"/>
  <c r="M38" i="2"/>
  <c r="Q38" i="2"/>
  <c r="G38" i="2"/>
  <c r="K38" i="2"/>
  <c r="O38" i="2"/>
  <c r="I38" i="2"/>
  <c r="X38" i="2"/>
  <c r="AA38" i="2"/>
  <c r="S38" i="2"/>
  <c r="W38" i="2"/>
  <c r="AF38" i="2"/>
  <c r="E38" i="2"/>
  <c r="Z38" i="2"/>
  <c r="AC38" i="2"/>
  <c r="A38" i="2" l="1"/>
  <c r="AH37" i="2"/>
  <c r="W39" i="2"/>
  <c r="I39" i="2"/>
  <c r="Q39" i="2"/>
  <c r="P39" i="2"/>
  <c r="H39" i="2"/>
  <c r="J39" i="2"/>
  <c r="Z39" i="2"/>
  <c r="S39" i="2"/>
  <c r="O39" i="2"/>
  <c r="M39" i="2"/>
  <c r="R39" i="2"/>
  <c r="N39" i="2"/>
  <c r="T39" i="2"/>
  <c r="E39" i="2"/>
  <c r="AA39" i="2"/>
  <c r="K39" i="2"/>
  <c r="AB39" i="2"/>
  <c r="U39" i="2"/>
  <c r="Y39" i="2"/>
  <c r="L39" i="2"/>
  <c r="V39" i="2"/>
  <c r="AC39" i="2"/>
  <c r="AF39" i="2"/>
  <c r="X39" i="2"/>
  <c r="G39" i="2"/>
  <c r="D39" i="2"/>
  <c r="AE39" i="2"/>
  <c r="AD39" i="2"/>
  <c r="F39" i="2"/>
  <c r="C39" i="2"/>
  <c r="A39" i="2" l="1"/>
  <c r="AH38" i="2"/>
  <c r="D40" i="2"/>
  <c r="N40" i="2"/>
  <c r="F40" i="2"/>
  <c r="G40" i="2"/>
  <c r="V40" i="2"/>
  <c r="AB40" i="2"/>
  <c r="T40" i="2"/>
  <c r="R40" i="2"/>
  <c r="Z40" i="2"/>
  <c r="Q40" i="2"/>
  <c r="C40" i="2"/>
  <c r="U40" i="2"/>
  <c r="S40" i="2"/>
  <c r="AD40" i="2"/>
  <c r="X40" i="2"/>
  <c r="L40" i="2"/>
  <c r="K40" i="2"/>
  <c r="M40" i="2"/>
  <c r="J40" i="2"/>
  <c r="I40" i="2"/>
  <c r="AC40" i="2"/>
  <c r="E40" i="2"/>
  <c r="P40" i="2"/>
  <c r="AE40" i="2"/>
  <c r="AF40" i="2"/>
  <c r="Y40" i="2"/>
  <c r="AA40" i="2"/>
  <c r="O40" i="2"/>
  <c r="H40" i="2"/>
  <c r="W40" i="2"/>
  <c r="A40" i="2" l="1"/>
  <c r="AH39" i="2"/>
  <c r="W41" i="2"/>
  <c r="AE41" i="2"/>
  <c r="I41" i="2"/>
  <c r="L41" i="2"/>
  <c r="U41" i="2"/>
  <c r="R41" i="2"/>
  <c r="G41" i="2"/>
  <c r="AA41" i="2"/>
  <c r="P41" i="2"/>
  <c r="J41" i="2"/>
  <c r="X41" i="2"/>
  <c r="C41" i="2"/>
  <c r="T41" i="2"/>
  <c r="F41" i="2"/>
  <c r="H41" i="2"/>
  <c r="O41" i="2"/>
  <c r="Y41" i="2"/>
  <c r="E41" i="2"/>
  <c r="M41" i="2"/>
  <c r="AD41" i="2"/>
  <c r="Q41" i="2"/>
  <c r="AB41" i="2"/>
  <c r="N41" i="2"/>
  <c r="AF41" i="2"/>
  <c r="AC41" i="2"/>
  <c r="K41" i="2"/>
  <c r="S41" i="2"/>
  <c r="Z41" i="2"/>
  <c r="V41" i="2"/>
  <c r="D41" i="2"/>
  <c r="A41" i="2" l="1"/>
  <c r="AH40" i="2"/>
  <c r="AB42" i="2"/>
  <c r="E42" i="2"/>
  <c r="F42" i="2"/>
  <c r="J42" i="2"/>
  <c r="R42" i="2"/>
  <c r="AE42" i="2"/>
  <c r="V42" i="2"/>
  <c r="AC42" i="2"/>
  <c r="Q42" i="2"/>
  <c r="Y42" i="2"/>
  <c r="T42" i="2"/>
  <c r="P42" i="2"/>
  <c r="U42" i="2"/>
  <c r="D42" i="2"/>
  <c r="Z42" i="2"/>
  <c r="AF42" i="2"/>
  <c r="AD42" i="2"/>
  <c r="O42" i="2"/>
  <c r="C42" i="2"/>
  <c r="AA42" i="2"/>
  <c r="L42" i="2"/>
  <c r="K42" i="2"/>
  <c r="S42" i="2"/>
  <c r="N42" i="2"/>
  <c r="M42" i="2"/>
  <c r="H42" i="2"/>
  <c r="X42" i="2"/>
  <c r="G42" i="2"/>
  <c r="I42" i="2"/>
  <c r="W42" i="2"/>
  <c r="AH41" i="2" l="1"/>
  <c r="A42" i="2"/>
  <c r="W43" i="2"/>
  <c r="W44" i="2" s="1"/>
  <c r="W45" i="2" s="1"/>
  <c r="K43" i="2"/>
  <c r="K44" i="2" s="1"/>
  <c r="K45" i="2" s="1"/>
  <c r="AA43" i="2"/>
  <c r="AA44" i="2" s="1"/>
  <c r="AA45" i="2" s="1"/>
  <c r="AF43" i="2"/>
  <c r="AF44" i="2" s="1"/>
  <c r="AF45" i="2" s="1"/>
  <c r="P43" i="2"/>
  <c r="P44" i="2" s="1"/>
  <c r="P45" i="2" s="1"/>
  <c r="AC43" i="2"/>
  <c r="AC44" i="2" s="1"/>
  <c r="AC45" i="2" s="1"/>
  <c r="J43" i="2"/>
  <c r="J44" i="2" s="1"/>
  <c r="J45" i="2" s="1"/>
  <c r="I43" i="2"/>
  <c r="I44" i="2" s="1"/>
  <c r="I45" i="2" s="1"/>
  <c r="M43" i="2"/>
  <c r="M44" i="2" s="1"/>
  <c r="M45" i="2" s="1"/>
  <c r="C43" i="2"/>
  <c r="C44" i="2" s="1"/>
  <c r="C45" i="2" s="1"/>
  <c r="Z43" i="2"/>
  <c r="Z44" i="2" s="1"/>
  <c r="Z45" i="2" s="1"/>
  <c r="T43" i="2"/>
  <c r="T44" i="2" s="1"/>
  <c r="T45" i="2" s="1"/>
  <c r="V43" i="2"/>
  <c r="V44" i="2" s="1"/>
  <c r="V45" i="2" s="1"/>
  <c r="F43" i="2"/>
  <c r="F44" i="2" s="1"/>
  <c r="F45" i="2" s="1"/>
  <c r="H43" i="2"/>
  <c r="H44" i="2" s="1"/>
  <c r="H45" i="2" s="1"/>
  <c r="G43" i="2"/>
  <c r="G44" i="2" s="1"/>
  <c r="G45" i="2" s="1"/>
  <c r="N43" i="2"/>
  <c r="N44" i="2" s="1"/>
  <c r="N45" i="2" s="1"/>
  <c r="O43" i="2"/>
  <c r="O44" i="2" s="1"/>
  <c r="O45" i="2" s="1"/>
  <c r="D43" i="2"/>
  <c r="D44" i="2" s="1"/>
  <c r="D45" i="2" s="1"/>
  <c r="Y43" i="2"/>
  <c r="Y44" i="2" s="1"/>
  <c r="Y45" i="2" s="1"/>
  <c r="AE43" i="2"/>
  <c r="AE44" i="2" s="1"/>
  <c r="AE45" i="2" s="1"/>
  <c r="E43" i="2"/>
  <c r="E44" i="2" s="1"/>
  <c r="E45" i="2" s="1"/>
  <c r="X43" i="2"/>
  <c r="X44" i="2" s="1"/>
  <c r="X45" i="2" s="1"/>
  <c r="S43" i="2"/>
  <c r="S44" i="2" s="1"/>
  <c r="S45" i="2" s="1"/>
  <c r="L43" i="2"/>
  <c r="L44" i="2" s="1"/>
  <c r="L45" i="2" s="1"/>
  <c r="AD43" i="2"/>
  <c r="AD44" i="2" s="1"/>
  <c r="AD45" i="2" s="1"/>
  <c r="U43" i="2"/>
  <c r="U44" i="2" s="1"/>
  <c r="U45" i="2" s="1"/>
  <c r="Q43" i="2"/>
  <c r="Q44" i="2" s="1"/>
  <c r="Q45" i="2" s="1"/>
  <c r="R43" i="2"/>
  <c r="R44" i="2" s="1"/>
  <c r="R45" i="2" s="1"/>
  <c r="AB43" i="2"/>
  <c r="AB44" i="2" s="1"/>
  <c r="AB45" i="2" s="1"/>
  <c r="G2" i="2" l="1"/>
  <c r="H2" i="2" s="1"/>
  <c r="A43" i="2"/>
  <c r="AH43" i="2" s="1"/>
  <c r="AH42" i="2"/>
</calcChain>
</file>

<file path=xl/sharedStrings.xml><?xml version="1.0" encoding="utf-8"?>
<sst xmlns="http://schemas.openxmlformats.org/spreadsheetml/2006/main" count="42" uniqueCount="36">
  <si>
    <t>loop back</t>
  </si>
  <si>
    <t>mean</t>
  </si>
  <si>
    <t>std</t>
  </si>
  <si>
    <t>Count</t>
  </si>
  <si>
    <t>URNG1</t>
  </si>
  <si>
    <t>URNG2</t>
  </si>
  <si>
    <t>Seed</t>
  </si>
  <si>
    <t>Skip</t>
  </si>
  <si>
    <t>Corr</t>
  </si>
  <si>
    <t>median</t>
  </si>
  <si>
    <t>reference</t>
  </si>
  <si>
    <t>skewness</t>
  </si>
  <si>
    <t>Kurtosis</t>
  </si>
  <si>
    <t>Demo</t>
  </si>
  <si>
    <t>skip</t>
  </si>
  <si>
    <t>max</t>
  </si>
  <si>
    <t>not in 32bit</t>
  </si>
  <si>
    <t>Excel</t>
  </si>
  <si>
    <t>Diff</t>
  </si>
  <si>
    <t>Gamma</t>
  </si>
  <si>
    <t>Gaussian</t>
  </si>
  <si>
    <t>Start Date</t>
  </si>
  <si>
    <t>End Date</t>
  </si>
  <si>
    <t>Spot Price</t>
  </si>
  <si>
    <t>Time to Maturity</t>
  </si>
  <si>
    <t>Strike Price</t>
  </si>
  <si>
    <t>Volatility</t>
  </si>
  <si>
    <t>Risk Free Rate</t>
  </si>
  <si>
    <t>Dividend/Convenience Yield</t>
  </si>
  <si>
    <t>BSM Price</t>
  </si>
  <si>
    <t>SImPrice</t>
  </si>
  <si>
    <t>Date</t>
  </si>
  <si>
    <t>T</t>
  </si>
  <si>
    <t>RNG</t>
  </si>
  <si>
    <t>Path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</si>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</sst>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2" fillId="2" borderId="0" xfId="0" applyFont="1" applyFill="1"/>
    <xf numFmtId="0" fontId="0" fillId="3" borderId="0" xfId="0" applyFill="1"/>
    <xf numFmtId="0" fontId="4" fillId="3" borderId="0" xfId="0" applyFont="1" applyFill="1"/>
    <xf numFmtId="0" fontId="4" fillId="4" borderId="0" xfId="0" applyFont="1" applyFill="1"/>
    <xf numFmtId="0" fontId="0" fillId="4" borderId="0" xfId="0" applyFill="1"/>
    <xf numFmtId="164" fontId="0" fillId="4" borderId="0" xfId="0" applyNumberFormat="1" applyFill="1"/>
    <xf numFmtId="0" fontId="4" fillId="5" borderId="0" xfId="0" applyFont="1" applyFill="1"/>
    <xf numFmtId="0" fontId="0" fillId="5" borderId="0" xfId="0" applyFill="1"/>
    <xf numFmtId="164" fontId="0" fillId="5" borderId="0" xfId="0" applyNumberFormat="1" applyFill="1"/>
    <xf numFmtId="0" fontId="3" fillId="3" borderId="0" xfId="0" applyFont="1" applyFill="1"/>
    <xf numFmtId="0" fontId="3" fillId="0" borderId="0" xfId="0" applyFont="1"/>
    <xf numFmtId="0" fontId="3" fillId="5" borderId="0" xfId="0" applyFont="1" applyFill="1"/>
    <xf numFmtId="0" fontId="3" fillId="4" borderId="0" xfId="0" applyFont="1" applyFill="1"/>
    <xf numFmtId="0" fontId="0" fillId="6" borderId="1" xfId="0" applyFill="1" applyBorder="1"/>
    <xf numFmtId="14" fontId="0" fillId="0" borderId="1" xfId="0" applyNumberFormat="1" applyBorder="1" applyAlignment="1">
      <alignment horizontal="center" vertical="center"/>
    </xf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6" fontId="0" fillId="0" borderId="2" xfId="2" applyNumberFormat="1" applyFont="1" applyBorder="1" applyAlignment="1">
      <alignment horizontal="center" vertical="center"/>
    </xf>
    <xf numFmtId="0" fontId="0" fillId="6" borderId="3" xfId="0" applyFill="1" applyBorder="1"/>
    <xf numFmtId="166" fontId="0" fillId="0" borderId="3" xfId="2" applyNumberFormat="1" applyFont="1" applyBorder="1" applyAlignment="1">
      <alignment horizontal="center" vertical="center"/>
    </xf>
    <xf numFmtId="0" fontId="2" fillId="7" borderId="0" xfId="0" applyFont="1" applyFill="1"/>
    <xf numFmtId="0" fontId="5" fillId="0" borderId="0" xfId="0" applyFont="1"/>
    <xf numFmtId="14" fontId="0" fillId="0" borderId="0" xfId="0" applyNumberFormat="1"/>
    <xf numFmtId="165" fontId="0" fillId="0" borderId="0" xfId="0" applyNumberFormat="1"/>
    <xf numFmtId="164" fontId="0" fillId="3" borderId="0" xfId="0" applyNumberFormat="1" applyFill="1"/>
    <xf numFmtId="0" fontId="0" fillId="8" borderId="0" xfId="0" applyFill="1"/>
    <xf numFmtId="0" fontId="0" fillId="0" borderId="0" xfId="0" applyNumberFormat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Simulation!$A$7:$A$44</c:f>
              <c:numCache>
                <c:formatCode>m/d/yyyy</c:formatCode>
                <c:ptCount val="38"/>
                <c:pt idx="0">
                  <c:v>42125</c:v>
                </c:pt>
                <c:pt idx="1">
                  <c:v>42135</c:v>
                </c:pt>
                <c:pt idx="2">
                  <c:v>42145</c:v>
                </c:pt>
                <c:pt idx="3">
                  <c:v>42155</c:v>
                </c:pt>
                <c:pt idx="4">
                  <c:v>42165</c:v>
                </c:pt>
                <c:pt idx="5">
                  <c:v>42175</c:v>
                </c:pt>
                <c:pt idx="6">
                  <c:v>42185</c:v>
                </c:pt>
                <c:pt idx="7">
                  <c:v>42195</c:v>
                </c:pt>
                <c:pt idx="8">
                  <c:v>42205</c:v>
                </c:pt>
                <c:pt idx="9">
                  <c:v>42215</c:v>
                </c:pt>
                <c:pt idx="10">
                  <c:v>42225</c:v>
                </c:pt>
                <c:pt idx="11">
                  <c:v>42235</c:v>
                </c:pt>
                <c:pt idx="12">
                  <c:v>42245</c:v>
                </c:pt>
                <c:pt idx="13">
                  <c:v>42255</c:v>
                </c:pt>
                <c:pt idx="14">
                  <c:v>42265</c:v>
                </c:pt>
                <c:pt idx="15">
                  <c:v>42275</c:v>
                </c:pt>
                <c:pt idx="16">
                  <c:v>42285</c:v>
                </c:pt>
                <c:pt idx="17">
                  <c:v>42295</c:v>
                </c:pt>
                <c:pt idx="18">
                  <c:v>42305</c:v>
                </c:pt>
                <c:pt idx="19">
                  <c:v>42315</c:v>
                </c:pt>
                <c:pt idx="20">
                  <c:v>42325</c:v>
                </c:pt>
                <c:pt idx="21">
                  <c:v>42335</c:v>
                </c:pt>
                <c:pt idx="22">
                  <c:v>42345</c:v>
                </c:pt>
                <c:pt idx="23">
                  <c:v>42355</c:v>
                </c:pt>
                <c:pt idx="24">
                  <c:v>42365</c:v>
                </c:pt>
                <c:pt idx="25">
                  <c:v>42375</c:v>
                </c:pt>
                <c:pt idx="26">
                  <c:v>42385</c:v>
                </c:pt>
                <c:pt idx="27">
                  <c:v>42395</c:v>
                </c:pt>
                <c:pt idx="28">
                  <c:v>42405</c:v>
                </c:pt>
                <c:pt idx="29">
                  <c:v>42415</c:v>
                </c:pt>
                <c:pt idx="30">
                  <c:v>42425</c:v>
                </c:pt>
                <c:pt idx="31">
                  <c:v>42435</c:v>
                </c:pt>
                <c:pt idx="32">
                  <c:v>42445</c:v>
                </c:pt>
                <c:pt idx="33">
                  <c:v>42455</c:v>
                </c:pt>
                <c:pt idx="34">
                  <c:v>42465</c:v>
                </c:pt>
                <c:pt idx="35">
                  <c:v>42475</c:v>
                </c:pt>
                <c:pt idx="36">
                  <c:v>42485</c:v>
                </c:pt>
                <c:pt idx="37">
                  <c:v>42490</c:v>
                </c:pt>
              </c:numCache>
            </c:numRef>
          </c:cat>
          <c:val>
            <c:numRef>
              <c:f>Simulation!$B$7:$B$44</c:f>
              <c:numCache>
                <c:formatCode>0.000</c:formatCode>
                <c:ptCount val="38"/>
                <c:pt idx="0" formatCode="General">
                  <c:v>0</c:v>
                </c:pt>
                <c:pt idx="1">
                  <c:v>2.7397260273972601E-2</c:v>
                </c:pt>
                <c:pt idx="2">
                  <c:v>5.4794520547945202E-2</c:v>
                </c:pt>
                <c:pt idx="3">
                  <c:v>8.2191780821917804E-2</c:v>
                </c:pt>
                <c:pt idx="4">
                  <c:v>0.1095890410958904</c:v>
                </c:pt>
                <c:pt idx="5">
                  <c:v>0.13698630136986301</c:v>
                </c:pt>
                <c:pt idx="6">
                  <c:v>0.16438356164383561</c:v>
                </c:pt>
                <c:pt idx="7">
                  <c:v>0.19178082191780821</c:v>
                </c:pt>
                <c:pt idx="8">
                  <c:v>0.21917808219178081</c:v>
                </c:pt>
                <c:pt idx="9">
                  <c:v>0.24657534246575341</c:v>
                </c:pt>
                <c:pt idx="10">
                  <c:v>0.27397260273972601</c:v>
                </c:pt>
                <c:pt idx="11">
                  <c:v>0.30136986301369861</c:v>
                </c:pt>
                <c:pt idx="12">
                  <c:v>0.32876712328767121</c:v>
                </c:pt>
                <c:pt idx="13">
                  <c:v>0.35616438356164382</c:v>
                </c:pt>
                <c:pt idx="14">
                  <c:v>0.38356164383561642</c:v>
                </c:pt>
                <c:pt idx="15">
                  <c:v>0.41095890410958902</c:v>
                </c:pt>
                <c:pt idx="16">
                  <c:v>0.43835616438356162</c:v>
                </c:pt>
                <c:pt idx="17">
                  <c:v>0.46575342465753422</c:v>
                </c:pt>
                <c:pt idx="18">
                  <c:v>0.49315068493150682</c:v>
                </c:pt>
                <c:pt idx="19">
                  <c:v>0.52054794520547942</c:v>
                </c:pt>
                <c:pt idx="20">
                  <c:v>0.54794520547945202</c:v>
                </c:pt>
                <c:pt idx="21">
                  <c:v>0.57534246575342463</c:v>
                </c:pt>
                <c:pt idx="22">
                  <c:v>0.60273972602739723</c:v>
                </c:pt>
                <c:pt idx="23">
                  <c:v>0.63013698630136983</c:v>
                </c:pt>
                <c:pt idx="24">
                  <c:v>0.65753424657534243</c:v>
                </c:pt>
                <c:pt idx="25">
                  <c:v>0.68489407889812115</c:v>
                </c:pt>
                <c:pt idx="26">
                  <c:v>0.71221648326970588</c:v>
                </c:pt>
                <c:pt idx="27">
                  <c:v>0.7395388876412905</c:v>
                </c:pt>
                <c:pt idx="28">
                  <c:v>0.76686129201287523</c:v>
                </c:pt>
                <c:pt idx="29">
                  <c:v>0.79418369638445996</c:v>
                </c:pt>
                <c:pt idx="30">
                  <c:v>0.82150610075604469</c:v>
                </c:pt>
                <c:pt idx="31">
                  <c:v>0.84882850512762931</c:v>
                </c:pt>
                <c:pt idx="32">
                  <c:v>0.87615090949921404</c:v>
                </c:pt>
                <c:pt idx="33">
                  <c:v>0.90347331387079877</c:v>
                </c:pt>
                <c:pt idx="34">
                  <c:v>0.93079571824238339</c:v>
                </c:pt>
                <c:pt idx="35">
                  <c:v>0.95811812261396812</c:v>
                </c:pt>
                <c:pt idx="36">
                  <c:v>0.98544052698555284</c:v>
                </c:pt>
                <c:pt idx="37">
                  <c:v>0.9991017291713451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numRef>
              <c:f>Simulation!$A$7:$A$44</c:f>
              <c:numCache>
                <c:formatCode>m/d/yyyy</c:formatCode>
                <c:ptCount val="38"/>
                <c:pt idx="0">
                  <c:v>42125</c:v>
                </c:pt>
                <c:pt idx="1">
                  <c:v>42135</c:v>
                </c:pt>
                <c:pt idx="2">
                  <c:v>42145</c:v>
                </c:pt>
                <c:pt idx="3">
                  <c:v>42155</c:v>
                </c:pt>
                <c:pt idx="4">
                  <c:v>42165</c:v>
                </c:pt>
                <c:pt idx="5">
                  <c:v>42175</c:v>
                </c:pt>
                <c:pt idx="6">
                  <c:v>42185</c:v>
                </c:pt>
                <c:pt idx="7">
                  <c:v>42195</c:v>
                </c:pt>
                <c:pt idx="8">
                  <c:v>42205</c:v>
                </c:pt>
                <c:pt idx="9">
                  <c:v>42215</c:v>
                </c:pt>
                <c:pt idx="10">
                  <c:v>42225</c:v>
                </c:pt>
                <c:pt idx="11">
                  <c:v>42235</c:v>
                </c:pt>
                <c:pt idx="12">
                  <c:v>42245</c:v>
                </c:pt>
                <c:pt idx="13">
                  <c:v>42255</c:v>
                </c:pt>
                <c:pt idx="14">
                  <c:v>42265</c:v>
                </c:pt>
                <c:pt idx="15">
                  <c:v>42275</c:v>
                </c:pt>
                <c:pt idx="16">
                  <c:v>42285</c:v>
                </c:pt>
                <c:pt idx="17">
                  <c:v>42295</c:v>
                </c:pt>
                <c:pt idx="18">
                  <c:v>42305</c:v>
                </c:pt>
                <c:pt idx="19">
                  <c:v>42315</c:v>
                </c:pt>
                <c:pt idx="20">
                  <c:v>42325</c:v>
                </c:pt>
                <c:pt idx="21">
                  <c:v>42335</c:v>
                </c:pt>
                <c:pt idx="22">
                  <c:v>42345</c:v>
                </c:pt>
                <c:pt idx="23">
                  <c:v>42355</c:v>
                </c:pt>
                <c:pt idx="24">
                  <c:v>42365</c:v>
                </c:pt>
                <c:pt idx="25">
                  <c:v>42375</c:v>
                </c:pt>
                <c:pt idx="26">
                  <c:v>42385</c:v>
                </c:pt>
                <c:pt idx="27">
                  <c:v>42395</c:v>
                </c:pt>
                <c:pt idx="28">
                  <c:v>42405</c:v>
                </c:pt>
                <c:pt idx="29">
                  <c:v>42415</c:v>
                </c:pt>
                <c:pt idx="30">
                  <c:v>42425</c:v>
                </c:pt>
                <c:pt idx="31">
                  <c:v>42435</c:v>
                </c:pt>
                <c:pt idx="32">
                  <c:v>42445</c:v>
                </c:pt>
                <c:pt idx="33">
                  <c:v>42455</c:v>
                </c:pt>
                <c:pt idx="34">
                  <c:v>42465</c:v>
                </c:pt>
                <c:pt idx="35">
                  <c:v>42475</c:v>
                </c:pt>
                <c:pt idx="36">
                  <c:v>42485</c:v>
                </c:pt>
                <c:pt idx="37">
                  <c:v>42490</c:v>
                </c:pt>
              </c:numCache>
            </c:numRef>
          </c:cat>
          <c:val>
            <c:numRef>
              <c:f>Simulation!$C$7:$C$44</c:f>
              <c:numCache>
                <c:formatCode>General</c:formatCode>
                <c:ptCount val="38"/>
                <c:pt idx="0">
                  <c:v>90</c:v>
                </c:pt>
                <c:pt idx="1">
                  <c:v>92.691971010262776</c:v>
                </c:pt>
                <c:pt idx="2">
                  <c:v>84.88193954043642</c:v>
                </c:pt>
                <c:pt idx="3">
                  <c:v>92.115918287364821</c:v>
                </c:pt>
                <c:pt idx="4">
                  <c:v>96.433892709879785</c:v>
                </c:pt>
                <c:pt idx="5">
                  <c:v>88.935173265588574</c:v>
                </c:pt>
                <c:pt idx="6">
                  <c:v>85.542922555037606</c:v>
                </c:pt>
                <c:pt idx="7">
                  <c:v>89.00726528432277</c:v>
                </c:pt>
                <c:pt idx="8">
                  <c:v>89.228519993800944</c:v>
                </c:pt>
                <c:pt idx="9">
                  <c:v>91.256805719880163</c:v>
                </c:pt>
                <c:pt idx="10">
                  <c:v>95.106540226150329</c:v>
                </c:pt>
                <c:pt idx="11">
                  <c:v>100.789245691006</c:v>
                </c:pt>
                <c:pt idx="12">
                  <c:v>94.933187587352606</c:v>
                </c:pt>
                <c:pt idx="13">
                  <c:v>91.08134770949691</c:v>
                </c:pt>
                <c:pt idx="14">
                  <c:v>91.969762774419877</c:v>
                </c:pt>
                <c:pt idx="15">
                  <c:v>87.914151555718149</c:v>
                </c:pt>
                <c:pt idx="16">
                  <c:v>85.161241212098318</c:v>
                </c:pt>
                <c:pt idx="17">
                  <c:v>82.549300212600599</c:v>
                </c:pt>
                <c:pt idx="18">
                  <c:v>85.579865593025175</c:v>
                </c:pt>
                <c:pt idx="19">
                  <c:v>88.023722556720756</c:v>
                </c:pt>
                <c:pt idx="20">
                  <c:v>84.72375739653188</c:v>
                </c:pt>
                <c:pt idx="21">
                  <c:v>82.467994269681967</c:v>
                </c:pt>
                <c:pt idx="22">
                  <c:v>86.949955207436219</c:v>
                </c:pt>
                <c:pt idx="23">
                  <c:v>90.105294865377815</c:v>
                </c:pt>
                <c:pt idx="24">
                  <c:v>92.247545400526406</c:v>
                </c:pt>
                <c:pt idx="25">
                  <c:v>100.81077483048438</c:v>
                </c:pt>
                <c:pt idx="26">
                  <c:v>96.26675232072968</c:v>
                </c:pt>
                <c:pt idx="27">
                  <c:v>92.851191751471589</c:v>
                </c:pt>
                <c:pt idx="28">
                  <c:v>89.718014388784056</c:v>
                </c:pt>
                <c:pt idx="29">
                  <c:v>86.068791741198581</c:v>
                </c:pt>
                <c:pt idx="30">
                  <c:v>88.167145636493444</c:v>
                </c:pt>
                <c:pt idx="31">
                  <c:v>89.21079143964586</c:v>
                </c:pt>
                <c:pt idx="32">
                  <c:v>94.419650103260381</c:v>
                </c:pt>
                <c:pt idx="33">
                  <c:v>91.111168955473318</c:v>
                </c:pt>
                <c:pt idx="34">
                  <c:v>83.650478474093404</c:v>
                </c:pt>
                <c:pt idx="35">
                  <c:v>87.959389651403839</c:v>
                </c:pt>
                <c:pt idx="36">
                  <c:v>92.520876590453497</c:v>
                </c:pt>
                <c:pt idx="37">
                  <c:v>97.911427279707993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numRef>
              <c:f>Simulation!$A$7:$A$44</c:f>
              <c:numCache>
                <c:formatCode>m/d/yyyy</c:formatCode>
                <c:ptCount val="38"/>
                <c:pt idx="0">
                  <c:v>42125</c:v>
                </c:pt>
                <c:pt idx="1">
                  <c:v>42135</c:v>
                </c:pt>
                <c:pt idx="2">
                  <c:v>42145</c:v>
                </c:pt>
                <c:pt idx="3">
                  <c:v>42155</c:v>
                </c:pt>
                <c:pt idx="4">
                  <c:v>42165</c:v>
                </c:pt>
                <c:pt idx="5">
                  <c:v>42175</c:v>
                </c:pt>
                <c:pt idx="6">
                  <c:v>42185</c:v>
                </c:pt>
                <c:pt idx="7">
                  <c:v>42195</c:v>
                </c:pt>
                <c:pt idx="8">
                  <c:v>42205</c:v>
                </c:pt>
                <c:pt idx="9">
                  <c:v>42215</c:v>
                </c:pt>
                <c:pt idx="10">
                  <c:v>42225</c:v>
                </c:pt>
                <c:pt idx="11">
                  <c:v>42235</c:v>
                </c:pt>
                <c:pt idx="12">
                  <c:v>42245</c:v>
                </c:pt>
                <c:pt idx="13">
                  <c:v>42255</c:v>
                </c:pt>
                <c:pt idx="14">
                  <c:v>42265</c:v>
                </c:pt>
                <c:pt idx="15">
                  <c:v>42275</c:v>
                </c:pt>
                <c:pt idx="16">
                  <c:v>42285</c:v>
                </c:pt>
                <c:pt idx="17">
                  <c:v>42295</c:v>
                </c:pt>
                <c:pt idx="18">
                  <c:v>42305</c:v>
                </c:pt>
                <c:pt idx="19">
                  <c:v>42315</c:v>
                </c:pt>
                <c:pt idx="20">
                  <c:v>42325</c:v>
                </c:pt>
                <c:pt idx="21">
                  <c:v>42335</c:v>
                </c:pt>
                <c:pt idx="22">
                  <c:v>42345</c:v>
                </c:pt>
                <c:pt idx="23">
                  <c:v>42355</c:v>
                </c:pt>
                <c:pt idx="24">
                  <c:v>42365</c:v>
                </c:pt>
                <c:pt idx="25">
                  <c:v>42375</c:v>
                </c:pt>
                <c:pt idx="26">
                  <c:v>42385</c:v>
                </c:pt>
                <c:pt idx="27">
                  <c:v>42395</c:v>
                </c:pt>
                <c:pt idx="28">
                  <c:v>42405</c:v>
                </c:pt>
                <c:pt idx="29">
                  <c:v>42415</c:v>
                </c:pt>
                <c:pt idx="30">
                  <c:v>42425</c:v>
                </c:pt>
                <c:pt idx="31">
                  <c:v>42435</c:v>
                </c:pt>
                <c:pt idx="32">
                  <c:v>42445</c:v>
                </c:pt>
                <c:pt idx="33">
                  <c:v>42455</c:v>
                </c:pt>
                <c:pt idx="34">
                  <c:v>42465</c:v>
                </c:pt>
                <c:pt idx="35">
                  <c:v>42475</c:v>
                </c:pt>
                <c:pt idx="36">
                  <c:v>42485</c:v>
                </c:pt>
                <c:pt idx="37">
                  <c:v>42490</c:v>
                </c:pt>
              </c:numCache>
            </c:numRef>
          </c:cat>
          <c:val>
            <c:numRef>
              <c:f>Simulation!$D$7:$D$44</c:f>
              <c:numCache>
                <c:formatCode>General</c:formatCode>
                <c:ptCount val="38"/>
                <c:pt idx="0">
                  <c:v>90</c:v>
                </c:pt>
                <c:pt idx="1">
                  <c:v>91.739304203149402</c:v>
                </c:pt>
                <c:pt idx="2">
                  <c:v>92.129701946251174</c:v>
                </c:pt>
                <c:pt idx="3">
                  <c:v>98.990791443433466</c:v>
                </c:pt>
                <c:pt idx="4">
                  <c:v>98.78496711466164</c:v>
                </c:pt>
                <c:pt idx="5">
                  <c:v>104.85290725138051</c:v>
                </c:pt>
                <c:pt idx="6">
                  <c:v>105.0332730290548</c:v>
                </c:pt>
                <c:pt idx="7">
                  <c:v>102.72673528370758</c:v>
                </c:pt>
                <c:pt idx="8">
                  <c:v>97.571938263541028</c:v>
                </c:pt>
                <c:pt idx="9">
                  <c:v>92.564583885419808</c:v>
                </c:pt>
                <c:pt idx="10">
                  <c:v>99.726863396486976</c:v>
                </c:pt>
                <c:pt idx="11">
                  <c:v>105.14859833101301</c:v>
                </c:pt>
                <c:pt idx="12">
                  <c:v>103.29366158629749</c:v>
                </c:pt>
                <c:pt idx="13">
                  <c:v>110.06684690618319</c:v>
                </c:pt>
                <c:pt idx="14">
                  <c:v>116.14620896499368</c:v>
                </c:pt>
                <c:pt idx="15">
                  <c:v>120.2050477165738</c:v>
                </c:pt>
                <c:pt idx="16">
                  <c:v>105.7122718130226</c:v>
                </c:pt>
                <c:pt idx="17">
                  <c:v>105.89701073835673</c:v>
                </c:pt>
                <c:pt idx="18">
                  <c:v>116.80116184545898</c:v>
                </c:pt>
                <c:pt idx="19">
                  <c:v>118.32943048965753</c:v>
                </c:pt>
                <c:pt idx="20">
                  <c:v>128.68315594037986</c:v>
                </c:pt>
                <c:pt idx="21">
                  <c:v>124.91960083392823</c:v>
                </c:pt>
                <c:pt idx="22">
                  <c:v>127.64529558411574</c:v>
                </c:pt>
                <c:pt idx="23">
                  <c:v>119.31995952628151</c:v>
                </c:pt>
                <c:pt idx="24">
                  <c:v>120.87422952866662</c:v>
                </c:pt>
                <c:pt idx="25">
                  <c:v>108.12538078834679</c:v>
                </c:pt>
                <c:pt idx="26">
                  <c:v>110.44271673433484</c:v>
                </c:pt>
                <c:pt idx="27">
                  <c:v>105.23180844646862</c:v>
                </c:pt>
                <c:pt idx="28">
                  <c:v>99.706396799901768</c:v>
                </c:pt>
                <c:pt idx="29">
                  <c:v>99.265020688359584</c:v>
                </c:pt>
                <c:pt idx="30">
                  <c:v>95.965069965845245</c:v>
                </c:pt>
                <c:pt idx="31">
                  <c:v>93.532587354360132</c:v>
                </c:pt>
                <c:pt idx="32">
                  <c:v>94.405963316744518</c:v>
                </c:pt>
                <c:pt idx="33">
                  <c:v>95.788618155667706</c:v>
                </c:pt>
                <c:pt idx="34">
                  <c:v>99.164460054418058</c:v>
                </c:pt>
                <c:pt idx="35">
                  <c:v>97.633933512312211</c:v>
                </c:pt>
                <c:pt idx="36">
                  <c:v>99.630911206650893</c:v>
                </c:pt>
                <c:pt idx="37">
                  <c:v>100.08309415144528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cat>
            <c:numRef>
              <c:f>Simulation!$A$7:$A$44</c:f>
              <c:numCache>
                <c:formatCode>m/d/yyyy</c:formatCode>
                <c:ptCount val="38"/>
                <c:pt idx="0">
                  <c:v>42125</c:v>
                </c:pt>
                <c:pt idx="1">
                  <c:v>42135</c:v>
                </c:pt>
                <c:pt idx="2">
                  <c:v>42145</c:v>
                </c:pt>
                <c:pt idx="3">
                  <c:v>42155</c:v>
                </c:pt>
                <c:pt idx="4">
                  <c:v>42165</c:v>
                </c:pt>
                <c:pt idx="5">
                  <c:v>42175</c:v>
                </c:pt>
                <c:pt idx="6">
                  <c:v>42185</c:v>
                </c:pt>
                <c:pt idx="7">
                  <c:v>42195</c:v>
                </c:pt>
                <c:pt idx="8">
                  <c:v>42205</c:v>
                </c:pt>
                <c:pt idx="9">
                  <c:v>42215</c:v>
                </c:pt>
                <c:pt idx="10">
                  <c:v>42225</c:v>
                </c:pt>
                <c:pt idx="11">
                  <c:v>42235</c:v>
                </c:pt>
                <c:pt idx="12">
                  <c:v>42245</c:v>
                </c:pt>
                <c:pt idx="13">
                  <c:v>42255</c:v>
                </c:pt>
                <c:pt idx="14">
                  <c:v>42265</c:v>
                </c:pt>
                <c:pt idx="15">
                  <c:v>42275</c:v>
                </c:pt>
                <c:pt idx="16">
                  <c:v>42285</c:v>
                </c:pt>
                <c:pt idx="17">
                  <c:v>42295</c:v>
                </c:pt>
                <c:pt idx="18">
                  <c:v>42305</c:v>
                </c:pt>
                <c:pt idx="19">
                  <c:v>42315</c:v>
                </c:pt>
                <c:pt idx="20">
                  <c:v>42325</c:v>
                </c:pt>
                <c:pt idx="21">
                  <c:v>42335</c:v>
                </c:pt>
                <c:pt idx="22">
                  <c:v>42345</c:v>
                </c:pt>
                <c:pt idx="23">
                  <c:v>42355</c:v>
                </c:pt>
                <c:pt idx="24">
                  <c:v>42365</c:v>
                </c:pt>
                <c:pt idx="25">
                  <c:v>42375</c:v>
                </c:pt>
                <c:pt idx="26">
                  <c:v>42385</c:v>
                </c:pt>
                <c:pt idx="27">
                  <c:v>42395</c:v>
                </c:pt>
                <c:pt idx="28">
                  <c:v>42405</c:v>
                </c:pt>
                <c:pt idx="29">
                  <c:v>42415</c:v>
                </c:pt>
                <c:pt idx="30">
                  <c:v>42425</c:v>
                </c:pt>
                <c:pt idx="31">
                  <c:v>42435</c:v>
                </c:pt>
                <c:pt idx="32">
                  <c:v>42445</c:v>
                </c:pt>
                <c:pt idx="33">
                  <c:v>42455</c:v>
                </c:pt>
                <c:pt idx="34">
                  <c:v>42465</c:v>
                </c:pt>
                <c:pt idx="35">
                  <c:v>42475</c:v>
                </c:pt>
                <c:pt idx="36">
                  <c:v>42485</c:v>
                </c:pt>
                <c:pt idx="37">
                  <c:v>42490</c:v>
                </c:pt>
              </c:numCache>
            </c:numRef>
          </c:cat>
          <c:val>
            <c:numRef>
              <c:f>Simulation!$E$7:$E$44</c:f>
              <c:numCache>
                <c:formatCode>General</c:formatCode>
                <c:ptCount val="38"/>
                <c:pt idx="0">
                  <c:v>90</c:v>
                </c:pt>
                <c:pt idx="1">
                  <c:v>84.473317257452209</c:v>
                </c:pt>
                <c:pt idx="2">
                  <c:v>76.370652468778459</c:v>
                </c:pt>
                <c:pt idx="3">
                  <c:v>77.867299722919938</c:v>
                </c:pt>
                <c:pt idx="4">
                  <c:v>77.098525343230321</c:v>
                </c:pt>
                <c:pt idx="5">
                  <c:v>74.247381764400146</c:v>
                </c:pt>
                <c:pt idx="6">
                  <c:v>74.729791330943144</c:v>
                </c:pt>
                <c:pt idx="7">
                  <c:v>78.724506611405914</c:v>
                </c:pt>
                <c:pt idx="8">
                  <c:v>71.025546871918507</c:v>
                </c:pt>
                <c:pt idx="9">
                  <c:v>72.85260305715434</c:v>
                </c:pt>
                <c:pt idx="10">
                  <c:v>78.133905225967737</c:v>
                </c:pt>
                <c:pt idx="11">
                  <c:v>73.167925339440629</c:v>
                </c:pt>
                <c:pt idx="12">
                  <c:v>72.681000407330941</c:v>
                </c:pt>
                <c:pt idx="13">
                  <c:v>74.256426286941632</c:v>
                </c:pt>
                <c:pt idx="14">
                  <c:v>69.321033433845116</c:v>
                </c:pt>
                <c:pt idx="15">
                  <c:v>70.938711348890351</c:v>
                </c:pt>
                <c:pt idx="16">
                  <c:v>67.765518961977889</c:v>
                </c:pt>
                <c:pt idx="17">
                  <c:v>61.234289546549256</c:v>
                </c:pt>
                <c:pt idx="18">
                  <c:v>59.772955057674828</c:v>
                </c:pt>
                <c:pt idx="19">
                  <c:v>57.614474606317948</c:v>
                </c:pt>
                <c:pt idx="20">
                  <c:v>57.852973529325922</c:v>
                </c:pt>
                <c:pt idx="21">
                  <c:v>53.794914062095359</c:v>
                </c:pt>
                <c:pt idx="22">
                  <c:v>55.544163966537695</c:v>
                </c:pt>
                <c:pt idx="23">
                  <c:v>51.779339775459462</c:v>
                </c:pt>
                <c:pt idx="24">
                  <c:v>52.018790812084355</c:v>
                </c:pt>
                <c:pt idx="25">
                  <c:v>47.81142673200597</c:v>
                </c:pt>
                <c:pt idx="26">
                  <c:v>46.201758518428512</c:v>
                </c:pt>
                <c:pt idx="27">
                  <c:v>46.571492174023575</c:v>
                </c:pt>
                <c:pt idx="28">
                  <c:v>46.710916718358469</c:v>
                </c:pt>
                <c:pt idx="29">
                  <c:v>43.107297101637975</c:v>
                </c:pt>
                <c:pt idx="30">
                  <c:v>43.850953678654967</c:v>
                </c:pt>
                <c:pt idx="31">
                  <c:v>45.232617271142665</c:v>
                </c:pt>
                <c:pt idx="32">
                  <c:v>45.343131774178765</c:v>
                </c:pt>
                <c:pt idx="33">
                  <c:v>45.978530114174852</c:v>
                </c:pt>
                <c:pt idx="34">
                  <c:v>45.671372977141537</c:v>
                </c:pt>
                <c:pt idx="35">
                  <c:v>49.369238248210465</c:v>
                </c:pt>
                <c:pt idx="36">
                  <c:v>49.093018056091559</c:v>
                </c:pt>
                <c:pt idx="37">
                  <c:v>49.271807504712157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cat>
            <c:numRef>
              <c:f>Simulation!$A$7:$A$44</c:f>
              <c:numCache>
                <c:formatCode>m/d/yyyy</c:formatCode>
                <c:ptCount val="38"/>
                <c:pt idx="0">
                  <c:v>42125</c:v>
                </c:pt>
                <c:pt idx="1">
                  <c:v>42135</c:v>
                </c:pt>
                <c:pt idx="2">
                  <c:v>42145</c:v>
                </c:pt>
                <c:pt idx="3">
                  <c:v>42155</c:v>
                </c:pt>
                <c:pt idx="4">
                  <c:v>42165</c:v>
                </c:pt>
                <c:pt idx="5">
                  <c:v>42175</c:v>
                </c:pt>
                <c:pt idx="6">
                  <c:v>42185</c:v>
                </c:pt>
                <c:pt idx="7">
                  <c:v>42195</c:v>
                </c:pt>
                <c:pt idx="8">
                  <c:v>42205</c:v>
                </c:pt>
                <c:pt idx="9">
                  <c:v>42215</c:v>
                </c:pt>
                <c:pt idx="10">
                  <c:v>42225</c:v>
                </c:pt>
                <c:pt idx="11">
                  <c:v>42235</c:v>
                </c:pt>
                <c:pt idx="12">
                  <c:v>42245</c:v>
                </c:pt>
                <c:pt idx="13">
                  <c:v>42255</c:v>
                </c:pt>
                <c:pt idx="14">
                  <c:v>42265</c:v>
                </c:pt>
                <c:pt idx="15">
                  <c:v>42275</c:v>
                </c:pt>
                <c:pt idx="16">
                  <c:v>42285</c:v>
                </c:pt>
                <c:pt idx="17">
                  <c:v>42295</c:v>
                </c:pt>
                <c:pt idx="18">
                  <c:v>42305</c:v>
                </c:pt>
                <c:pt idx="19">
                  <c:v>42315</c:v>
                </c:pt>
                <c:pt idx="20">
                  <c:v>42325</c:v>
                </c:pt>
                <c:pt idx="21">
                  <c:v>42335</c:v>
                </c:pt>
                <c:pt idx="22">
                  <c:v>42345</c:v>
                </c:pt>
                <c:pt idx="23">
                  <c:v>42355</c:v>
                </c:pt>
                <c:pt idx="24">
                  <c:v>42365</c:v>
                </c:pt>
                <c:pt idx="25">
                  <c:v>42375</c:v>
                </c:pt>
                <c:pt idx="26">
                  <c:v>42385</c:v>
                </c:pt>
                <c:pt idx="27">
                  <c:v>42395</c:v>
                </c:pt>
                <c:pt idx="28">
                  <c:v>42405</c:v>
                </c:pt>
                <c:pt idx="29">
                  <c:v>42415</c:v>
                </c:pt>
                <c:pt idx="30">
                  <c:v>42425</c:v>
                </c:pt>
                <c:pt idx="31">
                  <c:v>42435</c:v>
                </c:pt>
                <c:pt idx="32">
                  <c:v>42445</c:v>
                </c:pt>
                <c:pt idx="33">
                  <c:v>42455</c:v>
                </c:pt>
                <c:pt idx="34">
                  <c:v>42465</c:v>
                </c:pt>
                <c:pt idx="35">
                  <c:v>42475</c:v>
                </c:pt>
                <c:pt idx="36">
                  <c:v>42485</c:v>
                </c:pt>
                <c:pt idx="37">
                  <c:v>42490</c:v>
                </c:pt>
              </c:numCache>
            </c:numRef>
          </c:cat>
          <c:val>
            <c:numRef>
              <c:f>Simulation!$F$7:$F$44</c:f>
              <c:numCache>
                <c:formatCode>General</c:formatCode>
                <c:ptCount val="38"/>
                <c:pt idx="0">
                  <c:v>90</c:v>
                </c:pt>
                <c:pt idx="1">
                  <c:v>90.95202256171288</c:v>
                </c:pt>
                <c:pt idx="2">
                  <c:v>99.36369032311724</c:v>
                </c:pt>
                <c:pt idx="3">
                  <c:v>92.282846240632537</c:v>
                </c:pt>
                <c:pt idx="4">
                  <c:v>98.508033299957546</c:v>
                </c:pt>
                <c:pt idx="5">
                  <c:v>98.102320831975049</c:v>
                </c:pt>
                <c:pt idx="6">
                  <c:v>96.844889820827319</c:v>
                </c:pt>
                <c:pt idx="7">
                  <c:v>96.730738032117429</c:v>
                </c:pt>
                <c:pt idx="8">
                  <c:v>98.978671019012978</c:v>
                </c:pt>
                <c:pt idx="9">
                  <c:v>93.836988358541888</c:v>
                </c:pt>
                <c:pt idx="10">
                  <c:v>92.672550649510043</c:v>
                </c:pt>
                <c:pt idx="11">
                  <c:v>88.372723661847331</c:v>
                </c:pt>
                <c:pt idx="12">
                  <c:v>87.277318898159365</c:v>
                </c:pt>
                <c:pt idx="13">
                  <c:v>87.905126512331648</c:v>
                </c:pt>
                <c:pt idx="14">
                  <c:v>87.901066230940401</c:v>
                </c:pt>
                <c:pt idx="15">
                  <c:v>86.836898637206872</c:v>
                </c:pt>
                <c:pt idx="16">
                  <c:v>79.16518911675513</c:v>
                </c:pt>
                <c:pt idx="17">
                  <c:v>73.564780912425476</c:v>
                </c:pt>
                <c:pt idx="18">
                  <c:v>78.486125569709841</c:v>
                </c:pt>
                <c:pt idx="19">
                  <c:v>77.812225015878212</c:v>
                </c:pt>
                <c:pt idx="20">
                  <c:v>70.719637300317615</c:v>
                </c:pt>
                <c:pt idx="21">
                  <c:v>72.240788213452817</c:v>
                </c:pt>
                <c:pt idx="22">
                  <c:v>80.376984670832314</c:v>
                </c:pt>
                <c:pt idx="23">
                  <c:v>85.044306934029308</c:v>
                </c:pt>
                <c:pt idx="24">
                  <c:v>88.171986517715027</c:v>
                </c:pt>
                <c:pt idx="25">
                  <c:v>85.431407371747113</c:v>
                </c:pt>
                <c:pt idx="26">
                  <c:v>82.137093229185368</c:v>
                </c:pt>
                <c:pt idx="27">
                  <c:v>85.51454594497315</c:v>
                </c:pt>
                <c:pt idx="28">
                  <c:v>84.936781289179493</c:v>
                </c:pt>
                <c:pt idx="29">
                  <c:v>86.551787483896646</c:v>
                </c:pt>
                <c:pt idx="30">
                  <c:v>92.74991650281406</c:v>
                </c:pt>
                <c:pt idx="31">
                  <c:v>88.138084594928131</c:v>
                </c:pt>
                <c:pt idx="32">
                  <c:v>91.291286757799611</c:v>
                </c:pt>
                <c:pt idx="33">
                  <c:v>95.488408036756852</c:v>
                </c:pt>
                <c:pt idx="34">
                  <c:v>99.691025686899394</c:v>
                </c:pt>
                <c:pt idx="35">
                  <c:v>89.679079730738209</c:v>
                </c:pt>
                <c:pt idx="36">
                  <c:v>90.858265934193</c:v>
                </c:pt>
                <c:pt idx="37">
                  <c:v>90.650640907105597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cat>
            <c:numRef>
              <c:f>Simulation!$A$7:$A$44</c:f>
              <c:numCache>
                <c:formatCode>m/d/yyyy</c:formatCode>
                <c:ptCount val="38"/>
                <c:pt idx="0">
                  <c:v>42125</c:v>
                </c:pt>
                <c:pt idx="1">
                  <c:v>42135</c:v>
                </c:pt>
                <c:pt idx="2">
                  <c:v>42145</c:v>
                </c:pt>
                <c:pt idx="3">
                  <c:v>42155</c:v>
                </c:pt>
                <c:pt idx="4">
                  <c:v>42165</c:v>
                </c:pt>
                <c:pt idx="5">
                  <c:v>42175</c:v>
                </c:pt>
                <c:pt idx="6">
                  <c:v>42185</c:v>
                </c:pt>
                <c:pt idx="7">
                  <c:v>42195</c:v>
                </c:pt>
                <c:pt idx="8">
                  <c:v>42205</c:v>
                </c:pt>
                <c:pt idx="9">
                  <c:v>42215</c:v>
                </c:pt>
                <c:pt idx="10">
                  <c:v>42225</c:v>
                </c:pt>
                <c:pt idx="11">
                  <c:v>42235</c:v>
                </c:pt>
                <c:pt idx="12">
                  <c:v>42245</c:v>
                </c:pt>
                <c:pt idx="13">
                  <c:v>42255</c:v>
                </c:pt>
                <c:pt idx="14">
                  <c:v>42265</c:v>
                </c:pt>
                <c:pt idx="15">
                  <c:v>42275</c:v>
                </c:pt>
                <c:pt idx="16">
                  <c:v>42285</c:v>
                </c:pt>
                <c:pt idx="17">
                  <c:v>42295</c:v>
                </c:pt>
                <c:pt idx="18">
                  <c:v>42305</c:v>
                </c:pt>
                <c:pt idx="19">
                  <c:v>42315</c:v>
                </c:pt>
                <c:pt idx="20">
                  <c:v>42325</c:v>
                </c:pt>
                <c:pt idx="21">
                  <c:v>42335</c:v>
                </c:pt>
                <c:pt idx="22">
                  <c:v>42345</c:v>
                </c:pt>
                <c:pt idx="23">
                  <c:v>42355</c:v>
                </c:pt>
                <c:pt idx="24">
                  <c:v>42365</c:v>
                </c:pt>
                <c:pt idx="25">
                  <c:v>42375</c:v>
                </c:pt>
                <c:pt idx="26">
                  <c:v>42385</c:v>
                </c:pt>
                <c:pt idx="27">
                  <c:v>42395</c:v>
                </c:pt>
                <c:pt idx="28">
                  <c:v>42405</c:v>
                </c:pt>
                <c:pt idx="29">
                  <c:v>42415</c:v>
                </c:pt>
                <c:pt idx="30">
                  <c:v>42425</c:v>
                </c:pt>
                <c:pt idx="31">
                  <c:v>42435</c:v>
                </c:pt>
                <c:pt idx="32">
                  <c:v>42445</c:v>
                </c:pt>
                <c:pt idx="33">
                  <c:v>42455</c:v>
                </c:pt>
                <c:pt idx="34">
                  <c:v>42465</c:v>
                </c:pt>
                <c:pt idx="35">
                  <c:v>42475</c:v>
                </c:pt>
                <c:pt idx="36">
                  <c:v>42485</c:v>
                </c:pt>
                <c:pt idx="37">
                  <c:v>42490</c:v>
                </c:pt>
              </c:numCache>
            </c:numRef>
          </c:cat>
          <c:val>
            <c:numRef>
              <c:f>Simulation!$G$7:$G$44</c:f>
              <c:numCache>
                <c:formatCode>General</c:formatCode>
                <c:ptCount val="38"/>
                <c:pt idx="0">
                  <c:v>90</c:v>
                </c:pt>
                <c:pt idx="1">
                  <c:v>91.13078878225717</c:v>
                </c:pt>
                <c:pt idx="2">
                  <c:v>87.347826176253065</c:v>
                </c:pt>
                <c:pt idx="3">
                  <c:v>82.942484915170681</c:v>
                </c:pt>
                <c:pt idx="4">
                  <c:v>84.812594373041875</c:v>
                </c:pt>
                <c:pt idx="5">
                  <c:v>82.378424467191522</c:v>
                </c:pt>
                <c:pt idx="6">
                  <c:v>79.474164304123377</c:v>
                </c:pt>
                <c:pt idx="7">
                  <c:v>78.567066409460182</c:v>
                </c:pt>
                <c:pt idx="8">
                  <c:v>85.92359789519999</c:v>
                </c:pt>
                <c:pt idx="9">
                  <c:v>82.775996738022414</c:v>
                </c:pt>
                <c:pt idx="10">
                  <c:v>77.904030600804489</c:v>
                </c:pt>
                <c:pt idx="11">
                  <c:v>74.961370644927854</c:v>
                </c:pt>
                <c:pt idx="12">
                  <c:v>71.909666017377461</c:v>
                </c:pt>
                <c:pt idx="13">
                  <c:v>75.835622667359758</c:v>
                </c:pt>
                <c:pt idx="14">
                  <c:v>82.630936418482307</c:v>
                </c:pt>
                <c:pt idx="15">
                  <c:v>86.651853864682153</c:v>
                </c:pt>
                <c:pt idx="16">
                  <c:v>91.300364376149531</c:v>
                </c:pt>
                <c:pt idx="17">
                  <c:v>88.575156276620476</c:v>
                </c:pt>
                <c:pt idx="18">
                  <c:v>87.758295502940854</c:v>
                </c:pt>
                <c:pt idx="19">
                  <c:v>89.903972197512431</c:v>
                </c:pt>
                <c:pt idx="20">
                  <c:v>90.517875912431748</c:v>
                </c:pt>
                <c:pt idx="21">
                  <c:v>86.646933289428404</c:v>
                </c:pt>
                <c:pt idx="22">
                  <c:v>84.749806907773547</c:v>
                </c:pt>
                <c:pt idx="23">
                  <c:v>79.036281070641678</c:v>
                </c:pt>
                <c:pt idx="24">
                  <c:v>79.798256204337875</c:v>
                </c:pt>
                <c:pt idx="25">
                  <c:v>79.555084479470679</c:v>
                </c:pt>
                <c:pt idx="26">
                  <c:v>82.665678670813335</c:v>
                </c:pt>
                <c:pt idx="27">
                  <c:v>84.128689227686124</c:v>
                </c:pt>
                <c:pt idx="28">
                  <c:v>90.049439824456002</c:v>
                </c:pt>
                <c:pt idx="29">
                  <c:v>95.327812194649084</c:v>
                </c:pt>
                <c:pt idx="30">
                  <c:v>90.463767679509246</c:v>
                </c:pt>
                <c:pt idx="31">
                  <c:v>94.213793383410646</c:v>
                </c:pt>
                <c:pt idx="32">
                  <c:v>87.310396928640429</c:v>
                </c:pt>
                <c:pt idx="33">
                  <c:v>80.912905184019507</c:v>
                </c:pt>
                <c:pt idx="34">
                  <c:v>86.306821179219398</c:v>
                </c:pt>
                <c:pt idx="35">
                  <c:v>92.472232236403983</c:v>
                </c:pt>
                <c:pt idx="36">
                  <c:v>88.430693888542322</c:v>
                </c:pt>
                <c:pt idx="37">
                  <c:v>84.562046074446826</c:v>
                </c:pt>
              </c:numCache>
            </c:numRef>
          </c:val>
          <c:smooth val="0"/>
        </c:ser>
        <c:ser>
          <c:idx val="6"/>
          <c:order val="6"/>
          <c:marker>
            <c:symbol val="none"/>
          </c:marker>
          <c:cat>
            <c:numRef>
              <c:f>Simulation!$A$7:$A$44</c:f>
              <c:numCache>
                <c:formatCode>m/d/yyyy</c:formatCode>
                <c:ptCount val="38"/>
                <c:pt idx="0">
                  <c:v>42125</c:v>
                </c:pt>
                <c:pt idx="1">
                  <c:v>42135</c:v>
                </c:pt>
                <c:pt idx="2">
                  <c:v>42145</c:v>
                </c:pt>
                <c:pt idx="3">
                  <c:v>42155</c:v>
                </c:pt>
                <c:pt idx="4">
                  <c:v>42165</c:v>
                </c:pt>
                <c:pt idx="5">
                  <c:v>42175</c:v>
                </c:pt>
                <c:pt idx="6">
                  <c:v>42185</c:v>
                </c:pt>
                <c:pt idx="7">
                  <c:v>42195</c:v>
                </c:pt>
                <c:pt idx="8">
                  <c:v>42205</c:v>
                </c:pt>
                <c:pt idx="9">
                  <c:v>42215</c:v>
                </c:pt>
                <c:pt idx="10">
                  <c:v>42225</c:v>
                </c:pt>
                <c:pt idx="11">
                  <c:v>42235</c:v>
                </c:pt>
                <c:pt idx="12">
                  <c:v>42245</c:v>
                </c:pt>
                <c:pt idx="13">
                  <c:v>42255</c:v>
                </c:pt>
                <c:pt idx="14">
                  <c:v>42265</c:v>
                </c:pt>
                <c:pt idx="15">
                  <c:v>42275</c:v>
                </c:pt>
                <c:pt idx="16">
                  <c:v>42285</c:v>
                </c:pt>
                <c:pt idx="17">
                  <c:v>42295</c:v>
                </c:pt>
                <c:pt idx="18">
                  <c:v>42305</c:v>
                </c:pt>
                <c:pt idx="19">
                  <c:v>42315</c:v>
                </c:pt>
                <c:pt idx="20">
                  <c:v>42325</c:v>
                </c:pt>
                <c:pt idx="21">
                  <c:v>42335</c:v>
                </c:pt>
                <c:pt idx="22">
                  <c:v>42345</c:v>
                </c:pt>
                <c:pt idx="23">
                  <c:v>42355</c:v>
                </c:pt>
                <c:pt idx="24">
                  <c:v>42365</c:v>
                </c:pt>
                <c:pt idx="25">
                  <c:v>42375</c:v>
                </c:pt>
                <c:pt idx="26">
                  <c:v>42385</c:v>
                </c:pt>
                <c:pt idx="27">
                  <c:v>42395</c:v>
                </c:pt>
                <c:pt idx="28">
                  <c:v>42405</c:v>
                </c:pt>
                <c:pt idx="29">
                  <c:v>42415</c:v>
                </c:pt>
                <c:pt idx="30">
                  <c:v>42425</c:v>
                </c:pt>
                <c:pt idx="31">
                  <c:v>42435</c:v>
                </c:pt>
                <c:pt idx="32">
                  <c:v>42445</c:v>
                </c:pt>
                <c:pt idx="33">
                  <c:v>42455</c:v>
                </c:pt>
                <c:pt idx="34">
                  <c:v>42465</c:v>
                </c:pt>
                <c:pt idx="35">
                  <c:v>42475</c:v>
                </c:pt>
                <c:pt idx="36">
                  <c:v>42485</c:v>
                </c:pt>
                <c:pt idx="37">
                  <c:v>42490</c:v>
                </c:pt>
              </c:numCache>
            </c:numRef>
          </c:cat>
          <c:val>
            <c:numRef>
              <c:f>Simulation!$H$7:$H$44</c:f>
              <c:numCache>
                <c:formatCode>General</c:formatCode>
                <c:ptCount val="38"/>
                <c:pt idx="0">
                  <c:v>90</c:v>
                </c:pt>
                <c:pt idx="1">
                  <c:v>84.905294610292046</c:v>
                </c:pt>
                <c:pt idx="2">
                  <c:v>87.511198221062543</c:v>
                </c:pt>
                <c:pt idx="3">
                  <c:v>86.841541448214485</c:v>
                </c:pt>
                <c:pt idx="4">
                  <c:v>86.901818321515321</c:v>
                </c:pt>
                <c:pt idx="5">
                  <c:v>86.08132876740197</c:v>
                </c:pt>
                <c:pt idx="6">
                  <c:v>88.374499523146909</c:v>
                </c:pt>
                <c:pt idx="7">
                  <c:v>85.852611884249825</c:v>
                </c:pt>
                <c:pt idx="8">
                  <c:v>78.746848019250208</c:v>
                </c:pt>
                <c:pt idx="9">
                  <c:v>73.470569638418581</c:v>
                </c:pt>
                <c:pt idx="10">
                  <c:v>70.24268384400574</c:v>
                </c:pt>
                <c:pt idx="11">
                  <c:v>67.807785665848442</c:v>
                </c:pt>
                <c:pt idx="12">
                  <c:v>67.497235958098415</c:v>
                </c:pt>
                <c:pt idx="13">
                  <c:v>68.870788824334525</c:v>
                </c:pt>
                <c:pt idx="14">
                  <c:v>77.456694668196178</c:v>
                </c:pt>
                <c:pt idx="15">
                  <c:v>74.838470089373985</c:v>
                </c:pt>
                <c:pt idx="16">
                  <c:v>73.31703366825387</c:v>
                </c:pt>
                <c:pt idx="17">
                  <c:v>76.703605182299427</c:v>
                </c:pt>
                <c:pt idx="18">
                  <c:v>75.885457307339522</c:v>
                </c:pt>
                <c:pt idx="19">
                  <c:v>74.643901418798919</c:v>
                </c:pt>
                <c:pt idx="20">
                  <c:v>69.635767739479576</c:v>
                </c:pt>
                <c:pt idx="21">
                  <c:v>76.754347663635741</c:v>
                </c:pt>
                <c:pt idx="22">
                  <c:v>78.658983341611687</c:v>
                </c:pt>
                <c:pt idx="23">
                  <c:v>83.062787868288552</c:v>
                </c:pt>
                <c:pt idx="24">
                  <c:v>83.754761308958493</c:v>
                </c:pt>
                <c:pt idx="25">
                  <c:v>91.829632024135961</c:v>
                </c:pt>
                <c:pt idx="26">
                  <c:v>94.211951688978587</c:v>
                </c:pt>
                <c:pt idx="27">
                  <c:v>98.644007086543866</c:v>
                </c:pt>
                <c:pt idx="28">
                  <c:v>96.987104202388807</c:v>
                </c:pt>
                <c:pt idx="29">
                  <c:v>100.93535605123144</c:v>
                </c:pt>
                <c:pt idx="30">
                  <c:v>103.25294421510506</c:v>
                </c:pt>
                <c:pt idx="31">
                  <c:v>106.27599607084184</c:v>
                </c:pt>
                <c:pt idx="32">
                  <c:v>108.43430959813919</c:v>
                </c:pt>
                <c:pt idx="33">
                  <c:v>109.84923750183766</c:v>
                </c:pt>
                <c:pt idx="34">
                  <c:v>116.91752184137319</c:v>
                </c:pt>
                <c:pt idx="35">
                  <c:v>112.22314693715137</c:v>
                </c:pt>
                <c:pt idx="36">
                  <c:v>107.8209002862863</c:v>
                </c:pt>
                <c:pt idx="37">
                  <c:v>110.67984049914659</c:v>
                </c:pt>
              </c:numCache>
            </c:numRef>
          </c:val>
          <c:smooth val="0"/>
        </c:ser>
        <c:ser>
          <c:idx val="7"/>
          <c:order val="7"/>
          <c:marker>
            <c:symbol val="none"/>
          </c:marker>
          <c:cat>
            <c:numRef>
              <c:f>Simulation!$A$7:$A$44</c:f>
              <c:numCache>
                <c:formatCode>m/d/yyyy</c:formatCode>
                <c:ptCount val="38"/>
                <c:pt idx="0">
                  <c:v>42125</c:v>
                </c:pt>
                <c:pt idx="1">
                  <c:v>42135</c:v>
                </c:pt>
                <c:pt idx="2">
                  <c:v>42145</c:v>
                </c:pt>
                <c:pt idx="3">
                  <c:v>42155</c:v>
                </c:pt>
                <c:pt idx="4">
                  <c:v>42165</c:v>
                </c:pt>
                <c:pt idx="5">
                  <c:v>42175</c:v>
                </c:pt>
                <c:pt idx="6">
                  <c:v>42185</c:v>
                </c:pt>
                <c:pt idx="7">
                  <c:v>42195</c:v>
                </c:pt>
                <c:pt idx="8">
                  <c:v>42205</c:v>
                </c:pt>
                <c:pt idx="9">
                  <c:v>42215</c:v>
                </c:pt>
                <c:pt idx="10">
                  <c:v>42225</c:v>
                </c:pt>
                <c:pt idx="11">
                  <c:v>42235</c:v>
                </c:pt>
                <c:pt idx="12">
                  <c:v>42245</c:v>
                </c:pt>
                <c:pt idx="13">
                  <c:v>42255</c:v>
                </c:pt>
                <c:pt idx="14">
                  <c:v>42265</c:v>
                </c:pt>
                <c:pt idx="15">
                  <c:v>42275</c:v>
                </c:pt>
                <c:pt idx="16">
                  <c:v>42285</c:v>
                </c:pt>
                <c:pt idx="17">
                  <c:v>42295</c:v>
                </c:pt>
                <c:pt idx="18">
                  <c:v>42305</c:v>
                </c:pt>
                <c:pt idx="19">
                  <c:v>42315</c:v>
                </c:pt>
                <c:pt idx="20">
                  <c:v>42325</c:v>
                </c:pt>
                <c:pt idx="21">
                  <c:v>42335</c:v>
                </c:pt>
                <c:pt idx="22">
                  <c:v>42345</c:v>
                </c:pt>
                <c:pt idx="23">
                  <c:v>42355</c:v>
                </c:pt>
                <c:pt idx="24">
                  <c:v>42365</c:v>
                </c:pt>
                <c:pt idx="25">
                  <c:v>42375</c:v>
                </c:pt>
                <c:pt idx="26">
                  <c:v>42385</c:v>
                </c:pt>
                <c:pt idx="27">
                  <c:v>42395</c:v>
                </c:pt>
                <c:pt idx="28">
                  <c:v>42405</c:v>
                </c:pt>
                <c:pt idx="29">
                  <c:v>42415</c:v>
                </c:pt>
                <c:pt idx="30">
                  <c:v>42425</c:v>
                </c:pt>
                <c:pt idx="31">
                  <c:v>42435</c:v>
                </c:pt>
                <c:pt idx="32">
                  <c:v>42445</c:v>
                </c:pt>
                <c:pt idx="33">
                  <c:v>42455</c:v>
                </c:pt>
                <c:pt idx="34">
                  <c:v>42465</c:v>
                </c:pt>
                <c:pt idx="35">
                  <c:v>42475</c:v>
                </c:pt>
                <c:pt idx="36">
                  <c:v>42485</c:v>
                </c:pt>
                <c:pt idx="37">
                  <c:v>42490</c:v>
                </c:pt>
              </c:numCache>
            </c:numRef>
          </c:cat>
          <c:val>
            <c:numRef>
              <c:f>Simulation!$I$7:$I$44</c:f>
              <c:numCache>
                <c:formatCode>General</c:formatCode>
                <c:ptCount val="38"/>
                <c:pt idx="0">
                  <c:v>90</c:v>
                </c:pt>
                <c:pt idx="1">
                  <c:v>93.784060675835093</c:v>
                </c:pt>
                <c:pt idx="2">
                  <c:v>98.403609658504621</c:v>
                </c:pt>
                <c:pt idx="3">
                  <c:v>101.40148749342139</c:v>
                </c:pt>
                <c:pt idx="4">
                  <c:v>102.99057739962548</c:v>
                </c:pt>
                <c:pt idx="5">
                  <c:v>102.34259663603311</c:v>
                </c:pt>
                <c:pt idx="6">
                  <c:v>99.925897363293643</c:v>
                </c:pt>
                <c:pt idx="7">
                  <c:v>99.935849953789784</c:v>
                </c:pt>
                <c:pt idx="8">
                  <c:v>96.379051971882006</c:v>
                </c:pt>
                <c:pt idx="9">
                  <c:v>85.344131553195695</c:v>
                </c:pt>
                <c:pt idx="10">
                  <c:v>77.697946433705638</c:v>
                </c:pt>
                <c:pt idx="11">
                  <c:v>79.848497960649382</c:v>
                </c:pt>
                <c:pt idx="12">
                  <c:v>75.064548089260825</c:v>
                </c:pt>
                <c:pt idx="13">
                  <c:v>77.438956266171147</c:v>
                </c:pt>
                <c:pt idx="14">
                  <c:v>74.877306783317195</c:v>
                </c:pt>
                <c:pt idx="15">
                  <c:v>83.791619195376938</c:v>
                </c:pt>
                <c:pt idx="16">
                  <c:v>85.860025870904025</c:v>
                </c:pt>
                <c:pt idx="17">
                  <c:v>82.025917742223371</c:v>
                </c:pt>
                <c:pt idx="18">
                  <c:v>79.31669467897791</c:v>
                </c:pt>
                <c:pt idx="19">
                  <c:v>84.555869560131214</c:v>
                </c:pt>
                <c:pt idx="20">
                  <c:v>89.126534422015681</c:v>
                </c:pt>
                <c:pt idx="21">
                  <c:v>87.231007757526413</c:v>
                </c:pt>
                <c:pt idx="22">
                  <c:v>98.677626072545536</c:v>
                </c:pt>
                <c:pt idx="23">
                  <c:v>118.38098718226482</c:v>
                </c:pt>
                <c:pt idx="24">
                  <c:v>126.50811393048664</c:v>
                </c:pt>
                <c:pt idx="25">
                  <c:v>119.79184199630065</c:v>
                </c:pt>
                <c:pt idx="26">
                  <c:v>133.88186056349844</c:v>
                </c:pt>
                <c:pt idx="27">
                  <c:v>145.46304092294309</c:v>
                </c:pt>
                <c:pt idx="28">
                  <c:v>146.0957654581612</c:v>
                </c:pt>
                <c:pt idx="29">
                  <c:v>152.14290387072853</c:v>
                </c:pt>
                <c:pt idx="30">
                  <c:v>156.66823663788648</c:v>
                </c:pt>
                <c:pt idx="31">
                  <c:v>146.49032364024831</c:v>
                </c:pt>
                <c:pt idx="32">
                  <c:v>150.62633848563067</c:v>
                </c:pt>
                <c:pt idx="33">
                  <c:v>148.39156146887811</c:v>
                </c:pt>
                <c:pt idx="34">
                  <c:v>153.2471299292614</c:v>
                </c:pt>
                <c:pt idx="35">
                  <c:v>154.05600401510733</c:v>
                </c:pt>
                <c:pt idx="36">
                  <c:v>160.61507263818012</c:v>
                </c:pt>
                <c:pt idx="37">
                  <c:v>158.97137518403369</c:v>
                </c:pt>
              </c:numCache>
            </c:numRef>
          </c:val>
          <c:smooth val="0"/>
        </c:ser>
        <c:ser>
          <c:idx val="8"/>
          <c:order val="8"/>
          <c:marker>
            <c:symbol val="none"/>
          </c:marker>
          <c:cat>
            <c:numRef>
              <c:f>Simulation!$A$7:$A$44</c:f>
              <c:numCache>
                <c:formatCode>m/d/yyyy</c:formatCode>
                <c:ptCount val="38"/>
                <c:pt idx="0">
                  <c:v>42125</c:v>
                </c:pt>
                <c:pt idx="1">
                  <c:v>42135</c:v>
                </c:pt>
                <c:pt idx="2">
                  <c:v>42145</c:v>
                </c:pt>
                <c:pt idx="3">
                  <c:v>42155</c:v>
                </c:pt>
                <c:pt idx="4">
                  <c:v>42165</c:v>
                </c:pt>
                <c:pt idx="5">
                  <c:v>42175</c:v>
                </c:pt>
                <c:pt idx="6">
                  <c:v>42185</c:v>
                </c:pt>
                <c:pt idx="7">
                  <c:v>42195</c:v>
                </c:pt>
                <c:pt idx="8">
                  <c:v>42205</c:v>
                </c:pt>
                <c:pt idx="9">
                  <c:v>42215</c:v>
                </c:pt>
                <c:pt idx="10">
                  <c:v>42225</c:v>
                </c:pt>
                <c:pt idx="11">
                  <c:v>42235</c:v>
                </c:pt>
                <c:pt idx="12">
                  <c:v>42245</c:v>
                </c:pt>
                <c:pt idx="13">
                  <c:v>42255</c:v>
                </c:pt>
                <c:pt idx="14">
                  <c:v>42265</c:v>
                </c:pt>
                <c:pt idx="15">
                  <c:v>42275</c:v>
                </c:pt>
                <c:pt idx="16">
                  <c:v>42285</c:v>
                </c:pt>
                <c:pt idx="17">
                  <c:v>42295</c:v>
                </c:pt>
                <c:pt idx="18">
                  <c:v>42305</c:v>
                </c:pt>
                <c:pt idx="19">
                  <c:v>42315</c:v>
                </c:pt>
                <c:pt idx="20">
                  <c:v>42325</c:v>
                </c:pt>
                <c:pt idx="21">
                  <c:v>42335</c:v>
                </c:pt>
                <c:pt idx="22">
                  <c:v>42345</c:v>
                </c:pt>
                <c:pt idx="23">
                  <c:v>42355</c:v>
                </c:pt>
                <c:pt idx="24">
                  <c:v>42365</c:v>
                </c:pt>
                <c:pt idx="25">
                  <c:v>42375</c:v>
                </c:pt>
                <c:pt idx="26">
                  <c:v>42385</c:v>
                </c:pt>
                <c:pt idx="27">
                  <c:v>42395</c:v>
                </c:pt>
                <c:pt idx="28">
                  <c:v>42405</c:v>
                </c:pt>
                <c:pt idx="29">
                  <c:v>42415</c:v>
                </c:pt>
                <c:pt idx="30">
                  <c:v>42425</c:v>
                </c:pt>
                <c:pt idx="31">
                  <c:v>42435</c:v>
                </c:pt>
                <c:pt idx="32">
                  <c:v>42445</c:v>
                </c:pt>
                <c:pt idx="33">
                  <c:v>42455</c:v>
                </c:pt>
                <c:pt idx="34">
                  <c:v>42465</c:v>
                </c:pt>
                <c:pt idx="35">
                  <c:v>42475</c:v>
                </c:pt>
                <c:pt idx="36">
                  <c:v>42485</c:v>
                </c:pt>
                <c:pt idx="37">
                  <c:v>42490</c:v>
                </c:pt>
              </c:numCache>
            </c:numRef>
          </c:cat>
          <c:val>
            <c:numRef>
              <c:f>Simulation!$J$7:$J$44</c:f>
              <c:numCache>
                <c:formatCode>General</c:formatCode>
                <c:ptCount val="38"/>
                <c:pt idx="0">
                  <c:v>90</c:v>
                </c:pt>
                <c:pt idx="1">
                  <c:v>90.076600866639936</c:v>
                </c:pt>
                <c:pt idx="2">
                  <c:v>96.840861079371251</c:v>
                </c:pt>
                <c:pt idx="3">
                  <c:v>96.839993981766582</c:v>
                </c:pt>
                <c:pt idx="4">
                  <c:v>87.320523752330416</c:v>
                </c:pt>
                <c:pt idx="5">
                  <c:v>80.857659237195918</c:v>
                </c:pt>
                <c:pt idx="6">
                  <c:v>75.244582339003813</c:v>
                </c:pt>
                <c:pt idx="7">
                  <c:v>79.078935668424023</c:v>
                </c:pt>
                <c:pt idx="8">
                  <c:v>75.708155948479742</c:v>
                </c:pt>
                <c:pt idx="9">
                  <c:v>70.957144315948412</c:v>
                </c:pt>
                <c:pt idx="10">
                  <c:v>74.508293900428257</c:v>
                </c:pt>
                <c:pt idx="11">
                  <c:v>75.136580637712356</c:v>
                </c:pt>
                <c:pt idx="12">
                  <c:v>72.783065083156956</c:v>
                </c:pt>
                <c:pt idx="13">
                  <c:v>74.721848341064259</c:v>
                </c:pt>
                <c:pt idx="14">
                  <c:v>69.054788202921586</c:v>
                </c:pt>
                <c:pt idx="15">
                  <c:v>70.081027658341299</c:v>
                </c:pt>
                <c:pt idx="16">
                  <c:v>74.155253182078141</c:v>
                </c:pt>
                <c:pt idx="17">
                  <c:v>70.756847407638503</c:v>
                </c:pt>
                <c:pt idx="18">
                  <c:v>67.777736030795396</c:v>
                </c:pt>
                <c:pt idx="19">
                  <c:v>71.998237739071286</c:v>
                </c:pt>
                <c:pt idx="20">
                  <c:v>74.870587790867134</c:v>
                </c:pt>
                <c:pt idx="21">
                  <c:v>69.969771090797565</c:v>
                </c:pt>
                <c:pt idx="22">
                  <c:v>73.107639302481786</c:v>
                </c:pt>
                <c:pt idx="23">
                  <c:v>71.310497089679657</c:v>
                </c:pt>
                <c:pt idx="24">
                  <c:v>73.890857132819875</c:v>
                </c:pt>
                <c:pt idx="25">
                  <c:v>74.07068745371835</c:v>
                </c:pt>
                <c:pt idx="26">
                  <c:v>72.808463509410416</c:v>
                </c:pt>
                <c:pt idx="27">
                  <c:v>75.493056618846794</c:v>
                </c:pt>
                <c:pt idx="28">
                  <c:v>70.216484393653758</c:v>
                </c:pt>
                <c:pt idx="29">
                  <c:v>69.759382106349051</c:v>
                </c:pt>
                <c:pt idx="30">
                  <c:v>65.270764024598037</c:v>
                </c:pt>
                <c:pt idx="31">
                  <c:v>61.994217945577553</c:v>
                </c:pt>
                <c:pt idx="32">
                  <c:v>59.171820923892788</c:v>
                </c:pt>
                <c:pt idx="33">
                  <c:v>57.235093239309961</c:v>
                </c:pt>
                <c:pt idx="34">
                  <c:v>58.089457541798581</c:v>
                </c:pt>
                <c:pt idx="35">
                  <c:v>56.711892232726051</c:v>
                </c:pt>
                <c:pt idx="36">
                  <c:v>56.813004115457844</c:v>
                </c:pt>
                <c:pt idx="37">
                  <c:v>57.616648057597033</c:v>
                </c:pt>
              </c:numCache>
            </c:numRef>
          </c:val>
          <c:smooth val="0"/>
        </c:ser>
        <c:ser>
          <c:idx val="9"/>
          <c:order val="9"/>
          <c:marker>
            <c:symbol val="none"/>
          </c:marker>
          <c:cat>
            <c:numRef>
              <c:f>Simulation!$A$7:$A$44</c:f>
              <c:numCache>
                <c:formatCode>m/d/yyyy</c:formatCode>
                <c:ptCount val="38"/>
                <c:pt idx="0">
                  <c:v>42125</c:v>
                </c:pt>
                <c:pt idx="1">
                  <c:v>42135</c:v>
                </c:pt>
                <c:pt idx="2">
                  <c:v>42145</c:v>
                </c:pt>
                <c:pt idx="3">
                  <c:v>42155</c:v>
                </c:pt>
                <c:pt idx="4">
                  <c:v>42165</c:v>
                </c:pt>
                <c:pt idx="5">
                  <c:v>42175</c:v>
                </c:pt>
                <c:pt idx="6">
                  <c:v>42185</c:v>
                </c:pt>
                <c:pt idx="7">
                  <c:v>42195</c:v>
                </c:pt>
                <c:pt idx="8">
                  <c:v>42205</c:v>
                </c:pt>
                <c:pt idx="9">
                  <c:v>42215</c:v>
                </c:pt>
                <c:pt idx="10">
                  <c:v>42225</c:v>
                </c:pt>
                <c:pt idx="11">
                  <c:v>42235</c:v>
                </c:pt>
                <c:pt idx="12">
                  <c:v>42245</c:v>
                </c:pt>
                <c:pt idx="13">
                  <c:v>42255</c:v>
                </c:pt>
                <c:pt idx="14">
                  <c:v>42265</c:v>
                </c:pt>
                <c:pt idx="15">
                  <c:v>42275</c:v>
                </c:pt>
                <c:pt idx="16">
                  <c:v>42285</c:v>
                </c:pt>
                <c:pt idx="17">
                  <c:v>42295</c:v>
                </c:pt>
                <c:pt idx="18">
                  <c:v>42305</c:v>
                </c:pt>
                <c:pt idx="19">
                  <c:v>42315</c:v>
                </c:pt>
                <c:pt idx="20">
                  <c:v>42325</c:v>
                </c:pt>
                <c:pt idx="21">
                  <c:v>42335</c:v>
                </c:pt>
                <c:pt idx="22">
                  <c:v>42345</c:v>
                </c:pt>
                <c:pt idx="23">
                  <c:v>42355</c:v>
                </c:pt>
                <c:pt idx="24">
                  <c:v>42365</c:v>
                </c:pt>
                <c:pt idx="25">
                  <c:v>42375</c:v>
                </c:pt>
                <c:pt idx="26">
                  <c:v>42385</c:v>
                </c:pt>
                <c:pt idx="27">
                  <c:v>42395</c:v>
                </c:pt>
                <c:pt idx="28">
                  <c:v>42405</c:v>
                </c:pt>
                <c:pt idx="29">
                  <c:v>42415</c:v>
                </c:pt>
                <c:pt idx="30">
                  <c:v>42425</c:v>
                </c:pt>
                <c:pt idx="31">
                  <c:v>42435</c:v>
                </c:pt>
                <c:pt idx="32">
                  <c:v>42445</c:v>
                </c:pt>
                <c:pt idx="33">
                  <c:v>42455</c:v>
                </c:pt>
                <c:pt idx="34">
                  <c:v>42465</c:v>
                </c:pt>
                <c:pt idx="35">
                  <c:v>42475</c:v>
                </c:pt>
                <c:pt idx="36">
                  <c:v>42485</c:v>
                </c:pt>
                <c:pt idx="37">
                  <c:v>42490</c:v>
                </c:pt>
              </c:numCache>
            </c:numRef>
          </c:cat>
          <c:val>
            <c:numRef>
              <c:f>Simulation!$K$7:$K$44</c:f>
              <c:numCache>
                <c:formatCode>General</c:formatCode>
                <c:ptCount val="38"/>
                <c:pt idx="0">
                  <c:v>90</c:v>
                </c:pt>
                <c:pt idx="1">
                  <c:v>94.207375650422932</c:v>
                </c:pt>
                <c:pt idx="2">
                  <c:v>97.407686656215546</c:v>
                </c:pt>
                <c:pt idx="3">
                  <c:v>96.679165781399035</c:v>
                </c:pt>
                <c:pt idx="4">
                  <c:v>95.205263994568625</c:v>
                </c:pt>
                <c:pt idx="5">
                  <c:v>91.949166380582568</c:v>
                </c:pt>
                <c:pt idx="6">
                  <c:v>87.499730482421228</c:v>
                </c:pt>
                <c:pt idx="7">
                  <c:v>87.632169559728524</c:v>
                </c:pt>
                <c:pt idx="8">
                  <c:v>85.183072103883106</c:v>
                </c:pt>
                <c:pt idx="9">
                  <c:v>82.134966356682824</c:v>
                </c:pt>
                <c:pt idx="10">
                  <c:v>76.78913027736246</c:v>
                </c:pt>
                <c:pt idx="11">
                  <c:v>76.962759821265962</c:v>
                </c:pt>
                <c:pt idx="12">
                  <c:v>79.330200588397645</c:v>
                </c:pt>
                <c:pt idx="13">
                  <c:v>80.411306739231307</c:v>
                </c:pt>
                <c:pt idx="14">
                  <c:v>78.296674872260013</c:v>
                </c:pt>
                <c:pt idx="15">
                  <c:v>80.225468645044842</c:v>
                </c:pt>
                <c:pt idx="16">
                  <c:v>82.773002649071032</c:v>
                </c:pt>
                <c:pt idx="17">
                  <c:v>88.963851636116075</c:v>
                </c:pt>
                <c:pt idx="18">
                  <c:v>92.957667640350735</c:v>
                </c:pt>
                <c:pt idx="19">
                  <c:v>96.500525801799668</c:v>
                </c:pt>
                <c:pt idx="20">
                  <c:v>97.298105737979853</c:v>
                </c:pt>
                <c:pt idx="21">
                  <c:v>93.359749354797458</c:v>
                </c:pt>
                <c:pt idx="22">
                  <c:v>91.97546268506008</c:v>
                </c:pt>
                <c:pt idx="23">
                  <c:v>89.364493031717799</c:v>
                </c:pt>
                <c:pt idx="24">
                  <c:v>87.064693336752867</c:v>
                </c:pt>
                <c:pt idx="25">
                  <c:v>94.002614597137693</c:v>
                </c:pt>
                <c:pt idx="26">
                  <c:v>91.056808475119766</c:v>
                </c:pt>
                <c:pt idx="27">
                  <c:v>90.155355932845936</c:v>
                </c:pt>
                <c:pt idx="28">
                  <c:v>96.480510088420246</c:v>
                </c:pt>
                <c:pt idx="29">
                  <c:v>97.582493040669448</c:v>
                </c:pt>
                <c:pt idx="30">
                  <c:v>97.705954054573425</c:v>
                </c:pt>
                <c:pt idx="31">
                  <c:v>93.577092214533266</c:v>
                </c:pt>
                <c:pt idx="32">
                  <c:v>85.542523931609111</c:v>
                </c:pt>
                <c:pt idx="33">
                  <c:v>83.900049851220658</c:v>
                </c:pt>
                <c:pt idx="34">
                  <c:v>77.852610732295844</c:v>
                </c:pt>
                <c:pt idx="35">
                  <c:v>77.276160817048392</c:v>
                </c:pt>
                <c:pt idx="36">
                  <c:v>79.323283497114417</c:v>
                </c:pt>
                <c:pt idx="37">
                  <c:v>78.198151213921733</c:v>
                </c:pt>
              </c:numCache>
            </c:numRef>
          </c:val>
          <c:smooth val="0"/>
        </c:ser>
        <c:ser>
          <c:idx val="10"/>
          <c:order val="10"/>
          <c:marker>
            <c:symbol val="none"/>
          </c:marker>
          <c:cat>
            <c:numRef>
              <c:f>Simulation!$A$7:$A$44</c:f>
              <c:numCache>
                <c:formatCode>m/d/yyyy</c:formatCode>
                <c:ptCount val="38"/>
                <c:pt idx="0">
                  <c:v>42125</c:v>
                </c:pt>
                <c:pt idx="1">
                  <c:v>42135</c:v>
                </c:pt>
                <c:pt idx="2">
                  <c:v>42145</c:v>
                </c:pt>
                <c:pt idx="3">
                  <c:v>42155</c:v>
                </c:pt>
                <c:pt idx="4">
                  <c:v>42165</c:v>
                </c:pt>
                <c:pt idx="5">
                  <c:v>42175</c:v>
                </c:pt>
                <c:pt idx="6">
                  <c:v>42185</c:v>
                </c:pt>
                <c:pt idx="7">
                  <c:v>42195</c:v>
                </c:pt>
                <c:pt idx="8">
                  <c:v>42205</c:v>
                </c:pt>
                <c:pt idx="9">
                  <c:v>42215</c:v>
                </c:pt>
                <c:pt idx="10">
                  <c:v>42225</c:v>
                </c:pt>
                <c:pt idx="11">
                  <c:v>42235</c:v>
                </c:pt>
                <c:pt idx="12">
                  <c:v>42245</c:v>
                </c:pt>
                <c:pt idx="13">
                  <c:v>42255</c:v>
                </c:pt>
                <c:pt idx="14">
                  <c:v>42265</c:v>
                </c:pt>
                <c:pt idx="15">
                  <c:v>42275</c:v>
                </c:pt>
                <c:pt idx="16">
                  <c:v>42285</c:v>
                </c:pt>
                <c:pt idx="17">
                  <c:v>42295</c:v>
                </c:pt>
                <c:pt idx="18">
                  <c:v>42305</c:v>
                </c:pt>
                <c:pt idx="19">
                  <c:v>42315</c:v>
                </c:pt>
                <c:pt idx="20">
                  <c:v>42325</c:v>
                </c:pt>
                <c:pt idx="21">
                  <c:v>42335</c:v>
                </c:pt>
                <c:pt idx="22">
                  <c:v>42345</c:v>
                </c:pt>
                <c:pt idx="23">
                  <c:v>42355</c:v>
                </c:pt>
                <c:pt idx="24">
                  <c:v>42365</c:v>
                </c:pt>
                <c:pt idx="25">
                  <c:v>42375</c:v>
                </c:pt>
                <c:pt idx="26">
                  <c:v>42385</c:v>
                </c:pt>
                <c:pt idx="27">
                  <c:v>42395</c:v>
                </c:pt>
                <c:pt idx="28">
                  <c:v>42405</c:v>
                </c:pt>
                <c:pt idx="29">
                  <c:v>42415</c:v>
                </c:pt>
                <c:pt idx="30">
                  <c:v>42425</c:v>
                </c:pt>
                <c:pt idx="31">
                  <c:v>42435</c:v>
                </c:pt>
                <c:pt idx="32">
                  <c:v>42445</c:v>
                </c:pt>
                <c:pt idx="33">
                  <c:v>42455</c:v>
                </c:pt>
                <c:pt idx="34">
                  <c:v>42465</c:v>
                </c:pt>
                <c:pt idx="35">
                  <c:v>42475</c:v>
                </c:pt>
                <c:pt idx="36">
                  <c:v>42485</c:v>
                </c:pt>
                <c:pt idx="37">
                  <c:v>42490</c:v>
                </c:pt>
              </c:numCache>
            </c:numRef>
          </c:cat>
          <c:val>
            <c:numRef>
              <c:f>Simulation!$L$7:$L$44</c:f>
              <c:numCache>
                <c:formatCode>General</c:formatCode>
                <c:ptCount val="38"/>
                <c:pt idx="0">
                  <c:v>90</c:v>
                </c:pt>
                <c:pt idx="1">
                  <c:v>88.125352509460214</c:v>
                </c:pt>
                <c:pt idx="2">
                  <c:v>86.671644319560642</c:v>
                </c:pt>
                <c:pt idx="3">
                  <c:v>80.729686573057748</c:v>
                </c:pt>
                <c:pt idx="4">
                  <c:v>91.683310691377301</c:v>
                </c:pt>
                <c:pt idx="5">
                  <c:v>86.142664009775956</c:v>
                </c:pt>
                <c:pt idx="6">
                  <c:v>89.73910944267358</c:v>
                </c:pt>
                <c:pt idx="7">
                  <c:v>90.899954668997722</c:v>
                </c:pt>
                <c:pt idx="8">
                  <c:v>93.383372608587081</c:v>
                </c:pt>
                <c:pt idx="9">
                  <c:v>96.050420033881949</c:v>
                </c:pt>
                <c:pt idx="10">
                  <c:v>95.961663314054675</c:v>
                </c:pt>
                <c:pt idx="11">
                  <c:v>89.672558695113381</c:v>
                </c:pt>
                <c:pt idx="12">
                  <c:v>93.178854727583499</c:v>
                </c:pt>
                <c:pt idx="13">
                  <c:v>93.12102854695145</c:v>
                </c:pt>
                <c:pt idx="14">
                  <c:v>94.189650761790901</c:v>
                </c:pt>
                <c:pt idx="15">
                  <c:v>88.304024283564388</c:v>
                </c:pt>
                <c:pt idx="16">
                  <c:v>90.058746134109668</c:v>
                </c:pt>
                <c:pt idx="17">
                  <c:v>97.207498219011441</c:v>
                </c:pt>
                <c:pt idx="18">
                  <c:v>95.691217541352955</c:v>
                </c:pt>
                <c:pt idx="19">
                  <c:v>100.05156235109827</c:v>
                </c:pt>
                <c:pt idx="20">
                  <c:v>104.63001141423338</c:v>
                </c:pt>
                <c:pt idx="21">
                  <c:v>99.916018865930141</c:v>
                </c:pt>
                <c:pt idx="22">
                  <c:v>112.5627705741723</c:v>
                </c:pt>
                <c:pt idx="23">
                  <c:v>111.48399180534356</c:v>
                </c:pt>
                <c:pt idx="24">
                  <c:v>114.66294756330605</c:v>
                </c:pt>
                <c:pt idx="25">
                  <c:v>110.41818136029313</c:v>
                </c:pt>
                <c:pt idx="26">
                  <c:v>103.12154100968382</c:v>
                </c:pt>
                <c:pt idx="27">
                  <c:v>105.79348922118525</c:v>
                </c:pt>
                <c:pt idx="28">
                  <c:v>92.756537807309513</c:v>
                </c:pt>
                <c:pt idx="29">
                  <c:v>89.836318946027646</c:v>
                </c:pt>
                <c:pt idx="30">
                  <c:v>87.97062366695954</c:v>
                </c:pt>
                <c:pt idx="31">
                  <c:v>88.876955722175751</c:v>
                </c:pt>
                <c:pt idx="32">
                  <c:v>85.058765455312638</c:v>
                </c:pt>
                <c:pt idx="33">
                  <c:v>80.018788778556655</c:v>
                </c:pt>
                <c:pt idx="34">
                  <c:v>77.102070221071344</c:v>
                </c:pt>
                <c:pt idx="35">
                  <c:v>73.335487553557797</c:v>
                </c:pt>
                <c:pt idx="36">
                  <c:v>74.084361433905585</c:v>
                </c:pt>
                <c:pt idx="37">
                  <c:v>71.916450004587944</c:v>
                </c:pt>
              </c:numCache>
            </c:numRef>
          </c:val>
          <c:smooth val="0"/>
        </c:ser>
        <c:ser>
          <c:idx val="11"/>
          <c:order val="11"/>
          <c:marker>
            <c:symbol val="none"/>
          </c:marker>
          <c:cat>
            <c:numRef>
              <c:f>Simulation!$A$7:$A$44</c:f>
              <c:numCache>
                <c:formatCode>m/d/yyyy</c:formatCode>
                <c:ptCount val="38"/>
                <c:pt idx="0">
                  <c:v>42125</c:v>
                </c:pt>
                <c:pt idx="1">
                  <c:v>42135</c:v>
                </c:pt>
                <c:pt idx="2">
                  <c:v>42145</c:v>
                </c:pt>
                <c:pt idx="3">
                  <c:v>42155</c:v>
                </c:pt>
                <c:pt idx="4">
                  <c:v>42165</c:v>
                </c:pt>
                <c:pt idx="5">
                  <c:v>42175</c:v>
                </c:pt>
                <c:pt idx="6">
                  <c:v>42185</c:v>
                </c:pt>
                <c:pt idx="7">
                  <c:v>42195</c:v>
                </c:pt>
                <c:pt idx="8">
                  <c:v>42205</c:v>
                </c:pt>
                <c:pt idx="9">
                  <c:v>42215</c:v>
                </c:pt>
                <c:pt idx="10">
                  <c:v>42225</c:v>
                </c:pt>
                <c:pt idx="11">
                  <c:v>42235</c:v>
                </c:pt>
                <c:pt idx="12">
                  <c:v>42245</c:v>
                </c:pt>
                <c:pt idx="13">
                  <c:v>42255</c:v>
                </c:pt>
                <c:pt idx="14">
                  <c:v>42265</c:v>
                </c:pt>
                <c:pt idx="15">
                  <c:v>42275</c:v>
                </c:pt>
                <c:pt idx="16">
                  <c:v>42285</c:v>
                </c:pt>
                <c:pt idx="17">
                  <c:v>42295</c:v>
                </c:pt>
                <c:pt idx="18">
                  <c:v>42305</c:v>
                </c:pt>
                <c:pt idx="19">
                  <c:v>42315</c:v>
                </c:pt>
                <c:pt idx="20">
                  <c:v>42325</c:v>
                </c:pt>
                <c:pt idx="21">
                  <c:v>42335</c:v>
                </c:pt>
                <c:pt idx="22">
                  <c:v>42345</c:v>
                </c:pt>
                <c:pt idx="23">
                  <c:v>42355</c:v>
                </c:pt>
                <c:pt idx="24">
                  <c:v>42365</c:v>
                </c:pt>
                <c:pt idx="25">
                  <c:v>42375</c:v>
                </c:pt>
                <c:pt idx="26">
                  <c:v>42385</c:v>
                </c:pt>
                <c:pt idx="27">
                  <c:v>42395</c:v>
                </c:pt>
                <c:pt idx="28">
                  <c:v>42405</c:v>
                </c:pt>
                <c:pt idx="29">
                  <c:v>42415</c:v>
                </c:pt>
                <c:pt idx="30">
                  <c:v>42425</c:v>
                </c:pt>
                <c:pt idx="31">
                  <c:v>42435</c:v>
                </c:pt>
                <c:pt idx="32">
                  <c:v>42445</c:v>
                </c:pt>
                <c:pt idx="33">
                  <c:v>42455</c:v>
                </c:pt>
                <c:pt idx="34">
                  <c:v>42465</c:v>
                </c:pt>
                <c:pt idx="35">
                  <c:v>42475</c:v>
                </c:pt>
                <c:pt idx="36">
                  <c:v>42485</c:v>
                </c:pt>
                <c:pt idx="37">
                  <c:v>42490</c:v>
                </c:pt>
              </c:numCache>
            </c:numRef>
          </c:cat>
          <c:val>
            <c:numRef>
              <c:f>Simulation!$M$7:$M$44</c:f>
              <c:numCache>
                <c:formatCode>General</c:formatCode>
                <c:ptCount val="38"/>
                <c:pt idx="0">
                  <c:v>90</c:v>
                </c:pt>
                <c:pt idx="1">
                  <c:v>90.832029271866787</c:v>
                </c:pt>
                <c:pt idx="2">
                  <c:v>92.592187182315541</c:v>
                </c:pt>
                <c:pt idx="3">
                  <c:v>101.01596110154745</c:v>
                </c:pt>
                <c:pt idx="4">
                  <c:v>95.811133689301528</c:v>
                </c:pt>
                <c:pt idx="5">
                  <c:v>91.446193717819156</c:v>
                </c:pt>
                <c:pt idx="6">
                  <c:v>82.509304874563398</c:v>
                </c:pt>
                <c:pt idx="7">
                  <c:v>83.488754150998005</c:v>
                </c:pt>
                <c:pt idx="8">
                  <c:v>80.076649299582712</c:v>
                </c:pt>
                <c:pt idx="9">
                  <c:v>72.942423111562093</c:v>
                </c:pt>
                <c:pt idx="10">
                  <c:v>70.990944877167465</c:v>
                </c:pt>
                <c:pt idx="11">
                  <c:v>80.750394837369925</c:v>
                </c:pt>
                <c:pt idx="12">
                  <c:v>79.390492145439879</c:v>
                </c:pt>
                <c:pt idx="13">
                  <c:v>79.947216772166712</c:v>
                </c:pt>
                <c:pt idx="14">
                  <c:v>77.280169406102843</c:v>
                </c:pt>
                <c:pt idx="15">
                  <c:v>77.186716686541729</c:v>
                </c:pt>
                <c:pt idx="16">
                  <c:v>74.87779691403361</c:v>
                </c:pt>
                <c:pt idx="17">
                  <c:v>74.920908387565092</c:v>
                </c:pt>
                <c:pt idx="18">
                  <c:v>79.547263772937896</c:v>
                </c:pt>
                <c:pt idx="19">
                  <c:v>83.063664673241732</c:v>
                </c:pt>
                <c:pt idx="20">
                  <c:v>80.101733131783135</c:v>
                </c:pt>
                <c:pt idx="21">
                  <c:v>80.085457999565705</c:v>
                </c:pt>
                <c:pt idx="22">
                  <c:v>79.323235195590911</c:v>
                </c:pt>
                <c:pt idx="23">
                  <c:v>82.466643301863257</c:v>
                </c:pt>
                <c:pt idx="24">
                  <c:v>84.546188605370418</c:v>
                </c:pt>
                <c:pt idx="25">
                  <c:v>82.809721768217742</c:v>
                </c:pt>
                <c:pt idx="26">
                  <c:v>78.28259788698135</c:v>
                </c:pt>
                <c:pt idx="27">
                  <c:v>79.703947373507447</c:v>
                </c:pt>
                <c:pt idx="28">
                  <c:v>72.283516501245472</c:v>
                </c:pt>
                <c:pt idx="29">
                  <c:v>76.819331128559625</c:v>
                </c:pt>
                <c:pt idx="30">
                  <c:v>72.19793148060559</c:v>
                </c:pt>
                <c:pt idx="31">
                  <c:v>72.491345296788722</c:v>
                </c:pt>
                <c:pt idx="32">
                  <c:v>74.948046378682534</c:v>
                </c:pt>
                <c:pt idx="33">
                  <c:v>78.3519765462039</c:v>
                </c:pt>
                <c:pt idx="34">
                  <c:v>81.36466620695424</c:v>
                </c:pt>
                <c:pt idx="35">
                  <c:v>77.762976546950981</c:v>
                </c:pt>
                <c:pt idx="36">
                  <c:v>73.263709134010398</c:v>
                </c:pt>
                <c:pt idx="37">
                  <c:v>72.086955191947013</c:v>
                </c:pt>
              </c:numCache>
            </c:numRef>
          </c:val>
          <c:smooth val="0"/>
        </c:ser>
        <c:ser>
          <c:idx val="12"/>
          <c:order val="12"/>
          <c:marker>
            <c:symbol val="none"/>
          </c:marker>
          <c:cat>
            <c:numRef>
              <c:f>Simulation!$A$7:$A$44</c:f>
              <c:numCache>
                <c:formatCode>m/d/yyyy</c:formatCode>
                <c:ptCount val="38"/>
                <c:pt idx="0">
                  <c:v>42125</c:v>
                </c:pt>
                <c:pt idx="1">
                  <c:v>42135</c:v>
                </c:pt>
                <c:pt idx="2">
                  <c:v>42145</c:v>
                </c:pt>
                <c:pt idx="3">
                  <c:v>42155</c:v>
                </c:pt>
                <c:pt idx="4">
                  <c:v>42165</c:v>
                </c:pt>
                <c:pt idx="5">
                  <c:v>42175</c:v>
                </c:pt>
                <c:pt idx="6">
                  <c:v>42185</c:v>
                </c:pt>
                <c:pt idx="7">
                  <c:v>42195</c:v>
                </c:pt>
                <c:pt idx="8">
                  <c:v>42205</c:v>
                </c:pt>
                <c:pt idx="9">
                  <c:v>42215</c:v>
                </c:pt>
                <c:pt idx="10">
                  <c:v>42225</c:v>
                </c:pt>
                <c:pt idx="11">
                  <c:v>42235</c:v>
                </c:pt>
                <c:pt idx="12">
                  <c:v>42245</c:v>
                </c:pt>
                <c:pt idx="13">
                  <c:v>42255</c:v>
                </c:pt>
                <c:pt idx="14">
                  <c:v>42265</c:v>
                </c:pt>
                <c:pt idx="15">
                  <c:v>42275</c:v>
                </c:pt>
                <c:pt idx="16">
                  <c:v>42285</c:v>
                </c:pt>
                <c:pt idx="17">
                  <c:v>42295</c:v>
                </c:pt>
                <c:pt idx="18">
                  <c:v>42305</c:v>
                </c:pt>
                <c:pt idx="19">
                  <c:v>42315</c:v>
                </c:pt>
                <c:pt idx="20">
                  <c:v>42325</c:v>
                </c:pt>
                <c:pt idx="21">
                  <c:v>42335</c:v>
                </c:pt>
                <c:pt idx="22">
                  <c:v>42345</c:v>
                </c:pt>
                <c:pt idx="23">
                  <c:v>42355</c:v>
                </c:pt>
                <c:pt idx="24">
                  <c:v>42365</c:v>
                </c:pt>
                <c:pt idx="25">
                  <c:v>42375</c:v>
                </c:pt>
                <c:pt idx="26">
                  <c:v>42385</c:v>
                </c:pt>
                <c:pt idx="27">
                  <c:v>42395</c:v>
                </c:pt>
                <c:pt idx="28">
                  <c:v>42405</c:v>
                </c:pt>
                <c:pt idx="29">
                  <c:v>42415</c:v>
                </c:pt>
                <c:pt idx="30">
                  <c:v>42425</c:v>
                </c:pt>
                <c:pt idx="31">
                  <c:v>42435</c:v>
                </c:pt>
                <c:pt idx="32">
                  <c:v>42445</c:v>
                </c:pt>
                <c:pt idx="33">
                  <c:v>42455</c:v>
                </c:pt>
                <c:pt idx="34">
                  <c:v>42465</c:v>
                </c:pt>
                <c:pt idx="35">
                  <c:v>42475</c:v>
                </c:pt>
                <c:pt idx="36">
                  <c:v>42485</c:v>
                </c:pt>
                <c:pt idx="37">
                  <c:v>42490</c:v>
                </c:pt>
              </c:numCache>
            </c:numRef>
          </c:cat>
          <c:val>
            <c:numRef>
              <c:f>Simulation!$N$7:$N$44</c:f>
              <c:numCache>
                <c:formatCode>General</c:formatCode>
                <c:ptCount val="38"/>
                <c:pt idx="0">
                  <c:v>90</c:v>
                </c:pt>
                <c:pt idx="1">
                  <c:v>85.152878841105817</c:v>
                </c:pt>
                <c:pt idx="2">
                  <c:v>83.294256560523536</c:v>
                </c:pt>
                <c:pt idx="3">
                  <c:v>82.730330039583578</c:v>
                </c:pt>
                <c:pt idx="4">
                  <c:v>83.688387524629135</c:v>
                </c:pt>
                <c:pt idx="5">
                  <c:v>77.912235539091043</c:v>
                </c:pt>
                <c:pt idx="6">
                  <c:v>75.774440639219321</c:v>
                </c:pt>
                <c:pt idx="7">
                  <c:v>80.175512853821715</c:v>
                </c:pt>
                <c:pt idx="8">
                  <c:v>83.939951202647734</c:v>
                </c:pt>
                <c:pt idx="9">
                  <c:v>85.108483727233974</c:v>
                </c:pt>
                <c:pt idx="10">
                  <c:v>82.481856071738164</c:v>
                </c:pt>
                <c:pt idx="11">
                  <c:v>80.897135198257359</c:v>
                </c:pt>
                <c:pt idx="12">
                  <c:v>82.947891449587104</c:v>
                </c:pt>
                <c:pt idx="13">
                  <c:v>86.240825105890906</c:v>
                </c:pt>
                <c:pt idx="14">
                  <c:v>89.080091990607229</c:v>
                </c:pt>
                <c:pt idx="15">
                  <c:v>93.448622330622953</c:v>
                </c:pt>
                <c:pt idx="16">
                  <c:v>98.946322633399333</c:v>
                </c:pt>
                <c:pt idx="17">
                  <c:v>101.08660558003317</c:v>
                </c:pt>
                <c:pt idx="18">
                  <c:v>100.36148391804647</c:v>
                </c:pt>
                <c:pt idx="19">
                  <c:v>104.09785994942428</c:v>
                </c:pt>
                <c:pt idx="20">
                  <c:v>100.25937084913474</c:v>
                </c:pt>
                <c:pt idx="21">
                  <c:v>101.33372043118329</c:v>
                </c:pt>
                <c:pt idx="22">
                  <c:v>98.515951172658291</c:v>
                </c:pt>
                <c:pt idx="23">
                  <c:v>104.98896287892788</c:v>
                </c:pt>
                <c:pt idx="24">
                  <c:v>112.02379899477985</c:v>
                </c:pt>
                <c:pt idx="25">
                  <c:v>108.57305668291755</c:v>
                </c:pt>
                <c:pt idx="26">
                  <c:v>99.146820769229251</c:v>
                </c:pt>
                <c:pt idx="27">
                  <c:v>90.693352522497364</c:v>
                </c:pt>
                <c:pt idx="28">
                  <c:v>85.315309139751761</c:v>
                </c:pt>
                <c:pt idx="29">
                  <c:v>86.743768098613288</c:v>
                </c:pt>
                <c:pt idx="30">
                  <c:v>94.049933731339038</c:v>
                </c:pt>
                <c:pt idx="31">
                  <c:v>103.9630086833771</c:v>
                </c:pt>
                <c:pt idx="32">
                  <c:v>100.61648095192824</c:v>
                </c:pt>
                <c:pt idx="33">
                  <c:v>96.393818136659036</c:v>
                </c:pt>
                <c:pt idx="34">
                  <c:v>102.79959896652075</c:v>
                </c:pt>
                <c:pt idx="35">
                  <c:v>104.22773569148355</c:v>
                </c:pt>
                <c:pt idx="36">
                  <c:v>111.03278422907374</c:v>
                </c:pt>
                <c:pt idx="37">
                  <c:v>115.89294465234219</c:v>
                </c:pt>
              </c:numCache>
            </c:numRef>
          </c:val>
          <c:smooth val="0"/>
        </c:ser>
        <c:ser>
          <c:idx val="13"/>
          <c:order val="13"/>
          <c:marker>
            <c:symbol val="none"/>
          </c:marker>
          <c:cat>
            <c:numRef>
              <c:f>Simulation!$A$7:$A$44</c:f>
              <c:numCache>
                <c:formatCode>m/d/yyyy</c:formatCode>
                <c:ptCount val="38"/>
                <c:pt idx="0">
                  <c:v>42125</c:v>
                </c:pt>
                <c:pt idx="1">
                  <c:v>42135</c:v>
                </c:pt>
                <c:pt idx="2">
                  <c:v>42145</c:v>
                </c:pt>
                <c:pt idx="3">
                  <c:v>42155</c:v>
                </c:pt>
                <c:pt idx="4">
                  <c:v>42165</c:v>
                </c:pt>
                <c:pt idx="5">
                  <c:v>42175</c:v>
                </c:pt>
                <c:pt idx="6">
                  <c:v>42185</c:v>
                </c:pt>
                <c:pt idx="7">
                  <c:v>42195</c:v>
                </c:pt>
                <c:pt idx="8">
                  <c:v>42205</c:v>
                </c:pt>
                <c:pt idx="9">
                  <c:v>42215</c:v>
                </c:pt>
                <c:pt idx="10">
                  <c:v>42225</c:v>
                </c:pt>
                <c:pt idx="11">
                  <c:v>42235</c:v>
                </c:pt>
                <c:pt idx="12">
                  <c:v>42245</c:v>
                </c:pt>
                <c:pt idx="13">
                  <c:v>42255</c:v>
                </c:pt>
                <c:pt idx="14">
                  <c:v>42265</c:v>
                </c:pt>
                <c:pt idx="15">
                  <c:v>42275</c:v>
                </c:pt>
                <c:pt idx="16">
                  <c:v>42285</c:v>
                </c:pt>
                <c:pt idx="17">
                  <c:v>42295</c:v>
                </c:pt>
                <c:pt idx="18">
                  <c:v>42305</c:v>
                </c:pt>
                <c:pt idx="19">
                  <c:v>42315</c:v>
                </c:pt>
                <c:pt idx="20">
                  <c:v>42325</c:v>
                </c:pt>
                <c:pt idx="21">
                  <c:v>42335</c:v>
                </c:pt>
                <c:pt idx="22">
                  <c:v>42345</c:v>
                </c:pt>
                <c:pt idx="23">
                  <c:v>42355</c:v>
                </c:pt>
                <c:pt idx="24">
                  <c:v>42365</c:v>
                </c:pt>
                <c:pt idx="25">
                  <c:v>42375</c:v>
                </c:pt>
                <c:pt idx="26">
                  <c:v>42385</c:v>
                </c:pt>
                <c:pt idx="27">
                  <c:v>42395</c:v>
                </c:pt>
                <c:pt idx="28">
                  <c:v>42405</c:v>
                </c:pt>
                <c:pt idx="29">
                  <c:v>42415</c:v>
                </c:pt>
                <c:pt idx="30">
                  <c:v>42425</c:v>
                </c:pt>
                <c:pt idx="31">
                  <c:v>42435</c:v>
                </c:pt>
                <c:pt idx="32">
                  <c:v>42445</c:v>
                </c:pt>
                <c:pt idx="33">
                  <c:v>42455</c:v>
                </c:pt>
                <c:pt idx="34">
                  <c:v>42465</c:v>
                </c:pt>
                <c:pt idx="35">
                  <c:v>42475</c:v>
                </c:pt>
                <c:pt idx="36">
                  <c:v>42485</c:v>
                </c:pt>
                <c:pt idx="37">
                  <c:v>42490</c:v>
                </c:pt>
              </c:numCache>
            </c:numRef>
          </c:cat>
          <c:val>
            <c:numRef>
              <c:f>Simulation!$O$7:$O$44</c:f>
              <c:numCache>
                <c:formatCode>General</c:formatCode>
                <c:ptCount val="38"/>
                <c:pt idx="0">
                  <c:v>90</c:v>
                </c:pt>
                <c:pt idx="1">
                  <c:v>97.079719847042739</c:v>
                </c:pt>
                <c:pt idx="2">
                  <c:v>94.86351296176035</c:v>
                </c:pt>
                <c:pt idx="3">
                  <c:v>97.636123619000088</c:v>
                </c:pt>
                <c:pt idx="4">
                  <c:v>96.616260425122334</c:v>
                </c:pt>
                <c:pt idx="5">
                  <c:v>98.807222810831206</c:v>
                </c:pt>
                <c:pt idx="6">
                  <c:v>103.28208923827879</c:v>
                </c:pt>
                <c:pt idx="7">
                  <c:v>101.48325236856375</c:v>
                </c:pt>
                <c:pt idx="8">
                  <c:v>101.731515126011</c:v>
                </c:pt>
                <c:pt idx="9">
                  <c:v>97.26459629125948</c:v>
                </c:pt>
                <c:pt idx="10">
                  <c:v>94.875156584248984</c:v>
                </c:pt>
                <c:pt idx="11">
                  <c:v>93.310487974020859</c:v>
                </c:pt>
                <c:pt idx="12">
                  <c:v>93.525265990121014</c:v>
                </c:pt>
                <c:pt idx="13">
                  <c:v>93.140484483735335</c:v>
                </c:pt>
                <c:pt idx="14">
                  <c:v>88.903533897101099</c:v>
                </c:pt>
                <c:pt idx="15">
                  <c:v>85.050464822449214</c:v>
                </c:pt>
                <c:pt idx="16">
                  <c:v>81.206854581084272</c:v>
                </c:pt>
                <c:pt idx="17">
                  <c:v>75.576426747138029</c:v>
                </c:pt>
                <c:pt idx="18">
                  <c:v>81.091351105697484</c:v>
                </c:pt>
                <c:pt idx="19">
                  <c:v>79.502808179534455</c:v>
                </c:pt>
                <c:pt idx="20">
                  <c:v>75.815263533086039</c:v>
                </c:pt>
                <c:pt idx="21">
                  <c:v>70.288726467452349</c:v>
                </c:pt>
                <c:pt idx="22">
                  <c:v>68.726329299469327</c:v>
                </c:pt>
                <c:pt idx="23">
                  <c:v>67.459268126227627</c:v>
                </c:pt>
                <c:pt idx="24">
                  <c:v>67.557547099534446</c:v>
                </c:pt>
                <c:pt idx="25">
                  <c:v>71.223827562144152</c:v>
                </c:pt>
                <c:pt idx="26">
                  <c:v>76.840183183027264</c:v>
                </c:pt>
                <c:pt idx="27">
                  <c:v>84.194654957622603</c:v>
                </c:pt>
                <c:pt idx="28">
                  <c:v>89.154346681839286</c:v>
                </c:pt>
                <c:pt idx="29">
                  <c:v>90.039862268937981</c:v>
                </c:pt>
                <c:pt idx="30">
                  <c:v>92.287616954949598</c:v>
                </c:pt>
                <c:pt idx="31">
                  <c:v>92.538817746801058</c:v>
                </c:pt>
                <c:pt idx="32">
                  <c:v>88.609192691017043</c:v>
                </c:pt>
                <c:pt idx="33">
                  <c:v>91.562750922828542</c:v>
                </c:pt>
                <c:pt idx="34">
                  <c:v>86.408404434235266</c:v>
                </c:pt>
                <c:pt idx="35">
                  <c:v>97.522677629414005</c:v>
                </c:pt>
                <c:pt idx="36">
                  <c:v>100.55874580533813</c:v>
                </c:pt>
                <c:pt idx="37">
                  <c:v>98.808147369842374</c:v>
                </c:pt>
              </c:numCache>
            </c:numRef>
          </c:val>
          <c:smooth val="0"/>
        </c:ser>
        <c:ser>
          <c:idx val="14"/>
          <c:order val="14"/>
          <c:marker>
            <c:symbol val="none"/>
          </c:marker>
          <c:cat>
            <c:numRef>
              <c:f>Simulation!$A$7:$A$44</c:f>
              <c:numCache>
                <c:formatCode>m/d/yyyy</c:formatCode>
                <c:ptCount val="38"/>
                <c:pt idx="0">
                  <c:v>42125</c:v>
                </c:pt>
                <c:pt idx="1">
                  <c:v>42135</c:v>
                </c:pt>
                <c:pt idx="2">
                  <c:v>42145</c:v>
                </c:pt>
                <c:pt idx="3">
                  <c:v>42155</c:v>
                </c:pt>
                <c:pt idx="4">
                  <c:v>42165</c:v>
                </c:pt>
                <c:pt idx="5">
                  <c:v>42175</c:v>
                </c:pt>
                <c:pt idx="6">
                  <c:v>42185</c:v>
                </c:pt>
                <c:pt idx="7">
                  <c:v>42195</c:v>
                </c:pt>
                <c:pt idx="8">
                  <c:v>42205</c:v>
                </c:pt>
                <c:pt idx="9">
                  <c:v>42215</c:v>
                </c:pt>
                <c:pt idx="10">
                  <c:v>42225</c:v>
                </c:pt>
                <c:pt idx="11">
                  <c:v>42235</c:v>
                </c:pt>
                <c:pt idx="12">
                  <c:v>42245</c:v>
                </c:pt>
                <c:pt idx="13">
                  <c:v>42255</c:v>
                </c:pt>
                <c:pt idx="14">
                  <c:v>42265</c:v>
                </c:pt>
                <c:pt idx="15">
                  <c:v>42275</c:v>
                </c:pt>
                <c:pt idx="16">
                  <c:v>42285</c:v>
                </c:pt>
                <c:pt idx="17">
                  <c:v>42295</c:v>
                </c:pt>
                <c:pt idx="18">
                  <c:v>42305</c:v>
                </c:pt>
                <c:pt idx="19">
                  <c:v>42315</c:v>
                </c:pt>
                <c:pt idx="20">
                  <c:v>42325</c:v>
                </c:pt>
                <c:pt idx="21">
                  <c:v>42335</c:v>
                </c:pt>
                <c:pt idx="22">
                  <c:v>42345</c:v>
                </c:pt>
                <c:pt idx="23">
                  <c:v>42355</c:v>
                </c:pt>
                <c:pt idx="24">
                  <c:v>42365</c:v>
                </c:pt>
                <c:pt idx="25">
                  <c:v>42375</c:v>
                </c:pt>
                <c:pt idx="26">
                  <c:v>42385</c:v>
                </c:pt>
                <c:pt idx="27">
                  <c:v>42395</c:v>
                </c:pt>
                <c:pt idx="28">
                  <c:v>42405</c:v>
                </c:pt>
                <c:pt idx="29">
                  <c:v>42415</c:v>
                </c:pt>
                <c:pt idx="30">
                  <c:v>42425</c:v>
                </c:pt>
                <c:pt idx="31">
                  <c:v>42435</c:v>
                </c:pt>
                <c:pt idx="32">
                  <c:v>42445</c:v>
                </c:pt>
                <c:pt idx="33">
                  <c:v>42455</c:v>
                </c:pt>
                <c:pt idx="34">
                  <c:v>42465</c:v>
                </c:pt>
                <c:pt idx="35">
                  <c:v>42475</c:v>
                </c:pt>
                <c:pt idx="36">
                  <c:v>42485</c:v>
                </c:pt>
                <c:pt idx="37">
                  <c:v>42490</c:v>
                </c:pt>
              </c:numCache>
            </c:numRef>
          </c:cat>
          <c:val>
            <c:numRef>
              <c:f>Simulation!$P$7:$P$44</c:f>
              <c:numCache>
                <c:formatCode>General</c:formatCode>
                <c:ptCount val="38"/>
                <c:pt idx="0">
                  <c:v>90</c:v>
                </c:pt>
                <c:pt idx="1">
                  <c:v>97.875617361692719</c:v>
                </c:pt>
                <c:pt idx="2">
                  <c:v>108.26102768913894</c:v>
                </c:pt>
                <c:pt idx="3">
                  <c:v>107.45963885504899</c:v>
                </c:pt>
                <c:pt idx="4">
                  <c:v>103.96060586504304</c:v>
                </c:pt>
                <c:pt idx="5">
                  <c:v>99.502822855855044</c:v>
                </c:pt>
                <c:pt idx="6">
                  <c:v>96.263017264783272</c:v>
                </c:pt>
                <c:pt idx="7">
                  <c:v>94.518502335628426</c:v>
                </c:pt>
                <c:pt idx="8">
                  <c:v>90.597728811969034</c:v>
                </c:pt>
                <c:pt idx="9">
                  <c:v>101.66094453310527</c:v>
                </c:pt>
                <c:pt idx="10">
                  <c:v>105.26858930353573</c:v>
                </c:pt>
                <c:pt idx="11">
                  <c:v>107.90872734940065</c:v>
                </c:pt>
                <c:pt idx="12">
                  <c:v>112.9797688421671</c:v>
                </c:pt>
                <c:pt idx="13">
                  <c:v>109.67226595281544</c:v>
                </c:pt>
                <c:pt idx="14">
                  <c:v>105.61047936056707</c:v>
                </c:pt>
                <c:pt idx="15">
                  <c:v>106.88641760492438</c:v>
                </c:pt>
                <c:pt idx="16">
                  <c:v>102.6716722468429</c:v>
                </c:pt>
                <c:pt idx="17">
                  <c:v>101.90650389367322</c:v>
                </c:pt>
                <c:pt idx="18">
                  <c:v>101.29361557445519</c:v>
                </c:pt>
                <c:pt idx="19">
                  <c:v>97.083224127159994</c:v>
                </c:pt>
                <c:pt idx="20">
                  <c:v>99.707314874840506</c:v>
                </c:pt>
                <c:pt idx="21">
                  <c:v>100.49173354360416</c:v>
                </c:pt>
                <c:pt idx="22">
                  <c:v>96.610227571773663</c:v>
                </c:pt>
                <c:pt idx="23">
                  <c:v>93.353089294629996</c:v>
                </c:pt>
                <c:pt idx="24">
                  <c:v>93.851916736100065</c:v>
                </c:pt>
                <c:pt idx="25">
                  <c:v>88.232496889173134</c:v>
                </c:pt>
                <c:pt idx="26">
                  <c:v>86.763768469314684</c:v>
                </c:pt>
                <c:pt idx="27">
                  <c:v>90.243238224755785</c:v>
                </c:pt>
                <c:pt idx="28">
                  <c:v>87.461275513682821</c:v>
                </c:pt>
                <c:pt idx="29">
                  <c:v>88.939544226703916</c:v>
                </c:pt>
                <c:pt idx="30">
                  <c:v>89.067026737242614</c:v>
                </c:pt>
                <c:pt idx="31">
                  <c:v>95.10434531456275</c:v>
                </c:pt>
                <c:pt idx="32">
                  <c:v>100.55294670514311</c:v>
                </c:pt>
                <c:pt idx="33">
                  <c:v>96.293105815734251</c:v>
                </c:pt>
                <c:pt idx="34">
                  <c:v>91.766117341192043</c:v>
                </c:pt>
                <c:pt idx="35">
                  <c:v>79.839166399421984</c:v>
                </c:pt>
                <c:pt idx="36">
                  <c:v>80.660366482592721</c:v>
                </c:pt>
                <c:pt idx="37">
                  <c:v>82.036765402824301</c:v>
                </c:pt>
              </c:numCache>
            </c:numRef>
          </c:val>
          <c:smooth val="0"/>
        </c:ser>
        <c:ser>
          <c:idx val="15"/>
          <c:order val="15"/>
          <c:marker>
            <c:symbol val="none"/>
          </c:marker>
          <c:cat>
            <c:numRef>
              <c:f>Simulation!$A$7:$A$44</c:f>
              <c:numCache>
                <c:formatCode>m/d/yyyy</c:formatCode>
                <c:ptCount val="38"/>
                <c:pt idx="0">
                  <c:v>42125</c:v>
                </c:pt>
                <c:pt idx="1">
                  <c:v>42135</c:v>
                </c:pt>
                <c:pt idx="2">
                  <c:v>42145</c:v>
                </c:pt>
                <c:pt idx="3">
                  <c:v>42155</c:v>
                </c:pt>
                <c:pt idx="4">
                  <c:v>42165</c:v>
                </c:pt>
                <c:pt idx="5">
                  <c:v>42175</c:v>
                </c:pt>
                <c:pt idx="6">
                  <c:v>42185</c:v>
                </c:pt>
                <c:pt idx="7">
                  <c:v>42195</c:v>
                </c:pt>
                <c:pt idx="8">
                  <c:v>42205</c:v>
                </c:pt>
                <c:pt idx="9">
                  <c:v>42215</c:v>
                </c:pt>
                <c:pt idx="10">
                  <c:v>42225</c:v>
                </c:pt>
                <c:pt idx="11">
                  <c:v>42235</c:v>
                </c:pt>
                <c:pt idx="12">
                  <c:v>42245</c:v>
                </c:pt>
                <c:pt idx="13">
                  <c:v>42255</c:v>
                </c:pt>
                <c:pt idx="14">
                  <c:v>42265</c:v>
                </c:pt>
                <c:pt idx="15">
                  <c:v>42275</c:v>
                </c:pt>
                <c:pt idx="16">
                  <c:v>42285</c:v>
                </c:pt>
                <c:pt idx="17">
                  <c:v>42295</c:v>
                </c:pt>
                <c:pt idx="18">
                  <c:v>42305</c:v>
                </c:pt>
                <c:pt idx="19">
                  <c:v>42315</c:v>
                </c:pt>
                <c:pt idx="20">
                  <c:v>42325</c:v>
                </c:pt>
                <c:pt idx="21">
                  <c:v>42335</c:v>
                </c:pt>
                <c:pt idx="22">
                  <c:v>42345</c:v>
                </c:pt>
                <c:pt idx="23">
                  <c:v>42355</c:v>
                </c:pt>
                <c:pt idx="24">
                  <c:v>42365</c:v>
                </c:pt>
                <c:pt idx="25">
                  <c:v>42375</c:v>
                </c:pt>
                <c:pt idx="26">
                  <c:v>42385</c:v>
                </c:pt>
                <c:pt idx="27">
                  <c:v>42395</c:v>
                </c:pt>
                <c:pt idx="28">
                  <c:v>42405</c:v>
                </c:pt>
                <c:pt idx="29">
                  <c:v>42415</c:v>
                </c:pt>
                <c:pt idx="30">
                  <c:v>42425</c:v>
                </c:pt>
                <c:pt idx="31">
                  <c:v>42435</c:v>
                </c:pt>
                <c:pt idx="32">
                  <c:v>42445</c:v>
                </c:pt>
                <c:pt idx="33">
                  <c:v>42455</c:v>
                </c:pt>
                <c:pt idx="34">
                  <c:v>42465</c:v>
                </c:pt>
                <c:pt idx="35">
                  <c:v>42475</c:v>
                </c:pt>
                <c:pt idx="36">
                  <c:v>42485</c:v>
                </c:pt>
                <c:pt idx="37">
                  <c:v>42490</c:v>
                </c:pt>
              </c:numCache>
            </c:numRef>
          </c:cat>
          <c:val>
            <c:numRef>
              <c:f>Simulation!$Q$7:$Q$44</c:f>
              <c:numCache>
                <c:formatCode>General</c:formatCode>
                <c:ptCount val="38"/>
                <c:pt idx="0">
                  <c:v>90</c:v>
                </c:pt>
                <c:pt idx="1">
                  <c:v>81.706194754425255</c:v>
                </c:pt>
                <c:pt idx="2">
                  <c:v>79.836857708519631</c:v>
                </c:pt>
                <c:pt idx="3">
                  <c:v>81.022419089672653</c:v>
                </c:pt>
                <c:pt idx="4">
                  <c:v>79.816781420947535</c:v>
                </c:pt>
                <c:pt idx="5">
                  <c:v>71.331715834466948</c:v>
                </c:pt>
                <c:pt idx="6">
                  <c:v>71.46392880673244</c:v>
                </c:pt>
                <c:pt idx="7">
                  <c:v>72.753390333270062</c:v>
                </c:pt>
                <c:pt idx="8">
                  <c:v>73.210887573176592</c:v>
                </c:pt>
                <c:pt idx="9">
                  <c:v>81.703020701540169</c:v>
                </c:pt>
                <c:pt idx="10">
                  <c:v>85.83228778057692</c:v>
                </c:pt>
                <c:pt idx="11">
                  <c:v>80.800313482717172</c:v>
                </c:pt>
                <c:pt idx="12">
                  <c:v>81.251315075162509</c:v>
                </c:pt>
                <c:pt idx="13">
                  <c:v>78.900331968475072</c:v>
                </c:pt>
                <c:pt idx="14">
                  <c:v>84.814397663953756</c:v>
                </c:pt>
                <c:pt idx="15">
                  <c:v>96.308088154994849</c:v>
                </c:pt>
                <c:pt idx="16">
                  <c:v>92.566460570144159</c:v>
                </c:pt>
                <c:pt idx="17">
                  <c:v>96.042896492983303</c:v>
                </c:pt>
                <c:pt idx="18">
                  <c:v>87.847292127745547</c:v>
                </c:pt>
                <c:pt idx="19">
                  <c:v>90.613220152404395</c:v>
                </c:pt>
                <c:pt idx="20">
                  <c:v>91.922571731084119</c:v>
                </c:pt>
                <c:pt idx="21">
                  <c:v>101.79054043295258</c:v>
                </c:pt>
                <c:pt idx="22">
                  <c:v>97.24199432982202</c:v>
                </c:pt>
                <c:pt idx="23">
                  <c:v>91.537249728346666</c:v>
                </c:pt>
                <c:pt idx="24">
                  <c:v>92.040392247818261</c:v>
                </c:pt>
                <c:pt idx="25">
                  <c:v>91.985053733791204</c:v>
                </c:pt>
                <c:pt idx="26">
                  <c:v>88.98064809402004</c:v>
                </c:pt>
                <c:pt idx="27">
                  <c:v>92.837642593485569</c:v>
                </c:pt>
                <c:pt idx="28">
                  <c:v>98.898186426301365</c:v>
                </c:pt>
                <c:pt idx="29">
                  <c:v>93.007615011846084</c:v>
                </c:pt>
                <c:pt idx="30">
                  <c:v>97.676691928966804</c:v>
                </c:pt>
                <c:pt idx="31">
                  <c:v>100.15828985251532</c:v>
                </c:pt>
                <c:pt idx="32">
                  <c:v>101.31431644135682</c:v>
                </c:pt>
                <c:pt idx="33">
                  <c:v>109.36409034752157</c:v>
                </c:pt>
                <c:pt idx="34">
                  <c:v>114.422994246605</c:v>
                </c:pt>
                <c:pt idx="35">
                  <c:v>122.19043093337925</c:v>
                </c:pt>
                <c:pt idx="36">
                  <c:v>115.40110218227598</c:v>
                </c:pt>
                <c:pt idx="37">
                  <c:v>114.6325414374159</c:v>
                </c:pt>
              </c:numCache>
            </c:numRef>
          </c:val>
          <c:smooth val="0"/>
        </c:ser>
        <c:ser>
          <c:idx val="16"/>
          <c:order val="16"/>
          <c:marker>
            <c:symbol val="none"/>
          </c:marker>
          <c:cat>
            <c:numRef>
              <c:f>Simulation!$A$7:$A$44</c:f>
              <c:numCache>
                <c:formatCode>m/d/yyyy</c:formatCode>
                <c:ptCount val="38"/>
                <c:pt idx="0">
                  <c:v>42125</c:v>
                </c:pt>
                <c:pt idx="1">
                  <c:v>42135</c:v>
                </c:pt>
                <c:pt idx="2">
                  <c:v>42145</c:v>
                </c:pt>
                <c:pt idx="3">
                  <c:v>42155</c:v>
                </c:pt>
                <c:pt idx="4">
                  <c:v>42165</c:v>
                </c:pt>
                <c:pt idx="5">
                  <c:v>42175</c:v>
                </c:pt>
                <c:pt idx="6">
                  <c:v>42185</c:v>
                </c:pt>
                <c:pt idx="7">
                  <c:v>42195</c:v>
                </c:pt>
                <c:pt idx="8">
                  <c:v>42205</c:v>
                </c:pt>
                <c:pt idx="9">
                  <c:v>42215</c:v>
                </c:pt>
                <c:pt idx="10">
                  <c:v>42225</c:v>
                </c:pt>
                <c:pt idx="11">
                  <c:v>42235</c:v>
                </c:pt>
                <c:pt idx="12">
                  <c:v>42245</c:v>
                </c:pt>
                <c:pt idx="13">
                  <c:v>42255</c:v>
                </c:pt>
                <c:pt idx="14">
                  <c:v>42265</c:v>
                </c:pt>
                <c:pt idx="15">
                  <c:v>42275</c:v>
                </c:pt>
                <c:pt idx="16">
                  <c:v>42285</c:v>
                </c:pt>
                <c:pt idx="17">
                  <c:v>42295</c:v>
                </c:pt>
                <c:pt idx="18">
                  <c:v>42305</c:v>
                </c:pt>
                <c:pt idx="19">
                  <c:v>42315</c:v>
                </c:pt>
                <c:pt idx="20">
                  <c:v>42325</c:v>
                </c:pt>
                <c:pt idx="21">
                  <c:v>42335</c:v>
                </c:pt>
                <c:pt idx="22">
                  <c:v>42345</c:v>
                </c:pt>
                <c:pt idx="23">
                  <c:v>42355</c:v>
                </c:pt>
                <c:pt idx="24">
                  <c:v>42365</c:v>
                </c:pt>
                <c:pt idx="25">
                  <c:v>42375</c:v>
                </c:pt>
                <c:pt idx="26">
                  <c:v>42385</c:v>
                </c:pt>
                <c:pt idx="27">
                  <c:v>42395</c:v>
                </c:pt>
                <c:pt idx="28">
                  <c:v>42405</c:v>
                </c:pt>
                <c:pt idx="29">
                  <c:v>42415</c:v>
                </c:pt>
                <c:pt idx="30">
                  <c:v>42425</c:v>
                </c:pt>
                <c:pt idx="31">
                  <c:v>42435</c:v>
                </c:pt>
                <c:pt idx="32">
                  <c:v>42445</c:v>
                </c:pt>
                <c:pt idx="33">
                  <c:v>42455</c:v>
                </c:pt>
                <c:pt idx="34">
                  <c:v>42465</c:v>
                </c:pt>
                <c:pt idx="35">
                  <c:v>42475</c:v>
                </c:pt>
                <c:pt idx="36">
                  <c:v>42485</c:v>
                </c:pt>
                <c:pt idx="37">
                  <c:v>42490</c:v>
                </c:pt>
              </c:numCache>
            </c:numRef>
          </c:cat>
          <c:val>
            <c:numRef>
              <c:f>Simulation!$R$7:$R$44</c:f>
              <c:numCache>
                <c:formatCode>General</c:formatCode>
                <c:ptCount val="38"/>
                <c:pt idx="0">
                  <c:v>90</c:v>
                </c:pt>
                <c:pt idx="1">
                  <c:v>87.681080019301831</c:v>
                </c:pt>
                <c:pt idx="2">
                  <c:v>93.389393922488409</c:v>
                </c:pt>
                <c:pt idx="3">
                  <c:v>93.777600713538575</c:v>
                </c:pt>
                <c:pt idx="4">
                  <c:v>90.079594023492035</c:v>
                </c:pt>
                <c:pt idx="5">
                  <c:v>90.18767338981101</c:v>
                </c:pt>
                <c:pt idx="6">
                  <c:v>95.118916613542396</c:v>
                </c:pt>
                <c:pt idx="7">
                  <c:v>95.485592335013436</c:v>
                </c:pt>
                <c:pt idx="8">
                  <c:v>103.74422929173834</c:v>
                </c:pt>
                <c:pt idx="9">
                  <c:v>95.477766600683623</c:v>
                </c:pt>
                <c:pt idx="10">
                  <c:v>92.628577243186555</c:v>
                </c:pt>
                <c:pt idx="11">
                  <c:v>98.29054805714469</c:v>
                </c:pt>
                <c:pt idx="12">
                  <c:v>90.392370318265208</c:v>
                </c:pt>
                <c:pt idx="13">
                  <c:v>90.286316493247327</c:v>
                </c:pt>
                <c:pt idx="14">
                  <c:v>88.332980904198408</c:v>
                </c:pt>
                <c:pt idx="15">
                  <c:v>87.862094650586073</c:v>
                </c:pt>
                <c:pt idx="16">
                  <c:v>81.824231975857742</c:v>
                </c:pt>
                <c:pt idx="17">
                  <c:v>82.365367630894099</c:v>
                </c:pt>
                <c:pt idx="18">
                  <c:v>89.088215555079387</c:v>
                </c:pt>
                <c:pt idx="19">
                  <c:v>85.652207172647906</c:v>
                </c:pt>
                <c:pt idx="20">
                  <c:v>89.73870862358811</c:v>
                </c:pt>
                <c:pt idx="21">
                  <c:v>93.633266216099187</c:v>
                </c:pt>
                <c:pt idx="22">
                  <c:v>98.432517434858866</c:v>
                </c:pt>
                <c:pt idx="23">
                  <c:v>93.759281004632598</c:v>
                </c:pt>
                <c:pt idx="24">
                  <c:v>90.01363771038649</c:v>
                </c:pt>
                <c:pt idx="25">
                  <c:v>88.619346634109789</c:v>
                </c:pt>
                <c:pt idx="26">
                  <c:v>78.343196355219703</c:v>
                </c:pt>
                <c:pt idx="27">
                  <c:v>81.984075104101166</c:v>
                </c:pt>
                <c:pt idx="28">
                  <c:v>84.160039649931321</c:v>
                </c:pt>
                <c:pt idx="29">
                  <c:v>84.268548342280056</c:v>
                </c:pt>
                <c:pt idx="30">
                  <c:v>84.245719596404399</c:v>
                </c:pt>
                <c:pt idx="31">
                  <c:v>87.382212805554261</c:v>
                </c:pt>
                <c:pt idx="32">
                  <c:v>94.514884382990346</c:v>
                </c:pt>
                <c:pt idx="33">
                  <c:v>102.65220284860528</c:v>
                </c:pt>
                <c:pt idx="34">
                  <c:v>92.316721226898466</c:v>
                </c:pt>
                <c:pt idx="35">
                  <c:v>96.387896843887631</c:v>
                </c:pt>
                <c:pt idx="36">
                  <c:v>94.126988489988392</c:v>
                </c:pt>
                <c:pt idx="37">
                  <c:v>93.474773823555736</c:v>
                </c:pt>
              </c:numCache>
            </c:numRef>
          </c:val>
          <c:smooth val="0"/>
        </c:ser>
        <c:ser>
          <c:idx val="17"/>
          <c:order val="17"/>
          <c:marker>
            <c:symbol val="none"/>
          </c:marker>
          <c:cat>
            <c:numRef>
              <c:f>Simulation!$A$7:$A$44</c:f>
              <c:numCache>
                <c:formatCode>m/d/yyyy</c:formatCode>
                <c:ptCount val="38"/>
                <c:pt idx="0">
                  <c:v>42125</c:v>
                </c:pt>
                <c:pt idx="1">
                  <c:v>42135</c:v>
                </c:pt>
                <c:pt idx="2">
                  <c:v>42145</c:v>
                </c:pt>
                <c:pt idx="3">
                  <c:v>42155</c:v>
                </c:pt>
                <c:pt idx="4">
                  <c:v>42165</c:v>
                </c:pt>
                <c:pt idx="5">
                  <c:v>42175</c:v>
                </c:pt>
                <c:pt idx="6">
                  <c:v>42185</c:v>
                </c:pt>
                <c:pt idx="7">
                  <c:v>42195</c:v>
                </c:pt>
                <c:pt idx="8">
                  <c:v>42205</c:v>
                </c:pt>
                <c:pt idx="9">
                  <c:v>42215</c:v>
                </c:pt>
                <c:pt idx="10">
                  <c:v>42225</c:v>
                </c:pt>
                <c:pt idx="11">
                  <c:v>42235</c:v>
                </c:pt>
                <c:pt idx="12">
                  <c:v>42245</c:v>
                </c:pt>
                <c:pt idx="13">
                  <c:v>42255</c:v>
                </c:pt>
                <c:pt idx="14">
                  <c:v>42265</c:v>
                </c:pt>
                <c:pt idx="15">
                  <c:v>42275</c:v>
                </c:pt>
                <c:pt idx="16">
                  <c:v>42285</c:v>
                </c:pt>
                <c:pt idx="17">
                  <c:v>42295</c:v>
                </c:pt>
                <c:pt idx="18">
                  <c:v>42305</c:v>
                </c:pt>
                <c:pt idx="19">
                  <c:v>42315</c:v>
                </c:pt>
                <c:pt idx="20">
                  <c:v>42325</c:v>
                </c:pt>
                <c:pt idx="21">
                  <c:v>42335</c:v>
                </c:pt>
                <c:pt idx="22">
                  <c:v>42345</c:v>
                </c:pt>
                <c:pt idx="23">
                  <c:v>42355</c:v>
                </c:pt>
                <c:pt idx="24">
                  <c:v>42365</c:v>
                </c:pt>
                <c:pt idx="25">
                  <c:v>42375</c:v>
                </c:pt>
                <c:pt idx="26">
                  <c:v>42385</c:v>
                </c:pt>
                <c:pt idx="27">
                  <c:v>42395</c:v>
                </c:pt>
                <c:pt idx="28">
                  <c:v>42405</c:v>
                </c:pt>
                <c:pt idx="29">
                  <c:v>42415</c:v>
                </c:pt>
                <c:pt idx="30">
                  <c:v>42425</c:v>
                </c:pt>
                <c:pt idx="31">
                  <c:v>42435</c:v>
                </c:pt>
                <c:pt idx="32">
                  <c:v>42445</c:v>
                </c:pt>
                <c:pt idx="33">
                  <c:v>42455</c:v>
                </c:pt>
                <c:pt idx="34">
                  <c:v>42465</c:v>
                </c:pt>
                <c:pt idx="35">
                  <c:v>42475</c:v>
                </c:pt>
                <c:pt idx="36">
                  <c:v>42485</c:v>
                </c:pt>
                <c:pt idx="37">
                  <c:v>42490</c:v>
                </c:pt>
              </c:numCache>
            </c:numRef>
          </c:cat>
          <c:val>
            <c:numRef>
              <c:f>Simulation!$S$7:$S$44</c:f>
              <c:numCache>
                <c:formatCode>General</c:formatCode>
                <c:ptCount val="38"/>
                <c:pt idx="0">
                  <c:v>90</c:v>
                </c:pt>
                <c:pt idx="1">
                  <c:v>89.798578205055222</c:v>
                </c:pt>
                <c:pt idx="2">
                  <c:v>84.7700854563723</c:v>
                </c:pt>
                <c:pt idx="3">
                  <c:v>87.171784305376605</c:v>
                </c:pt>
                <c:pt idx="4">
                  <c:v>95.456176134504858</c:v>
                </c:pt>
                <c:pt idx="5">
                  <c:v>95.136539661501871</c:v>
                </c:pt>
                <c:pt idx="6">
                  <c:v>93.681907066770236</c:v>
                </c:pt>
                <c:pt idx="7">
                  <c:v>100.50934587757364</c:v>
                </c:pt>
                <c:pt idx="8">
                  <c:v>94.287555406973155</c:v>
                </c:pt>
                <c:pt idx="9">
                  <c:v>89.895122782892201</c:v>
                </c:pt>
                <c:pt idx="10">
                  <c:v>88.067411967420895</c:v>
                </c:pt>
                <c:pt idx="11">
                  <c:v>87.287271181462117</c:v>
                </c:pt>
                <c:pt idx="12">
                  <c:v>91.159287194173842</c:v>
                </c:pt>
                <c:pt idx="13">
                  <c:v>95.397441940572094</c:v>
                </c:pt>
                <c:pt idx="14">
                  <c:v>97.268192701174129</c:v>
                </c:pt>
                <c:pt idx="15">
                  <c:v>94.13596594251139</c:v>
                </c:pt>
                <c:pt idx="16">
                  <c:v>93.383328933316719</c:v>
                </c:pt>
                <c:pt idx="17">
                  <c:v>91.603511185893396</c:v>
                </c:pt>
                <c:pt idx="18">
                  <c:v>98.15555395811478</c:v>
                </c:pt>
                <c:pt idx="19">
                  <c:v>78.361788908357937</c:v>
                </c:pt>
                <c:pt idx="20">
                  <c:v>70.79633865101313</c:v>
                </c:pt>
                <c:pt idx="21">
                  <c:v>71.832294220333793</c:v>
                </c:pt>
                <c:pt idx="22">
                  <c:v>67.420280311977749</c:v>
                </c:pt>
                <c:pt idx="23">
                  <c:v>70.012658977585275</c:v>
                </c:pt>
                <c:pt idx="24">
                  <c:v>69.565595707411305</c:v>
                </c:pt>
                <c:pt idx="25">
                  <c:v>65.558309529442553</c:v>
                </c:pt>
                <c:pt idx="26">
                  <c:v>72.504279395669869</c:v>
                </c:pt>
                <c:pt idx="27">
                  <c:v>70.355023418208106</c:v>
                </c:pt>
                <c:pt idx="28">
                  <c:v>70.519183629543747</c:v>
                </c:pt>
                <c:pt idx="29">
                  <c:v>68.569118307558227</c:v>
                </c:pt>
                <c:pt idx="30">
                  <c:v>65.697121279842051</c:v>
                </c:pt>
                <c:pt idx="31">
                  <c:v>61.362221481260143</c:v>
                </c:pt>
                <c:pt idx="32">
                  <c:v>57.973281009232565</c:v>
                </c:pt>
                <c:pt idx="33">
                  <c:v>55.612938252215287</c:v>
                </c:pt>
                <c:pt idx="34">
                  <c:v>56.329722448752946</c:v>
                </c:pt>
                <c:pt idx="35">
                  <c:v>55.436346362827898</c:v>
                </c:pt>
                <c:pt idx="36">
                  <c:v>59.530665067215466</c:v>
                </c:pt>
                <c:pt idx="37">
                  <c:v>56.937771212319333</c:v>
                </c:pt>
              </c:numCache>
            </c:numRef>
          </c:val>
          <c:smooth val="0"/>
        </c:ser>
        <c:ser>
          <c:idx val="18"/>
          <c:order val="18"/>
          <c:marker>
            <c:symbol val="none"/>
          </c:marker>
          <c:cat>
            <c:numRef>
              <c:f>Simulation!$A$7:$A$44</c:f>
              <c:numCache>
                <c:formatCode>m/d/yyyy</c:formatCode>
                <c:ptCount val="38"/>
                <c:pt idx="0">
                  <c:v>42125</c:v>
                </c:pt>
                <c:pt idx="1">
                  <c:v>42135</c:v>
                </c:pt>
                <c:pt idx="2">
                  <c:v>42145</c:v>
                </c:pt>
                <c:pt idx="3">
                  <c:v>42155</c:v>
                </c:pt>
                <c:pt idx="4">
                  <c:v>42165</c:v>
                </c:pt>
                <c:pt idx="5">
                  <c:v>42175</c:v>
                </c:pt>
                <c:pt idx="6">
                  <c:v>42185</c:v>
                </c:pt>
                <c:pt idx="7">
                  <c:v>42195</c:v>
                </c:pt>
                <c:pt idx="8">
                  <c:v>42205</c:v>
                </c:pt>
                <c:pt idx="9">
                  <c:v>42215</c:v>
                </c:pt>
                <c:pt idx="10">
                  <c:v>42225</c:v>
                </c:pt>
                <c:pt idx="11">
                  <c:v>42235</c:v>
                </c:pt>
                <c:pt idx="12">
                  <c:v>42245</c:v>
                </c:pt>
                <c:pt idx="13">
                  <c:v>42255</c:v>
                </c:pt>
                <c:pt idx="14">
                  <c:v>42265</c:v>
                </c:pt>
                <c:pt idx="15">
                  <c:v>42275</c:v>
                </c:pt>
                <c:pt idx="16">
                  <c:v>42285</c:v>
                </c:pt>
                <c:pt idx="17">
                  <c:v>42295</c:v>
                </c:pt>
                <c:pt idx="18">
                  <c:v>42305</c:v>
                </c:pt>
                <c:pt idx="19">
                  <c:v>42315</c:v>
                </c:pt>
                <c:pt idx="20">
                  <c:v>42325</c:v>
                </c:pt>
                <c:pt idx="21">
                  <c:v>42335</c:v>
                </c:pt>
                <c:pt idx="22">
                  <c:v>42345</c:v>
                </c:pt>
                <c:pt idx="23">
                  <c:v>42355</c:v>
                </c:pt>
                <c:pt idx="24">
                  <c:v>42365</c:v>
                </c:pt>
                <c:pt idx="25">
                  <c:v>42375</c:v>
                </c:pt>
                <c:pt idx="26">
                  <c:v>42385</c:v>
                </c:pt>
                <c:pt idx="27">
                  <c:v>42395</c:v>
                </c:pt>
                <c:pt idx="28">
                  <c:v>42405</c:v>
                </c:pt>
                <c:pt idx="29">
                  <c:v>42415</c:v>
                </c:pt>
                <c:pt idx="30">
                  <c:v>42425</c:v>
                </c:pt>
                <c:pt idx="31">
                  <c:v>42435</c:v>
                </c:pt>
                <c:pt idx="32">
                  <c:v>42445</c:v>
                </c:pt>
                <c:pt idx="33">
                  <c:v>42455</c:v>
                </c:pt>
                <c:pt idx="34">
                  <c:v>42465</c:v>
                </c:pt>
                <c:pt idx="35">
                  <c:v>42475</c:v>
                </c:pt>
                <c:pt idx="36">
                  <c:v>42485</c:v>
                </c:pt>
                <c:pt idx="37">
                  <c:v>42490</c:v>
                </c:pt>
              </c:numCache>
            </c:numRef>
          </c:cat>
          <c:val>
            <c:numRef>
              <c:f>Simulation!$T$7:$T$44</c:f>
              <c:numCache>
                <c:formatCode>General</c:formatCode>
                <c:ptCount val="38"/>
                <c:pt idx="0">
                  <c:v>90</c:v>
                </c:pt>
                <c:pt idx="1">
                  <c:v>86.421247399954339</c:v>
                </c:pt>
                <c:pt idx="2">
                  <c:v>84.545255324626297</c:v>
                </c:pt>
                <c:pt idx="3">
                  <c:v>85.892152184741079</c:v>
                </c:pt>
                <c:pt idx="4">
                  <c:v>77.622963368386152</c:v>
                </c:pt>
                <c:pt idx="5">
                  <c:v>75.40253233382164</c:v>
                </c:pt>
                <c:pt idx="6">
                  <c:v>75.447305984252438</c:v>
                </c:pt>
                <c:pt idx="7">
                  <c:v>75.788746452303755</c:v>
                </c:pt>
                <c:pt idx="8">
                  <c:v>77.994538331908473</c:v>
                </c:pt>
                <c:pt idx="9">
                  <c:v>75.600078741067591</c:v>
                </c:pt>
                <c:pt idx="10">
                  <c:v>73.554031653901944</c:v>
                </c:pt>
                <c:pt idx="11">
                  <c:v>76.884612989590622</c:v>
                </c:pt>
                <c:pt idx="12">
                  <c:v>71.053423936328016</c:v>
                </c:pt>
                <c:pt idx="13">
                  <c:v>71.131988767663032</c:v>
                </c:pt>
                <c:pt idx="14">
                  <c:v>65.280199411204833</c:v>
                </c:pt>
                <c:pt idx="15">
                  <c:v>66.026478075047677</c:v>
                </c:pt>
                <c:pt idx="16">
                  <c:v>64.766268805318546</c:v>
                </c:pt>
                <c:pt idx="17">
                  <c:v>66.743636208609999</c:v>
                </c:pt>
                <c:pt idx="18">
                  <c:v>63.451031635217305</c:v>
                </c:pt>
                <c:pt idx="19">
                  <c:v>62.876963944423942</c:v>
                </c:pt>
                <c:pt idx="20">
                  <c:v>64.409488858244288</c:v>
                </c:pt>
                <c:pt idx="21">
                  <c:v>66.52006047276015</c:v>
                </c:pt>
                <c:pt idx="22">
                  <c:v>67.066797084068639</c:v>
                </c:pt>
                <c:pt idx="23">
                  <c:v>68.805267998278808</c:v>
                </c:pt>
                <c:pt idx="24">
                  <c:v>70.55335207667548</c:v>
                </c:pt>
                <c:pt idx="25">
                  <c:v>63.577719186962973</c:v>
                </c:pt>
                <c:pt idx="26">
                  <c:v>59.523113260990449</c:v>
                </c:pt>
                <c:pt idx="27">
                  <c:v>62.927198462721265</c:v>
                </c:pt>
                <c:pt idx="28">
                  <c:v>61.15263683421621</c:v>
                </c:pt>
                <c:pt idx="29">
                  <c:v>63.59352205018935</c:v>
                </c:pt>
                <c:pt idx="30">
                  <c:v>62.425927460604953</c:v>
                </c:pt>
                <c:pt idx="31">
                  <c:v>64.393432161051749</c:v>
                </c:pt>
                <c:pt idx="32">
                  <c:v>61.875060660273398</c:v>
                </c:pt>
                <c:pt idx="33">
                  <c:v>64.284549034427343</c:v>
                </c:pt>
                <c:pt idx="34">
                  <c:v>63.340864350413995</c:v>
                </c:pt>
                <c:pt idx="35">
                  <c:v>59.847358032168692</c:v>
                </c:pt>
                <c:pt idx="36">
                  <c:v>60.727016998723968</c:v>
                </c:pt>
                <c:pt idx="37">
                  <c:v>63.387742728386527</c:v>
                </c:pt>
              </c:numCache>
            </c:numRef>
          </c:val>
          <c:smooth val="0"/>
        </c:ser>
        <c:ser>
          <c:idx val="19"/>
          <c:order val="19"/>
          <c:marker>
            <c:symbol val="none"/>
          </c:marker>
          <c:cat>
            <c:numRef>
              <c:f>Simulation!$A$7:$A$44</c:f>
              <c:numCache>
                <c:formatCode>m/d/yyyy</c:formatCode>
                <c:ptCount val="38"/>
                <c:pt idx="0">
                  <c:v>42125</c:v>
                </c:pt>
                <c:pt idx="1">
                  <c:v>42135</c:v>
                </c:pt>
                <c:pt idx="2">
                  <c:v>42145</c:v>
                </c:pt>
                <c:pt idx="3">
                  <c:v>42155</c:v>
                </c:pt>
                <c:pt idx="4">
                  <c:v>42165</c:v>
                </c:pt>
                <c:pt idx="5">
                  <c:v>42175</c:v>
                </c:pt>
                <c:pt idx="6">
                  <c:v>42185</c:v>
                </c:pt>
                <c:pt idx="7">
                  <c:v>42195</c:v>
                </c:pt>
                <c:pt idx="8">
                  <c:v>42205</c:v>
                </c:pt>
                <c:pt idx="9">
                  <c:v>42215</c:v>
                </c:pt>
                <c:pt idx="10">
                  <c:v>42225</c:v>
                </c:pt>
                <c:pt idx="11">
                  <c:v>42235</c:v>
                </c:pt>
                <c:pt idx="12">
                  <c:v>42245</c:v>
                </c:pt>
                <c:pt idx="13">
                  <c:v>42255</c:v>
                </c:pt>
                <c:pt idx="14">
                  <c:v>42265</c:v>
                </c:pt>
                <c:pt idx="15">
                  <c:v>42275</c:v>
                </c:pt>
                <c:pt idx="16">
                  <c:v>42285</c:v>
                </c:pt>
                <c:pt idx="17">
                  <c:v>42295</c:v>
                </c:pt>
                <c:pt idx="18">
                  <c:v>42305</c:v>
                </c:pt>
                <c:pt idx="19">
                  <c:v>42315</c:v>
                </c:pt>
                <c:pt idx="20">
                  <c:v>42325</c:v>
                </c:pt>
                <c:pt idx="21">
                  <c:v>42335</c:v>
                </c:pt>
                <c:pt idx="22">
                  <c:v>42345</c:v>
                </c:pt>
                <c:pt idx="23">
                  <c:v>42355</c:v>
                </c:pt>
                <c:pt idx="24">
                  <c:v>42365</c:v>
                </c:pt>
                <c:pt idx="25">
                  <c:v>42375</c:v>
                </c:pt>
                <c:pt idx="26">
                  <c:v>42385</c:v>
                </c:pt>
                <c:pt idx="27">
                  <c:v>42395</c:v>
                </c:pt>
                <c:pt idx="28">
                  <c:v>42405</c:v>
                </c:pt>
                <c:pt idx="29">
                  <c:v>42415</c:v>
                </c:pt>
                <c:pt idx="30">
                  <c:v>42425</c:v>
                </c:pt>
                <c:pt idx="31">
                  <c:v>42435</c:v>
                </c:pt>
                <c:pt idx="32">
                  <c:v>42445</c:v>
                </c:pt>
                <c:pt idx="33">
                  <c:v>42455</c:v>
                </c:pt>
                <c:pt idx="34">
                  <c:v>42465</c:v>
                </c:pt>
                <c:pt idx="35">
                  <c:v>42475</c:v>
                </c:pt>
                <c:pt idx="36">
                  <c:v>42485</c:v>
                </c:pt>
                <c:pt idx="37">
                  <c:v>42490</c:v>
                </c:pt>
              </c:numCache>
            </c:numRef>
          </c:cat>
          <c:val>
            <c:numRef>
              <c:f>Simulation!$U$7:$U$44</c:f>
              <c:numCache>
                <c:formatCode>General</c:formatCode>
                <c:ptCount val="38"/>
                <c:pt idx="0">
                  <c:v>90</c:v>
                </c:pt>
                <c:pt idx="1">
                  <c:v>86.70062293968499</c:v>
                </c:pt>
                <c:pt idx="2">
                  <c:v>92.018234708187592</c:v>
                </c:pt>
                <c:pt idx="3">
                  <c:v>87.920812334977654</c:v>
                </c:pt>
                <c:pt idx="4">
                  <c:v>87.440057724784694</c:v>
                </c:pt>
                <c:pt idx="5">
                  <c:v>89.103591215236108</c:v>
                </c:pt>
                <c:pt idx="6">
                  <c:v>89.77641573259497</c:v>
                </c:pt>
                <c:pt idx="7">
                  <c:v>84.412730298718344</c:v>
                </c:pt>
                <c:pt idx="8">
                  <c:v>85.604981278221629</c:v>
                </c:pt>
                <c:pt idx="9">
                  <c:v>85.250540705693183</c:v>
                </c:pt>
                <c:pt idx="10">
                  <c:v>87.493835532879629</c:v>
                </c:pt>
                <c:pt idx="11">
                  <c:v>84.503550366497151</c:v>
                </c:pt>
                <c:pt idx="12">
                  <c:v>82.888293890396739</c:v>
                </c:pt>
                <c:pt idx="13">
                  <c:v>84.543794805031965</c:v>
                </c:pt>
                <c:pt idx="14">
                  <c:v>80.915469561135623</c:v>
                </c:pt>
                <c:pt idx="15">
                  <c:v>78.883385144411548</c:v>
                </c:pt>
                <c:pt idx="16">
                  <c:v>83.6667154589462</c:v>
                </c:pt>
                <c:pt idx="17">
                  <c:v>82.822169010132939</c:v>
                </c:pt>
                <c:pt idx="18">
                  <c:v>78.143464596870885</c:v>
                </c:pt>
                <c:pt idx="19">
                  <c:v>76.36315000847047</c:v>
                </c:pt>
                <c:pt idx="20">
                  <c:v>76.965378730464678</c:v>
                </c:pt>
                <c:pt idx="21">
                  <c:v>68.999862102710878</c:v>
                </c:pt>
                <c:pt idx="22">
                  <c:v>70.42642638803504</c:v>
                </c:pt>
                <c:pt idx="23">
                  <c:v>71.891119466568696</c:v>
                </c:pt>
                <c:pt idx="24">
                  <c:v>65.679378869250797</c:v>
                </c:pt>
                <c:pt idx="25">
                  <c:v>65.102830461411187</c:v>
                </c:pt>
                <c:pt idx="26">
                  <c:v>61.387122669559062</c:v>
                </c:pt>
                <c:pt idx="27">
                  <c:v>58.814750065968731</c:v>
                </c:pt>
                <c:pt idx="28">
                  <c:v>55.974550950796512</c:v>
                </c:pt>
                <c:pt idx="29">
                  <c:v>51.535031467152962</c:v>
                </c:pt>
                <c:pt idx="30">
                  <c:v>55.851813234690731</c:v>
                </c:pt>
                <c:pt idx="31">
                  <c:v>57.887195500674814</c:v>
                </c:pt>
                <c:pt idx="32">
                  <c:v>59.775542985591741</c:v>
                </c:pt>
                <c:pt idx="33">
                  <c:v>55.5895537362791</c:v>
                </c:pt>
                <c:pt idx="34">
                  <c:v>60.471616907520371</c:v>
                </c:pt>
                <c:pt idx="35">
                  <c:v>60.056211966697809</c:v>
                </c:pt>
                <c:pt idx="36">
                  <c:v>59.230168407134485</c:v>
                </c:pt>
                <c:pt idx="37">
                  <c:v>63.521443081521831</c:v>
                </c:pt>
              </c:numCache>
            </c:numRef>
          </c:val>
          <c:smooth val="0"/>
        </c:ser>
        <c:ser>
          <c:idx val="20"/>
          <c:order val="20"/>
          <c:marker>
            <c:symbol val="none"/>
          </c:marker>
          <c:cat>
            <c:numRef>
              <c:f>Simulation!$A$7:$A$44</c:f>
              <c:numCache>
                <c:formatCode>m/d/yyyy</c:formatCode>
                <c:ptCount val="38"/>
                <c:pt idx="0">
                  <c:v>42125</c:v>
                </c:pt>
                <c:pt idx="1">
                  <c:v>42135</c:v>
                </c:pt>
                <c:pt idx="2">
                  <c:v>42145</c:v>
                </c:pt>
                <c:pt idx="3">
                  <c:v>42155</c:v>
                </c:pt>
                <c:pt idx="4">
                  <c:v>42165</c:v>
                </c:pt>
                <c:pt idx="5">
                  <c:v>42175</c:v>
                </c:pt>
                <c:pt idx="6">
                  <c:v>42185</c:v>
                </c:pt>
                <c:pt idx="7">
                  <c:v>42195</c:v>
                </c:pt>
                <c:pt idx="8">
                  <c:v>42205</c:v>
                </c:pt>
                <c:pt idx="9">
                  <c:v>42215</c:v>
                </c:pt>
                <c:pt idx="10">
                  <c:v>42225</c:v>
                </c:pt>
                <c:pt idx="11">
                  <c:v>42235</c:v>
                </c:pt>
                <c:pt idx="12">
                  <c:v>42245</c:v>
                </c:pt>
                <c:pt idx="13">
                  <c:v>42255</c:v>
                </c:pt>
                <c:pt idx="14">
                  <c:v>42265</c:v>
                </c:pt>
                <c:pt idx="15">
                  <c:v>42275</c:v>
                </c:pt>
                <c:pt idx="16">
                  <c:v>42285</c:v>
                </c:pt>
                <c:pt idx="17">
                  <c:v>42295</c:v>
                </c:pt>
                <c:pt idx="18">
                  <c:v>42305</c:v>
                </c:pt>
                <c:pt idx="19">
                  <c:v>42315</c:v>
                </c:pt>
                <c:pt idx="20">
                  <c:v>42325</c:v>
                </c:pt>
                <c:pt idx="21">
                  <c:v>42335</c:v>
                </c:pt>
                <c:pt idx="22">
                  <c:v>42345</c:v>
                </c:pt>
                <c:pt idx="23">
                  <c:v>42355</c:v>
                </c:pt>
                <c:pt idx="24">
                  <c:v>42365</c:v>
                </c:pt>
                <c:pt idx="25">
                  <c:v>42375</c:v>
                </c:pt>
                <c:pt idx="26">
                  <c:v>42385</c:v>
                </c:pt>
                <c:pt idx="27">
                  <c:v>42395</c:v>
                </c:pt>
                <c:pt idx="28">
                  <c:v>42405</c:v>
                </c:pt>
                <c:pt idx="29">
                  <c:v>42415</c:v>
                </c:pt>
                <c:pt idx="30">
                  <c:v>42425</c:v>
                </c:pt>
                <c:pt idx="31">
                  <c:v>42435</c:v>
                </c:pt>
                <c:pt idx="32">
                  <c:v>42445</c:v>
                </c:pt>
                <c:pt idx="33">
                  <c:v>42455</c:v>
                </c:pt>
                <c:pt idx="34">
                  <c:v>42465</c:v>
                </c:pt>
                <c:pt idx="35">
                  <c:v>42475</c:v>
                </c:pt>
                <c:pt idx="36">
                  <c:v>42485</c:v>
                </c:pt>
                <c:pt idx="37">
                  <c:v>42490</c:v>
                </c:pt>
              </c:numCache>
            </c:numRef>
          </c:cat>
          <c:val>
            <c:numRef>
              <c:f>Simulation!$V$7:$V$44</c:f>
              <c:numCache>
                <c:formatCode>General</c:formatCode>
                <c:ptCount val="38"/>
                <c:pt idx="0">
                  <c:v>90</c:v>
                </c:pt>
                <c:pt idx="1">
                  <c:v>97.020043108372022</c:v>
                </c:pt>
                <c:pt idx="2">
                  <c:v>101.31332523871416</c:v>
                </c:pt>
                <c:pt idx="3">
                  <c:v>107.01523331143731</c:v>
                </c:pt>
                <c:pt idx="4">
                  <c:v>110.68516386950222</c:v>
                </c:pt>
                <c:pt idx="5">
                  <c:v>110.63235813446944</c:v>
                </c:pt>
                <c:pt idx="6">
                  <c:v>105.68608159343394</c:v>
                </c:pt>
                <c:pt idx="7">
                  <c:v>103.94161035957212</c:v>
                </c:pt>
                <c:pt idx="8">
                  <c:v>117.59792768588491</c:v>
                </c:pt>
                <c:pt idx="9">
                  <c:v>119.16739169264918</c:v>
                </c:pt>
                <c:pt idx="10">
                  <c:v>121.48860042161837</c:v>
                </c:pt>
                <c:pt idx="11">
                  <c:v>118.59845612383093</c:v>
                </c:pt>
                <c:pt idx="12">
                  <c:v>119.81500232301022</c:v>
                </c:pt>
                <c:pt idx="13">
                  <c:v>125.95669353053239</c:v>
                </c:pt>
                <c:pt idx="14">
                  <c:v>119.56386821329367</c:v>
                </c:pt>
                <c:pt idx="15">
                  <c:v>124.24193693076705</c:v>
                </c:pt>
                <c:pt idx="16">
                  <c:v>122.0550799070794</c:v>
                </c:pt>
                <c:pt idx="17">
                  <c:v>121.42567379684893</c:v>
                </c:pt>
                <c:pt idx="18">
                  <c:v>113.72596864886681</c:v>
                </c:pt>
                <c:pt idx="19">
                  <c:v>126.81069351633622</c:v>
                </c:pt>
                <c:pt idx="20">
                  <c:v>111.86386143521835</c:v>
                </c:pt>
                <c:pt idx="21">
                  <c:v>122.14595426870386</c:v>
                </c:pt>
                <c:pt idx="22">
                  <c:v>110.75835420541014</c:v>
                </c:pt>
                <c:pt idx="23">
                  <c:v>99.074613825187413</c:v>
                </c:pt>
                <c:pt idx="24">
                  <c:v>96.885396581376554</c:v>
                </c:pt>
                <c:pt idx="25">
                  <c:v>97.985686183972632</c:v>
                </c:pt>
                <c:pt idx="26">
                  <c:v>105.60237808762663</c:v>
                </c:pt>
                <c:pt idx="27">
                  <c:v>110.23459838221707</c:v>
                </c:pt>
                <c:pt idx="28">
                  <c:v>108.41292350715423</c:v>
                </c:pt>
                <c:pt idx="29">
                  <c:v>108.41831123353134</c:v>
                </c:pt>
                <c:pt idx="30">
                  <c:v>115.09318644272213</c:v>
                </c:pt>
                <c:pt idx="31">
                  <c:v>108.52805306034382</c:v>
                </c:pt>
                <c:pt idx="32">
                  <c:v>112.75346748067982</c:v>
                </c:pt>
                <c:pt idx="33">
                  <c:v>96.984620794474239</c:v>
                </c:pt>
                <c:pt idx="34">
                  <c:v>95.723484521380669</c:v>
                </c:pt>
                <c:pt idx="35">
                  <c:v>85.056437709921951</c:v>
                </c:pt>
                <c:pt idx="36">
                  <c:v>81.26982216476577</c:v>
                </c:pt>
                <c:pt idx="37">
                  <c:v>83.211294455606946</c:v>
                </c:pt>
              </c:numCache>
            </c:numRef>
          </c:val>
          <c:smooth val="0"/>
        </c:ser>
        <c:ser>
          <c:idx val="21"/>
          <c:order val="21"/>
          <c:marker>
            <c:symbol val="none"/>
          </c:marker>
          <c:cat>
            <c:numRef>
              <c:f>Simulation!$A$7:$A$44</c:f>
              <c:numCache>
                <c:formatCode>m/d/yyyy</c:formatCode>
                <c:ptCount val="38"/>
                <c:pt idx="0">
                  <c:v>42125</c:v>
                </c:pt>
                <c:pt idx="1">
                  <c:v>42135</c:v>
                </c:pt>
                <c:pt idx="2">
                  <c:v>42145</c:v>
                </c:pt>
                <c:pt idx="3">
                  <c:v>42155</c:v>
                </c:pt>
                <c:pt idx="4">
                  <c:v>42165</c:v>
                </c:pt>
                <c:pt idx="5">
                  <c:v>42175</c:v>
                </c:pt>
                <c:pt idx="6">
                  <c:v>42185</c:v>
                </c:pt>
                <c:pt idx="7">
                  <c:v>42195</c:v>
                </c:pt>
                <c:pt idx="8">
                  <c:v>42205</c:v>
                </c:pt>
                <c:pt idx="9">
                  <c:v>42215</c:v>
                </c:pt>
                <c:pt idx="10">
                  <c:v>42225</c:v>
                </c:pt>
                <c:pt idx="11">
                  <c:v>42235</c:v>
                </c:pt>
                <c:pt idx="12">
                  <c:v>42245</c:v>
                </c:pt>
                <c:pt idx="13">
                  <c:v>42255</c:v>
                </c:pt>
                <c:pt idx="14">
                  <c:v>42265</c:v>
                </c:pt>
                <c:pt idx="15">
                  <c:v>42275</c:v>
                </c:pt>
                <c:pt idx="16">
                  <c:v>42285</c:v>
                </c:pt>
                <c:pt idx="17">
                  <c:v>42295</c:v>
                </c:pt>
                <c:pt idx="18">
                  <c:v>42305</c:v>
                </c:pt>
                <c:pt idx="19">
                  <c:v>42315</c:v>
                </c:pt>
                <c:pt idx="20">
                  <c:v>42325</c:v>
                </c:pt>
                <c:pt idx="21">
                  <c:v>42335</c:v>
                </c:pt>
                <c:pt idx="22">
                  <c:v>42345</c:v>
                </c:pt>
                <c:pt idx="23">
                  <c:v>42355</c:v>
                </c:pt>
                <c:pt idx="24">
                  <c:v>42365</c:v>
                </c:pt>
                <c:pt idx="25">
                  <c:v>42375</c:v>
                </c:pt>
                <c:pt idx="26">
                  <c:v>42385</c:v>
                </c:pt>
                <c:pt idx="27">
                  <c:v>42395</c:v>
                </c:pt>
                <c:pt idx="28">
                  <c:v>42405</c:v>
                </c:pt>
                <c:pt idx="29">
                  <c:v>42415</c:v>
                </c:pt>
                <c:pt idx="30">
                  <c:v>42425</c:v>
                </c:pt>
                <c:pt idx="31">
                  <c:v>42435</c:v>
                </c:pt>
                <c:pt idx="32">
                  <c:v>42445</c:v>
                </c:pt>
                <c:pt idx="33">
                  <c:v>42455</c:v>
                </c:pt>
                <c:pt idx="34">
                  <c:v>42465</c:v>
                </c:pt>
                <c:pt idx="35">
                  <c:v>42475</c:v>
                </c:pt>
                <c:pt idx="36">
                  <c:v>42485</c:v>
                </c:pt>
                <c:pt idx="37">
                  <c:v>42490</c:v>
                </c:pt>
              </c:numCache>
            </c:numRef>
          </c:cat>
          <c:val>
            <c:numRef>
              <c:f>Simulation!$W$7:$W$44</c:f>
              <c:numCache>
                <c:formatCode>General</c:formatCode>
                <c:ptCount val="38"/>
                <c:pt idx="0">
                  <c:v>90</c:v>
                </c:pt>
                <c:pt idx="1">
                  <c:v>94.482645243332641</c:v>
                </c:pt>
                <c:pt idx="2">
                  <c:v>96.324491779181571</c:v>
                </c:pt>
                <c:pt idx="3">
                  <c:v>97.890152209838277</c:v>
                </c:pt>
                <c:pt idx="4">
                  <c:v>99.130555932850527</c:v>
                </c:pt>
                <c:pt idx="5">
                  <c:v>100.48103239087865</c:v>
                </c:pt>
                <c:pt idx="6">
                  <c:v>106.60074611917081</c:v>
                </c:pt>
                <c:pt idx="7">
                  <c:v>102.57618932544364</c:v>
                </c:pt>
                <c:pt idx="8">
                  <c:v>108.63518709735085</c:v>
                </c:pt>
                <c:pt idx="9">
                  <c:v>111.64181998012835</c:v>
                </c:pt>
                <c:pt idx="10">
                  <c:v>110.09041016986824</c:v>
                </c:pt>
                <c:pt idx="11">
                  <c:v>119.82894757418232</c:v>
                </c:pt>
                <c:pt idx="12">
                  <c:v>121.4137676179764</c:v>
                </c:pt>
                <c:pt idx="13">
                  <c:v>122.16796203063601</c:v>
                </c:pt>
                <c:pt idx="14">
                  <c:v>114.40542065083052</c:v>
                </c:pt>
                <c:pt idx="15">
                  <c:v>116.07576826580933</c:v>
                </c:pt>
                <c:pt idx="16">
                  <c:v>117.17544302069049</c:v>
                </c:pt>
                <c:pt idx="17">
                  <c:v>120.06154589717157</c:v>
                </c:pt>
                <c:pt idx="18">
                  <c:v>122.48963092007402</c:v>
                </c:pt>
                <c:pt idx="19">
                  <c:v>120.66272759591662</c:v>
                </c:pt>
                <c:pt idx="20">
                  <c:v>117.76031410741527</c:v>
                </c:pt>
                <c:pt idx="21">
                  <c:v>120.68045909839425</c:v>
                </c:pt>
                <c:pt idx="22">
                  <c:v>113.63047138035006</c:v>
                </c:pt>
                <c:pt idx="23">
                  <c:v>112.21780584764191</c:v>
                </c:pt>
                <c:pt idx="24">
                  <c:v>114.58091801728813</c:v>
                </c:pt>
                <c:pt idx="25">
                  <c:v>113.71039851966739</c:v>
                </c:pt>
                <c:pt idx="26">
                  <c:v>119.00325094147114</c:v>
                </c:pt>
                <c:pt idx="27">
                  <c:v>118.64034310692048</c:v>
                </c:pt>
                <c:pt idx="28">
                  <c:v>118.34363363270697</c:v>
                </c:pt>
                <c:pt idx="29">
                  <c:v>121.09353571645019</c:v>
                </c:pt>
                <c:pt idx="30">
                  <c:v>126.28434767787232</c:v>
                </c:pt>
                <c:pt idx="31">
                  <c:v>124.7456070816945</c:v>
                </c:pt>
                <c:pt idx="32">
                  <c:v>122.78058114565974</c:v>
                </c:pt>
                <c:pt idx="33">
                  <c:v>119.23584925987421</c:v>
                </c:pt>
                <c:pt idx="34">
                  <c:v>119.37294339576401</c:v>
                </c:pt>
                <c:pt idx="35">
                  <c:v>123.44047991819183</c:v>
                </c:pt>
                <c:pt idx="36">
                  <c:v>128.75561548834719</c:v>
                </c:pt>
                <c:pt idx="37">
                  <c:v>130.28105435610686</c:v>
                </c:pt>
              </c:numCache>
            </c:numRef>
          </c:val>
          <c:smooth val="0"/>
        </c:ser>
        <c:ser>
          <c:idx val="22"/>
          <c:order val="22"/>
          <c:marker>
            <c:symbol val="none"/>
          </c:marker>
          <c:cat>
            <c:numRef>
              <c:f>Simulation!$A$7:$A$44</c:f>
              <c:numCache>
                <c:formatCode>m/d/yyyy</c:formatCode>
                <c:ptCount val="38"/>
                <c:pt idx="0">
                  <c:v>42125</c:v>
                </c:pt>
                <c:pt idx="1">
                  <c:v>42135</c:v>
                </c:pt>
                <c:pt idx="2">
                  <c:v>42145</c:v>
                </c:pt>
                <c:pt idx="3">
                  <c:v>42155</c:v>
                </c:pt>
                <c:pt idx="4">
                  <c:v>42165</c:v>
                </c:pt>
                <c:pt idx="5">
                  <c:v>42175</c:v>
                </c:pt>
                <c:pt idx="6">
                  <c:v>42185</c:v>
                </c:pt>
                <c:pt idx="7">
                  <c:v>42195</c:v>
                </c:pt>
                <c:pt idx="8">
                  <c:v>42205</c:v>
                </c:pt>
                <c:pt idx="9">
                  <c:v>42215</c:v>
                </c:pt>
                <c:pt idx="10">
                  <c:v>42225</c:v>
                </c:pt>
                <c:pt idx="11">
                  <c:v>42235</c:v>
                </c:pt>
                <c:pt idx="12">
                  <c:v>42245</c:v>
                </c:pt>
                <c:pt idx="13">
                  <c:v>42255</c:v>
                </c:pt>
                <c:pt idx="14">
                  <c:v>42265</c:v>
                </c:pt>
                <c:pt idx="15">
                  <c:v>42275</c:v>
                </c:pt>
                <c:pt idx="16">
                  <c:v>42285</c:v>
                </c:pt>
                <c:pt idx="17">
                  <c:v>42295</c:v>
                </c:pt>
                <c:pt idx="18">
                  <c:v>42305</c:v>
                </c:pt>
                <c:pt idx="19">
                  <c:v>42315</c:v>
                </c:pt>
                <c:pt idx="20">
                  <c:v>42325</c:v>
                </c:pt>
                <c:pt idx="21">
                  <c:v>42335</c:v>
                </c:pt>
                <c:pt idx="22">
                  <c:v>42345</c:v>
                </c:pt>
                <c:pt idx="23">
                  <c:v>42355</c:v>
                </c:pt>
                <c:pt idx="24">
                  <c:v>42365</c:v>
                </c:pt>
                <c:pt idx="25">
                  <c:v>42375</c:v>
                </c:pt>
                <c:pt idx="26">
                  <c:v>42385</c:v>
                </c:pt>
                <c:pt idx="27">
                  <c:v>42395</c:v>
                </c:pt>
                <c:pt idx="28">
                  <c:v>42405</c:v>
                </c:pt>
                <c:pt idx="29">
                  <c:v>42415</c:v>
                </c:pt>
                <c:pt idx="30">
                  <c:v>42425</c:v>
                </c:pt>
                <c:pt idx="31">
                  <c:v>42435</c:v>
                </c:pt>
                <c:pt idx="32">
                  <c:v>42445</c:v>
                </c:pt>
                <c:pt idx="33">
                  <c:v>42455</c:v>
                </c:pt>
                <c:pt idx="34">
                  <c:v>42465</c:v>
                </c:pt>
                <c:pt idx="35">
                  <c:v>42475</c:v>
                </c:pt>
                <c:pt idx="36">
                  <c:v>42485</c:v>
                </c:pt>
                <c:pt idx="37">
                  <c:v>42490</c:v>
                </c:pt>
              </c:numCache>
            </c:numRef>
          </c:cat>
          <c:val>
            <c:numRef>
              <c:f>Simulation!$X$7:$X$44</c:f>
              <c:numCache>
                <c:formatCode>General</c:formatCode>
                <c:ptCount val="38"/>
                <c:pt idx="0">
                  <c:v>90</c:v>
                </c:pt>
                <c:pt idx="1">
                  <c:v>92.975742613707283</c:v>
                </c:pt>
                <c:pt idx="2">
                  <c:v>84.892369377444197</c:v>
                </c:pt>
                <c:pt idx="3">
                  <c:v>84.117809969944616</c:v>
                </c:pt>
                <c:pt idx="4">
                  <c:v>84.814705714481576</c:v>
                </c:pt>
                <c:pt idx="5">
                  <c:v>87.702784811473776</c:v>
                </c:pt>
                <c:pt idx="6">
                  <c:v>85.079693466292298</c:v>
                </c:pt>
                <c:pt idx="7">
                  <c:v>83.415530948038011</c:v>
                </c:pt>
                <c:pt idx="8">
                  <c:v>87.609901010036779</c:v>
                </c:pt>
                <c:pt idx="9">
                  <c:v>94.867945143187697</c:v>
                </c:pt>
                <c:pt idx="10">
                  <c:v>91.399426839087297</c:v>
                </c:pt>
                <c:pt idx="11">
                  <c:v>91.155640509871091</c:v>
                </c:pt>
                <c:pt idx="12">
                  <c:v>90.958253292639796</c:v>
                </c:pt>
                <c:pt idx="13">
                  <c:v>95.034133904066962</c:v>
                </c:pt>
                <c:pt idx="14">
                  <c:v>94.088394997876435</c:v>
                </c:pt>
                <c:pt idx="15">
                  <c:v>91.487800418682241</c:v>
                </c:pt>
                <c:pt idx="16">
                  <c:v>88.686330231805641</c:v>
                </c:pt>
                <c:pt idx="17">
                  <c:v>88.573674572635056</c:v>
                </c:pt>
                <c:pt idx="18">
                  <c:v>86.275415582774912</c:v>
                </c:pt>
                <c:pt idx="19">
                  <c:v>76.75857493278788</c:v>
                </c:pt>
                <c:pt idx="20">
                  <c:v>79.60927505657564</c:v>
                </c:pt>
                <c:pt idx="21">
                  <c:v>85.754877967317668</c:v>
                </c:pt>
                <c:pt idx="22">
                  <c:v>76.438283881394284</c:v>
                </c:pt>
                <c:pt idx="23">
                  <c:v>81.541209338586512</c:v>
                </c:pt>
                <c:pt idx="24">
                  <c:v>77.9383685966407</c:v>
                </c:pt>
                <c:pt idx="25">
                  <c:v>80.731158032511757</c:v>
                </c:pt>
                <c:pt idx="26">
                  <c:v>78.399208923779682</c:v>
                </c:pt>
                <c:pt idx="27">
                  <c:v>72.119565757509477</c:v>
                </c:pt>
                <c:pt idx="28">
                  <c:v>70.047951244793651</c:v>
                </c:pt>
                <c:pt idx="29">
                  <c:v>69.209072491451295</c:v>
                </c:pt>
                <c:pt idx="30">
                  <c:v>68.449897175246235</c:v>
                </c:pt>
                <c:pt idx="31">
                  <c:v>69.100814532698735</c:v>
                </c:pt>
                <c:pt idx="32">
                  <c:v>68.436760435627377</c:v>
                </c:pt>
                <c:pt idx="33">
                  <c:v>72.717408120810546</c:v>
                </c:pt>
                <c:pt idx="34">
                  <c:v>74.765508138852567</c:v>
                </c:pt>
                <c:pt idx="35">
                  <c:v>77.007721380954919</c:v>
                </c:pt>
                <c:pt idx="36">
                  <c:v>71.227003475605684</c:v>
                </c:pt>
                <c:pt idx="37">
                  <c:v>72.80468323569356</c:v>
                </c:pt>
              </c:numCache>
            </c:numRef>
          </c:val>
          <c:smooth val="0"/>
        </c:ser>
        <c:ser>
          <c:idx val="23"/>
          <c:order val="23"/>
          <c:marker>
            <c:symbol val="none"/>
          </c:marker>
          <c:cat>
            <c:numRef>
              <c:f>Simulation!$A$7:$A$44</c:f>
              <c:numCache>
                <c:formatCode>m/d/yyyy</c:formatCode>
                <c:ptCount val="38"/>
                <c:pt idx="0">
                  <c:v>42125</c:v>
                </c:pt>
                <c:pt idx="1">
                  <c:v>42135</c:v>
                </c:pt>
                <c:pt idx="2">
                  <c:v>42145</c:v>
                </c:pt>
                <c:pt idx="3">
                  <c:v>42155</c:v>
                </c:pt>
                <c:pt idx="4">
                  <c:v>42165</c:v>
                </c:pt>
                <c:pt idx="5">
                  <c:v>42175</c:v>
                </c:pt>
                <c:pt idx="6">
                  <c:v>42185</c:v>
                </c:pt>
                <c:pt idx="7">
                  <c:v>42195</c:v>
                </c:pt>
                <c:pt idx="8">
                  <c:v>42205</c:v>
                </c:pt>
                <c:pt idx="9">
                  <c:v>42215</c:v>
                </c:pt>
                <c:pt idx="10">
                  <c:v>42225</c:v>
                </c:pt>
                <c:pt idx="11">
                  <c:v>42235</c:v>
                </c:pt>
                <c:pt idx="12">
                  <c:v>42245</c:v>
                </c:pt>
                <c:pt idx="13">
                  <c:v>42255</c:v>
                </c:pt>
                <c:pt idx="14">
                  <c:v>42265</c:v>
                </c:pt>
                <c:pt idx="15">
                  <c:v>42275</c:v>
                </c:pt>
                <c:pt idx="16">
                  <c:v>42285</c:v>
                </c:pt>
                <c:pt idx="17">
                  <c:v>42295</c:v>
                </c:pt>
                <c:pt idx="18">
                  <c:v>42305</c:v>
                </c:pt>
                <c:pt idx="19">
                  <c:v>42315</c:v>
                </c:pt>
                <c:pt idx="20">
                  <c:v>42325</c:v>
                </c:pt>
                <c:pt idx="21">
                  <c:v>42335</c:v>
                </c:pt>
                <c:pt idx="22">
                  <c:v>42345</c:v>
                </c:pt>
                <c:pt idx="23">
                  <c:v>42355</c:v>
                </c:pt>
                <c:pt idx="24">
                  <c:v>42365</c:v>
                </c:pt>
                <c:pt idx="25">
                  <c:v>42375</c:v>
                </c:pt>
                <c:pt idx="26">
                  <c:v>42385</c:v>
                </c:pt>
                <c:pt idx="27">
                  <c:v>42395</c:v>
                </c:pt>
                <c:pt idx="28">
                  <c:v>42405</c:v>
                </c:pt>
                <c:pt idx="29">
                  <c:v>42415</c:v>
                </c:pt>
                <c:pt idx="30">
                  <c:v>42425</c:v>
                </c:pt>
                <c:pt idx="31">
                  <c:v>42435</c:v>
                </c:pt>
                <c:pt idx="32">
                  <c:v>42445</c:v>
                </c:pt>
                <c:pt idx="33">
                  <c:v>42455</c:v>
                </c:pt>
                <c:pt idx="34">
                  <c:v>42465</c:v>
                </c:pt>
                <c:pt idx="35">
                  <c:v>42475</c:v>
                </c:pt>
                <c:pt idx="36">
                  <c:v>42485</c:v>
                </c:pt>
                <c:pt idx="37">
                  <c:v>42490</c:v>
                </c:pt>
              </c:numCache>
            </c:numRef>
          </c:cat>
          <c:val>
            <c:numRef>
              <c:f>Simulation!$Y$7:$Y$44</c:f>
              <c:numCache>
                <c:formatCode>General</c:formatCode>
                <c:ptCount val="38"/>
                <c:pt idx="0">
                  <c:v>90</c:v>
                </c:pt>
                <c:pt idx="1">
                  <c:v>95.575967893810173</c:v>
                </c:pt>
                <c:pt idx="2">
                  <c:v>99.642830602620677</c:v>
                </c:pt>
                <c:pt idx="3">
                  <c:v>98.34678971277657</c:v>
                </c:pt>
                <c:pt idx="4">
                  <c:v>94.95752696930893</c:v>
                </c:pt>
                <c:pt idx="5">
                  <c:v>90.646759485017512</c:v>
                </c:pt>
                <c:pt idx="6">
                  <c:v>89.240872893665369</c:v>
                </c:pt>
                <c:pt idx="7">
                  <c:v>86.006140955307131</c:v>
                </c:pt>
                <c:pt idx="8">
                  <c:v>82.744765426146543</c:v>
                </c:pt>
                <c:pt idx="9">
                  <c:v>84.225578739492022</c:v>
                </c:pt>
                <c:pt idx="10">
                  <c:v>76.065631471130416</c:v>
                </c:pt>
                <c:pt idx="11">
                  <c:v>72.869194041167603</c:v>
                </c:pt>
                <c:pt idx="12">
                  <c:v>75.888620098291398</c:v>
                </c:pt>
                <c:pt idx="13">
                  <c:v>77.247496826381237</c:v>
                </c:pt>
                <c:pt idx="14">
                  <c:v>79.195005412039933</c:v>
                </c:pt>
                <c:pt idx="15">
                  <c:v>83.778340703536372</c:v>
                </c:pt>
                <c:pt idx="16">
                  <c:v>84.958198398088896</c:v>
                </c:pt>
                <c:pt idx="17">
                  <c:v>82.227811515541532</c:v>
                </c:pt>
                <c:pt idx="18">
                  <c:v>90.607116061333684</c:v>
                </c:pt>
                <c:pt idx="19">
                  <c:v>93.187389983922557</c:v>
                </c:pt>
                <c:pt idx="20">
                  <c:v>86.659952774722314</c:v>
                </c:pt>
                <c:pt idx="21">
                  <c:v>83.202040995888439</c:v>
                </c:pt>
                <c:pt idx="22">
                  <c:v>84.195544874703785</c:v>
                </c:pt>
                <c:pt idx="23">
                  <c:v>86.592950303112659</c:v>
                </c:pt>
                <c:pt idx="24">
                  <c:v>86.37859670084228</c:v>
                </c:pt>
                <c:pt idx="25">
                  <c:v>84.783079110027728</c:v>
                </c:pt>
                <c:pt idx="26">
                  <c:v>85.19095258869109</c:v>
                </c:pt>
                <c:pt idx="27">
                  <c:v>87.361906043854873</c:v>
                </c:pt>
                <c:pt idx="28">
                  <c:v>94.146435908409728</c:v>
                </c:pt>
                <c:pt idx="29">
                  <c:v>93.747029271495137</c:v>
                </c:pt>
                <c:pt idx="30">
                  <c:v>100.45971670297652</c:v>
                </c:pt>
                <c:pt idx="31">
                  <c:v>107.53750622604689</c:v>
                </c:pt>
                <c:pt idx="32">
                  <c:v>122.60438645533114</c:v>
                </c:pt>
                <c:pt idx="33">
                  <c:v>120.29348525184304</c:v>
                </c:pt>
                <c:pt idx="34">
                  <c:v>122.06667708747884</c:v>
                </c:pt>
                <c:pt idx="35">
                  <c:v>122.57909705481595</c:v>
                </c:pt>
                <c:pt idx="36">
                  <c:v>121.14418681680691</c:v>
                </c:pt>
                <c:pt idx="37">
                  <c:v>122.76565024351004</c:v>
                </c:pt>
              </c:numCache>
            </c:numRef>
          </c:val>
          <c:smooth val="0"/>
        </c:ser>
        <c:ser>
          <c:idx val="24"/>
          <c:order val="24"/>
          <c:marker>
            <c:symbol val="none"/>
          </c:marker>
          <c:cat>
            <c:numRef>
              <c:f>Simulation!$A$7:$A$44</c:f>
              <c:numCache>
                <c:formatCode>m/d/yyyy</c:formatCode>
                <c:ptCount val="38"/>
                <c:pt idx="0">
                  <c:v>42125</c:v>
                </c:pt>
                <c:pt idx="1">
                  <c:v>42135</c:v>
                </c:pt>
                <c:pt idx="2">
                  <c:v>42145</c:v>
                </c:pt>
                <c:pt idx="3">
                  <c:v>42155</c:v>
                </c:pt>
                <c:pt idx="4">
                  <c:v>42165</c:v>
                </c:pt>
                <c:pt idx="5">
                  <c:v>42175</c:v>
                </c:pt>
                <c:pt idx="6">
                  <c:v>42185</c:v>
                </c:pt>
                <c:pt idx="7">
                  <c:v>42195</c:v>
                </c:pt>
                <c:pt idx="8">
                  <c:v>42205</c:v>
                </c:pt>
                <c:pt idx="9">
                  <c:v>42215</c:v>
                </c:pt>
                <c:pt idx="10">
                  <c:v>42225</c:v>
                </c:pt>
                <c:pt idx="11">
                  <c:v>42235</c:v>
                </c:pt>
                <c:pt idx="12">
                  <c:v>42245</c:v>
                </c:pt>
                <c:pt idx="13">
                  <c:v>42255</c:v>
                </c:pt>
                <c:pt idx="14">
                  <c:v>42265</c:v>
                </c:pt>
                <c:pt idx="15">
                  <c:v>42275</c:v>
                </c:pt>
                <c:pt idx="16">
                  <c:v>42285</c:v>
                </c:pt>
                <c:pt idx="17">
                  <c:v>42295</c:v>
                </c:pt>
                <c:pt idx="18">
                  <c:v>42305</c:v>
                </c:pt>
                <c:pt idx="19">
                  <c:v>42315</c:v>
                </c:pt>
                <c:pt idx="20">
                  <c:v>42325</c:v>
                </c:pt>
                <c:pt idx="21">
                  <c:v>42335</c:v>
                </c:pt>
                <c:pt idx="22">
                  <c:v>42345</c:v>
                </c:pt>
                <c:pt idx="23">
                  <c:v>42355</c:v>
                </c:pt>
                <c:pt idx="24">
                  <c:v>42365</c:v>
                </c:pt>
                <c:pt idx="25">
                  <c:v>42375</c:v>
                </c:pt>
                <c:pt idx="26">
                  <c:v>42385</c:v>
                </c:pt>
                <c:pt idx="27">
                  <c:v>42395</c:v>
                </c:pt>
                <c:pt idx="28">
                  <c:v>42405</c:v>
                </c:pt>
                <c:pt idx="29">
                  <c:v>42415</c:v>
                </c:pt>
                <c:pt idx="30">
                  <c:v>42425</c:v>
                </c:pt>
                <c:pt idx="31">
                  <c:v>42435</c:v>
                </c:pt>
                <c:pt idx="32">
                  <c:v>42445</c:v>
                </c:pt>
                <c:pt idx="33">
                  <c:v>42455</c:v>
                </c:pt>
                <c:pt idx="34">
                  <c:v>42465</c:v>
                </c:pt>
                <c:pt idx="35">
                  <c:v>42475</c:v>
                </c:pt>
                <c:pt idx="36">
                  <c:v>42485</c:v>
                </c:pt>
                <c:pt idx="37">
                  <c:v>42490</c:v>
                </c:pt>
              </c:numCache>
            </c:numRef>
          </c:cat>
          <c:val>
            <c:numRef>
              <c:f>Simulation!$Z$7:$Z$44</c:f>
              <c:numCache>
                <c:formatCode>General</c:formatCode>
                <c:ptCount val="38"/>
                <c:pt idx="0">
                  <c:v>90</c:v>
                </c:pt>
                <c:pt idx="1">
                  <c:v>83.013035130597501</c:v>
                </c:pt>
                <c:pt idx="2">
                  <c:v>90.075806131303594</c:v>
                </c:pt>
                <c:pt idx="3">
                  <c:v>91.560676644409668</c:v>
                </c:pt>
                <c:pt idx="4">
                  <c:v>91.114941785419035</c:v>
                </c:pt>
                <c:pt idx="5">
                  <c:v>90.441815823934945</c:v>
                </c:pt>
                <c:pt idx="6">
                  <c:v>90.658597154065646</c:v>
                </c:pt>
                <c:pt idx="7">
                  <c:v>94.989895351361838</c:v>
                </c:pt>
                <c:pt idx="8">
                  <c:v>88.921800071834014</c:v>
                </c:pt>
                <c:pt idx="9">
                  <c:v>90.690099380171517</c:v>
                </c:pt>
                <c:pt idx="10">
                  <c:v>91.838799437710904</c:v>
                </c:pt>
                <c:pt idx="11">
                  <c:v>82.016594447678585</c:v>
                </c:pt>
                <c:pt idx="12">
                  <c:v>86.264587995220964</c:v>
                </c:pt>
                <c:pt idx="13">
                  <c:v>86.542971694227532</c:v>
                </c:pt>
                <c:pt idx="14">
                  <c:v>87.691947456245956</c:v>
                </c:pt>
                <c:pt idx="15">
                  <c:v>100.9590398296283</c:v>
                </c:pt>
                <c:pt idx="16">
                  <c:v>97.083607423604136</c:v>
                </c:pt>
                <c:pt idx="17">
                  <c:v>104.33051669442185</c:v>
                </c:pt>
                <c:pt idx="18">
                  <c:v>107.68214445746602</c:v>
                </c:pt>
                <c:pt idx="19">
                  <c:v>107.25739061971539</c:v>
                </c:pt>
                <c:pt idx="20">
                  <c:v>101.33095331718725</c:v>
                </c:pt>
                <c:pt idx="21">
                  <c:v>106.06553819875548</c:v>
                </c:pt>
                <c:pt idx="22">
                  <c:v>107.029994788731</c:v>
                </c:pt>
                <c:pt idx="23">
                  <c:v>104.06982837552476</c:v>
                </c:pt>
                <c:pt idx="24">
                  <c:v>108.34348866571635</c:v>
                </c:pt>
                <c:pt idx="25">
                  <c:v>109.87750577448116</c:v>
                </c:pt>
                <c:pt idx="26">
                  <c:v>112.89884753673455</c:v>
                </c:pt>
                <c:pt idx="27">
                  <c:v>106.95925035895819</c:v>
                </c:pt>
                <c:pt idx="28">
                  <c:v>105.73555204906631</c:v>
                </c:pt>
                <c:pt idx="29">
                  <c:v>112.65597275123505</c:v>
                </c:pt>
                <c:pt idx="30">
                  <c:v>121.19885837793615</c:v>
                </c:pt>
                <c:pt idx="31">
                  <c:v>120.99763045759394</c:v>
                </c:pt>
                <c:pt idx="32">
                  <c:v>116.79627128009589</c:v>
                </c:pt>
                <c:pt idx="33">
                  <c:v>102.18891404485372</c:v>
                </c:pt>
                <c:pt idx="34">
                  <c:v>114.15541191839981</c:v>
                </c:pt>
                <c:pt idx="35">
                  <c:v>121.40330360212162</c:v>
                </c:pt>
                <c:pt idx="36">
                  <c:v>113.35014813721416</c:v>
                </c:pt>
                <c:pt idx="37">
                  <c:v>112.5032933697961</c:v>
                </c:pt>
              </c:numCache>
            </c:numRef>
          </c:val>
          <c:smooth val="0"/>
        </c:ser>
        <c:ser>
          <c:idx val="25"/>
          <c:order val="25"/>
          <c:marker>
            <c:symbol val="none"/>
          </c:marker>
          <c:cat>
            <c:numRef>
              <c:f>Simulation!$A$7:$A$44</c:f>
              <c:numCache>
                <c:formatCode>m/d/yyyy</c:formatCode>
                <c:ptCount val="38"/>
                <c:pt idx="0">
                  <c:v>42125</c:v>
                </c:pt>
                <c:pt idx="1">
                  <c:v>42135</c:v>
                </c:pt>
                <c:pt idx="2">
                  <c:v>42145</c:v>
                </c:pt>
                <c:pt idx="3">
                  <c:v>42155</c:v>
                </c:pt>
                <c:pt idx="4">
                  <c:v>42165</c:v>
                </c:pt>
                <c:pt idx="5">
                  <c:v>42175</c:v>
                </c:pt>
                <c:pt idx="6">
                  <c:v>42185</c:v>
                </c:pt>
                <c:pt idx="7">
                  <c:v>42195</c:v>
                </c:pt>
                <c:pt idx="8">
                  <c:v>42205</c:v>
                </c:pt>
                <c:pt idx="9">
                  <c:v>42215</c:v>
                </c:pt>
                <c:pt idx="10">
                  <c:v>42225</c:v>
                </c:pt>
                <c:pt idx="11">
                  <c:v>42235</c:v>
                </c:pt>
                <c:pt idx="12">
                  <c:v>42245</c:v>
                </c:pt>
                <c:pt idx="13">
                  <c:v>42255</c:v>
                </c:pt>
                <c:pt idx="14">
                  <c:v>42265</c:v>
                </c:pt>
                <c:pt idx="15">
                  <c:v>42275</c:v>
                </c:pt>
                <c:pt idx="16">
                  <c:v>42285</c:v>
                </c:pt>
                <c:pt idx="17">
                  <c:v>42295</c:v>
                </c:pt>
                <c:pt idx="18">
                  <c:v>42305</c:v>
                </c:pt>
                <c:pt idx="19">
                  <c:v>42315</c:v>
                </c:pt>
                <c:pt idx="20">
                  <c:v>42325</c:v>
                </c:pt>
                <c:pt idx="21">
                  <c:v>42335</c:v>
                </c:pt>
                <c:pt idx="22">
                  <c:v>42345</c:v>
                </c:pt>
                <c:pt idx="23">
                  <c:v>42355</c:v>
                </c:pt>
                <c:pt idx="24">
                  <c:v>42365</c:v>
                </c:pt>
                <c:pt idx="25">
                  <c:v>42375</c:v>
                </c:pt>
                <c:pt idx="26">
                  <c:v>42385</c:v>
                </c:pt>
                <c:pt idx="27">
                  <c:v>42395</c:v>
                </c:pt>
                <c:pt idx="28">
                  <c:v>42405</c:v>
                </c:pt>
                <c:pt idx="29">
                  <c:v>42415</c:v>
                </c:pt>
                <c:pt idx="30">
                  <c:v>42425</c:v>
                </c:pt>
                <c:pt idx="31">
                  <c:v>42435</c:v>
                </c:pt>
                <c:pt idx="32">
                  <c:v>42445</c:v>
                </c:pt>
                <c:pt idx="33">
                  <c:v>42455</c:v>
                </c:pt>
                <c:pt idx="34">
                  <c:v>42465</c:v>
                </c:pt>
                <c:pt idx="35">
                  <c:v>42475</c:v>
                </c:pt>
                <c:pt idx="36">
                  <c:v>42485</c:v>
                </c:pt>
                <c:pt idx="37">
                  <c:v>42490</c:v>
                </c:pt>
              </c:numCache>
            </c:numRef>
          </c:cat>
          <c:val>
            <c:numRef>
              <c:f>Simulation!$AA$7:$AA$44</c:f>
              <c:numCache>
                <c:formatCode>General</c:formatCode>
                <c:ptCount val="38"/>
                <c:pt idx="0">
                  <c:v>90</c:v>
                </c:pt>
                <c:pt idx="1">
                  <c:v>85.457254002097116</c:v>
                </c:pt>
                <c:pt idx="2">
                  <c:v>87.020900973877076</c:v>
                </c:pt>
                <c:pt idx="3">
                  <c:v>80.926775224559861</c:v>
                </c:pt>
                <c:pt idx="4">
                  <c:v>81.739275417588686</c:v>
                </c:pt>
                <c:pt idx="5">
                  <c:v>84.36666057942206</c:v>
                </c:pt>
                <c:pt idx="6">
                  <c:v>86.894791505074849</c:v>
                </c:pt>
                <c:pt idx="7">
                  <c:v>88.339524111263188</c:v>
                </c:pt>
                <c:pt idx="8">
                  <c:v>92.214655297830191</c:v>
                </c:pt>
                <c:pt idx="9">
                  <c:v>95.300473742575605</c:v>
                </c:pt>
                <c:pt idx="10">
                  <c:v>93.270567670907781</c:v>
                </c:pt>
                <c:pt idx="11">
                  <c:v>92.89617125404952</c:v>
                </c:pt>
                <c:pt idx="12">
                  <c:v>96.906636697077218</c:v>
                </c:pt>
                <c:pt idx="13">
                  <c:v>100.65243268116576</c:v>
                </c:pt>
                <c:pt idx="14">
                  <c:v>88.739726069014097</c:v>
                </c:pt>
                <c:pt idx="15">
                  <c:v>84.221084712992223</c:v>
                </c:pt>
                <c:pt idx="16">
                  <c:v>81.929384318183821</c:v>
                </c:pt>
                <c:pt idx="17">
                  <c:v>80.155152388006513</c:v>
                </c:pt>
                <c:pt idx="18">
                  <c:v>85.162826978007189</c:v>
                </c:pt>
                <c:pt idx="19">
                  <c:v>90.294469528029992</c:v>
                </c:pt>
                <c:pt idx="20">
                  <c:v>94.154599609879668</c:v>
                </c:pt>
                <c:pt idx="21">
                  <c:v>93.532016028595322</c:v>
                </c:pt>
                <c:pt idx="22">
                  <c:v>91.964910204685168</c:v>
                </c:pt>
                <c:pt idx="23">
                  <c:v>92.617525863495104</c:v>
                </c:pt>
                <c:pt idx="24">
                  <c:v>85.673711425270241</c:v>
                </c:pt>
                <c:pt idx="25">
                  <c:v>85.328756688561981</c:v>
                </c:pt>
                <c:pt idx="26">
                  <c:v>83.621005219156871</c:v>
                </c:pt>
                <c:pt idx="27">
                  <c:v>85.95703415139964</c:v>
                </c:pt>
                <c:pt idx="28">
                  <c:v>84.6885570617318</c:v>
                </c:pt>
                <c:pt idx="29">
                  <c:v>81.193147746937356</c:v>
                </c:pt>
                <c:pt idx="30">
                  <c:v>84.50688191844435</c:v>
                </c:pt>
                <c:pt idx="31">
                  <c:v>85.667431827498433</c:v>
                </c:pt>
                <c:pt idx="32">
                  <c:v>83.82940712262787</c:v>
                </c:pt>
                <c:pt idx="33">
                  <c:v>79.55506197722562</c:v>
                </c:pt>
                <c:pt idx="34">
                  <c:v>81.388278464404067</c:v>
                </c:pt>
                <c:pt idx="35">
                  <c:v>77.219712495861401</c:v>
                </c:pt>
                <c:pt idx="36">
                  <c:v>82.313847002062658</c:v>
                </c:pt>
                <c:pt idx="37">
                  <c:v>82.054652987180887</c:v>
                </c:pt>
              </c:numCache>
            </c:numRef>
          </c:val>
          <c:smooth val="0"/>
        </c:ser>
        <c:ser>
          <c:idx val="26"/>
          <c:order val="26"/>
          <c:marker>
            <c:symbol val="none"/>
          </c:marker>
          <c:cat>
            <c:numRef>
              <c:f>Simulation!$A$7:$A$44</c:f>
              <c:numCache>
                <c:formatCode>m/d/yyyy</c:formatCode>
                <c:ptCount val="38"/>
                <c:pt idx="0">
                  <c:v>42125</c:v>
                </c:pt>
                <c:pt idx="1">
                  <c:v>42135</c:v>
                </c:pt>
                <c:pt idx="2">
                  <c:v>42145</c:v>
                </c:pt>
                <c:pt idx="3">
                  <c:v>42155</c:v>
                </c:pt>
                <c:pt idx="4">
                  <c:v>42165</c:v>
                </c:pt>
                <c:pt idx="5">
                  <c:v>42175</c:v>
                </c:pt>
                <c:pt idx="6">
                  <c:v>42185</c:v>
                </c:pt>
                <c:pt idx="7">
                  <c:v>42195</c:v>
                </c:pt>
                <c:pt idx="8">
                  <c:v>42205</c:v>
                </c:pt>
                <c:pt idx="9">
                  <c:v>42215</c:v>
                </c:pt>
                <c:pt idx="10">
                  <c:v>42225</c:v>
                </c:pt>
                <c:pt idx="11">
                  <c:v>42235</c:v>
                </c:pt>
                <c:pt idx="12">
                  <c:v>42245</c:v>
                </c:pt>
                <c:pt idx="13">
                  <c:v>42255</c:v>
                </c:pt>
                <c:pt idx="14">
                  <c:v>42265</c:v>
                </c:pt>
                <c:pt idx="15">
                  <c:v>42275</c:v>
                </c:pt>
                <c:pt idx="16">
                  <c:v>42285</c:v>
                </c:pt>
                <c:pt idx="17">
                  <c:v>42295</c:v>
                </c:pt>
                <c:pt idx="18">
                  <c:v>42305</c:v>
                </c:pt>
                <c:pt idx="19">
                  <c:v>42315</c:v>
                </c:pt>
                <c:pt idx="20">
                  <c:v>42325</c:v>
                </c:pt>
                <c:pt idx="21">
                  <c:v>42335</c:v>
                </c:pt>
                <c:pt idx="22">
                  <c:v>42345</c:v>
                </c:pt>
                <c:pt idx="23">
                  <c:v>42355</c:v>
                </c:pt>
                <c:pt idx="24">
                  <c:v>42365</c:v>
                </c:pt>
                <c:pt idx="25">
                  <c:v>42375</c:v>
                </c:pt>
                <c:pt idx="26">
                  <c:v>42385</c:v>
                </c:pt>
                <c:pt idx="27">
                  <c:v>42395</c:v>
                </c:pt>
                <c:pt idx="28">
                  <c:v>42405</c:v>
                </c:pt>
                <c:pt idx="29">
                  <c:v>42415</c:v>
                </c:pt>
                <c:pt idx="30">
                  <c:v>42425</c:v>
                </c:pt>
                <c:pt idx="31">
                  <c:v>42435</c:v>
                </c:pt>
                <c:pt idx="32">
                  <c:v>42445</c:v>
                </c:pt>
                <c:pt idx="33">
                  <c:v>42455</c:v>
                </c:pt>
                <c:pt idx="34">
                  <c:v>42465</c:v>
                </c:pt>
                <c:pt idx="35">
                  <c:v>42475</c:v>
                </c:pt>
                <c:pt idx="36">
                  <c:v>42485</c:v>
                </c:pt>
                <c:pt idx="37">
                  <c:v>42490</c:v>
                </c:pt>
              </c:numCache>
            </c:numRef>
          </c:cat>
          <c:val>
            <c:numRef>
              <c:f>Simulation!$AB$7:$AB$44</c:f>
              <c:numCache>
                <c:formatCode>General</c:formatCode>
                <c:ptCount val="38"/>
                <c:pt idx="0">
                  <c:v>90</c:v>
                </c:pt>
                <c:pt idx="1">
                  <c:v>88.16998252788413</c:v>
                </c:pt>
                <c:pt idx="2">
                  <c:v>92.584928356936032</c:v>
                </c:pt>
                <c:pt idx="3">
                  <c:v>97.596092757731341</c:v>
                </c:pt>
                <c:pt idx="4">
                  <c:v>88.658900374464764</c:v>
                </c:pt>
                <c:pt idx="5">
                  <c:v>86.620479938867277</c:v>
                </c:pt>
                <c:pt idx="6">
                  <c:v>84.115176648989774</c:v>
                </c:pt>
                <c:pt idx="7">
                  <c:v>81.575991533335483</c:v>
                </c:pt>
                <c:pt idx="8">
                  <c:v>78.836667158657534</c:v>
                </c:pt>
                <c:pt idx="9">
                  <c:v>85.385148056512065</c:v>
                </c:pt>
                <c:pt idx="10">
                  <c:v>83.580960163974353</c:v>
                </c:pt>
                <c:pt idx="11">
                  <c:v>76.157286546911322</c:v>
                </c:pt>
                <c:pt idx="12">
                  <c:v>80.776103121050326</c:v>
                </c:pt>
                <c:pt idx="13">
                  <c:v>80.486468206689835</c:v>
                </c:pt>
                <c:pt idx="14">
                  <c:v>90.578151133328504</c:v>
                </c:pt>
                <c:pt idx="15">
                  <c:v>92.780903902103603</c:v>
                </c:pt>
                <c:pt idx="16">
                  <c:v>102.98658835597783</c:v>
                </c:pt>
                <c:pt idx="17">
                  <c:v>98.676995214650148</c:v>
                </c:pt>
                <c:pt idx="18">
                  <c:v>104.90694459310696</c:v>
                </c:pt>
                <c:pt idx="19">
                  <c:v>111.35322348323282</c:v>
                </c:pt>
                <c:pt idx="20">
                  <c:v>119.69055244567933</c:v>
                </c:pt>
                <c:pt idx="21">
                  <c:v>125.69568476637797</c:v>
                </c:pt>
                <c:pt idx="22">
                  <c:v>128.18792648091386</c:v>
                </c:pt>
                <c:pt idx="23">
                  <c:v>134.84350740682186</c:v>
                </c:pt>
                <c:pt idx="24">
                  <c:v>124.10499254632047</c:v>
                </c:pt>
                <c:pt idx="25">
                  <c:v>128.33499807058436</c:v>
                </c:pt>
                <c:pt idx="26">
                  <c:v>122.44734414118248</c:v>
                </c:pt>
                <c:pt idx="27">
                  <c:v>131.60486784595156</c:v>
                </c:pt>
                <c:pt idx="28">
                  <c:v>131.14309631397933</c:v>
                </c:pt>
                <c:pt idx="29">
                  <c:v>131.01509376130232</c:v>
                </c:pt>
                <c:pt idx="30">
                  <c:v>147.18576508805103</c:v>
                </c:pt>
                <c:pt idx="31">
                  <c:v>158.95763206011367</c:v>
                </c:pt>
                <c:pt idx="32">
                  <c:v>170.82873653961906</c:v>
                </c:pt>
                <c:pt idx="33">
                  <c:v>170.16192568794364</c:v>
                </c:pt>
                <c:pt idx="34">
                  <c:v>166.91541681968837</c:v>
                </c:pt>
                <c:pt idx="35">
                  <c:v>150.01229933961969</c:v>
                </c:pt>
                <c:pt idx="36">
                  <c:v>159.87769098360627</c:v>
                </c:pt>
                <c:pt idx="37">
                  <c:v>151.30126109181091</c:v>
                </c:pt>
              </c:numCache>
            </c:numRef>
          </c:val>
          <c:smooth val="0"/>
        </c:ser>
        <c:ser>
          <c:idx val="27"/>
          <c:order val="27"/>
          <c:marker>
            <c:symbol val="none"/>
          </c:marker>
          <c:cat>
            <c:numRef>
              <c:f>Simulation!$A$7:$A$44</c:f>
              <c:numCache>
                <c:formatCode>m/d/yyyy</c:formatCode>
                <c:ptCount val="38"/>
                <c:pt idx="0">
                  <c:v>42125</c:v>
                </c:pt>
                <c:pt idx="1">
                  <c:v>42135</c:v>
                </c:pt>
                <c:pt idx="2">
                  <c:v>42145</c:v>
                </c:pt>
                <c:pt idx="3">
                  <c:v>42155</c:v>
                </c:pt>
                <c:pt idx="4">
                  <c:v>42165</c:v>
                </c:pt>
                <c:pt idx="5">
                  <c:v>42175</c:v>
                </c:pt>
                <c:pt idx="6">
                  <c:v>42185</c:v>
                </c:pt>
                <c:pt idx="7">
                  <c:v>42195</c:v>
                </c:pt>
                <c:pt idx="8">
                  <c:v>42205</c:v>
                </c:pt>
                <c:pt idx="9">
                  <c:v>42215</c:v>
                </c:pt>
                <c:pt idx="10">
                  <c:v>42225</c:v>
                </c:pt>
                <c:pt idx="11">
                  <c:v>42235</c:v>
                </c:pt>
                <c:pt idx="12">
                  <c:v>42245</c:v>
                </c:pt>
                <c:pt idx="13">
                  <c:v>42255</c:v>
                </c:pt>
                <c:pt idx="14">
                  <c:v>42265</c:v>
                </c:pt>
                <c:pt idx="15">
                  <c:v>42275</c:v>
                </c:pt>
                <c:pt idx="16">
                  <c:v>42285</c:v>
                </c:pt>
                <c:pt idx="17">
                  <c:v>42295</c:v>
                </c:pt>
                <c:pt idx="18">
                  <c:v>42305</c:v>
                </c:pt>
                <c:pt idx="19">
                  <c:v>42315</c:v>
                </c:pt>
                <c:pt idx="20">
                  <c:v>42325</c:v>
                </c:pt>
                <c:pt idx="21">
                  <c:v>42335</c:v>
                </c:pt>
                <c:pt idx="22">
                  <c:v>42345</c:v>
                </c:pt>
                <c:pt idx="23">
                  <c:v>42355</c:v>
                </c:pt>
                <c:pt idx="24">
                  <c:v>42365</c:v>
                </c:pt>
                <c:pt idx="25">
                  <c:v>42375</c:v>
                </c:pt>
                <c:pt idx="26">
                  <c:v>42385</c:v>
                </c:pt>
                <c:pt idx="27">
                  <c:v>42395</c:v>
                </c:pt>
                <c:pt idx="28">
                  <c:v>42405</c:v>
                </c:pt>
                <c:pt idx="29">
                  <c:v>42415</c:v>
                </c:pt>
                <c:pt idx="30">
                  <c:v>42425</c:v>
                </c:pt>
                <c:pt idx="31">
                  <c:v>42435</c:v>
                </c:pt>
                <c:pt idx="32">
                  <c:v>42445</c:v>
                </c:pt>
                <c:pt idx="33">
                  <c:v>42455</c:v>
                </c:pt>
                <c:pt idx="34">
                  <c:v>42465</c:v>
                </c:pt>
                <c:pt idx="35">
                  <c:v>42475</c:v>
                </c:pt>
                <c:pt idx="36">
                  <c:v>42485</c:v>
                </c:pt>
                <c:pt idx="37">
                  <c:v>42490</c:v>
                </c:pt>
              </c:numCache>
            </c:numRef>
          </c:cat>
          <c:val>
            <c:numRef>
              <c:f>Simulation!$AC$7:$AC$44</c:f>
              <c:numCache>
                <c:formatCode>General</c:formatCode>
                <c:ptCount val="38"/>
                <c:pt idx="0">
                  <c:v>90</c:v>
                </c:pt>
                <c:pt idx="1">
                  <c:v>85.010302298562209</c:v>
                </c:pt>
                <c:pt idx="2">
                  <c:v>88.241931803026489</c:v>
                </c:pt>
                <c:pt idx="3">
                  <c:v>84.879968580527077</c:v>
                </c:pt>
                <c:pt idx="4">
                  <c:v>85.948736747839519</c:v>
                </c:pt>
                <c:pt idx="5">
                  <c:v>92.996076273712958</c:v>
                </c:pt>
                <c:pt idx="6">
                  <c:v>90.049265060287965</c:v>
                </c:pt>
                <c:pt idx="7">
                  <c:v>88.821246694178981</c:v>
                </c:pt>
                <c:pt idx="8">
                  <c:v>82.239094155730811</c:v>
                </c:pt>
                <c:pt idx="9">
                  <c:v>89.018251386970576</c:v>
                </c:pt>
                <c:pt idx="10">
                  <c:v>85.073350801933756</c:v>
                </c:pt>
                <c:pt idx="11">
                  <c:v>95.613701566883691</c:v>
                </c:pt>
                <c:pt idx="12">
                  <c:v>94.944897256475585</c:v>
                </c:pt>
                <c:pt idx="13">
                  <c:v>92.961360674134497</c:v>
                </c:pt>
                <c:pt idx="14">
                  <c:v>81.475276973710848</c:v>
                </c:pt>
                <c:pt idx="15">
                  <c:v>74.800313756922336</c:v>
                </c:pt>
                <c:pt idx="16">
                  <c:v>78.951455191598441</c:v>
                </c:pt>
                <c:pt idx="17">
                  <c:v>77.730914620304119</c:v>
                </c:pt>
                <c:pt idx="18">
                  <c:v>83.374750802921014</c:v>
                </c:pt>
                <c:pt idx="19">
                  <c:v>83.382008830217885</c:v>
                </c:pt>
                <c:pt idx="20">
                  <c:v>81.79066749956219</c:v>
                </c:pt>
                <c:pt idx="21">
                  <c:v>83.605014357964549</c:v>
                </c:pt>
                <c:pt idx="22">
                  <c:v>84.975575796426824</c:v>
                </c:pt>
                <c:pt idx="23">
                  <c:v>81.740130314439284</c:v>
                </c:pt>
                <c:pt idx="24">
                  <c:v>75.719904573177658</c:v>
                </c:pt>
                <c:pt idx="25">
                  <c:v>73.834231676811356</c:v>
                </c:pt>
                <c:pt idx="26">
                  <c:v>75.759666400758107</c:v>
                </c:pt>
                <c:pt idx="27">
                  <c:v>77.717038006145799</c:v>
                </c:pt>
                <c:pt idx="28">
                  <c:v>73.212158610075463</c:v>
                </c:pt>
                <c:pt idx="29">
                  <c:v>72.292130388489497</c:v>
                </c:pt>
                <c:pt idx="30">
                  <c:v>68.886368058824857</c:v>
                </c:pt>
                <c:pt idx="31">
                  <c:v>73.285848955756151</c:v>
                </c:pt>
                <c:pt idx="32">
                  <c:v>69.30909783737529</c:v>
                </c:pt>
                <c:pt idx="33">
                  <c:v>70.481095016476402</c:v>
                </c:pt>
                <c:pt idx="34">
                  <c:v>72.742707655138787</c:v>
                </c:pt>
                <c:pt idx="35">
                  <c:v>74.048571024671887</c:v>
                </c:pt>
                <c:pt idx="36">
                  <c:v>75.861392756259605</c:v>
                </c:pt>
                <c:pt idx="37">
                  <c:v>77.032073667740107</c:v>
                </c:pt>
              </c:numCache>
            </c:numRef>
          </c:val>
          <c:smooth val="0"/>
        </c:ser>
        <c:ser>
          <c:idx val="28"/>
          <c:order val="28"/>
          <c:marker>
            <c:symbol val="none"/>
          </c:marker>
          <c:cat>
            <c:numRef>
              <c:f>Simulation!$A$7:$A$44</c:f>
              <c:numCache>
                <c:formatCode>m/d/yyyy</c:formatCode>
                <c:ptCount val="38"/>
                <c:pt idx="0">
                  <c:v>42125</c:v>
                </c:pt>
                <c:pt idx="1">
                  <c:v>42135</c:v>
                </c:pt>
                <c:pt idx="2">
                  <c:v>42145</c:v>
                </c:pt>
                <c:pt idx="3">
                  <c:v>42155</c:v>
                </c:pt>
                <c:pt idx="4">
                  <c:v>42165</c:v>
                </c:pt>
                <c:pt idx="5">
                  <c:v>42175</c:v>
                </c:pt>
                <c:pt idx="6">
                  <c:v>42185</c:v>
                </c:pt>
                <c:pt idx="7">
                  <c:v>42195</c:v>
                </c:pt>
                <c:pt idx="8">
                  <c:v>42205</c:v>
                </c:pt>
                <c:pt idx="9">
                  <c:v>42215</c:v>
                </c:pt>
                <c:pt idx="10">
                  <c:v>42225</c:v>
                </c:pt>
                <c:pt idx="11">
                  <c:v>42235</c:v>
                </c:pt>
                <c:pt idx="12">
                  <c:v>42245</c:v>
                </c:pt>
                <c:pt idx="13">
                  <c:v>42255</c:v>
                </c:pt>
                <c:pt idx="14">
                  <c:v>42265</c:v>
                </c:pt>
                <c:pt idx="15">
                  <c:v>42275</c:v>
                </c:pt>
                <c:pt idx="16">
                  <c:v>42285</c:v>
                </c:pt>
                <c:pt idx="17">
                  <c:v>42295</c:v>
                </c:pt>
                <c:pt idx="18">
                  <c:v>42305</c:v>
                </c:pt>
                <c:pt idx="19">
                  <c:v>42315</c:v>
                </c:pt>
                <c:pt idx="20">
                  <c:v>42325</c:v>
                </c:pt>
                <c:pt idx="21">
                  <c:v>42335</c:v>
                </c:pt>
                <c:pt idx="22">
                  <c:v>42345</c:v>
                </c:pt>
                <c:pt idx="23">
                  <c:v>42355</c:v>
                </c:pt>
                <c:pt idx="24">
                  <c:v>42365</c:v>
                </c:pt>
                <c:pt idx="25">
                  <c:v>42375</c:v>
                </c:pt>
                <c:pt idx="26">
                  <c:v>42385</c:v>
                </c:pt>
                <c:pt idx="27">
                  <c:v>42395</c:v>
                </c:pt>
                <c:pt idx="28">
                  <c:v>42405</c:v>
                </c:pt>
                <c:pt idx="29">
                  <c:v>42415</c:v>
                </c:pt>
                <c:pt idx="30">
                  <c:v>42425</c:v>
                </c:pt>
                <c:pt idx="31">
                  <c:v>42435</c:v>
                </c:pt>
                <c:pt idx="32">
                  <c:v>42445</c:v>
                </c:pt>
                <c:pt idx="33">
                  <c:v>42455</c:v>
                </c:pt>
                <c:pt idx="34">
                  <c:v>42465</c:v>
                </c:pt>
                <c:pt idx="35">
                  <c:v>42475</c:v>
                </c:pt>
                <c:pt idx="36">
                  <c:v>42485</c:v>
                </c:pt>
                <c:pt idx="37">
                  <c:v>42490</c:v>
                </c:pt>
              </c:numCache>
            </c:numRef>
          </c:cat>
          <c:val>
            <c:numRef>
              <c:f>Simulation!$AD$7:$AD$44</c:f>
              <c:numCache>
                <c:formatCode>General</c:formatCode>
                <c:ptCount val="38"/>
                <c:pt idx="0">
                  <c:v>90</c:v>
                </c:pt>
                <c:pt idx="1">
                  <c:v>89.334279496769398</c:v>
                </c:pt>
                <c:pt idx="2">
                  <c:v>81.974999115730483</c:v>
                </c:pt>
                <c:pt idx="3">
                  <c:v>79.805817244389743</c:v>
                </c:pt>
                <c:pt idx="4">
                  <c:v>82.419868134457417</c:v>
                </c:pt>
                <c:pt idx="5">
                  <c:v>90.184625869889103</c:v>
                </c:pt>
                <c:pt idx="6">
                  <c:v>84.489432978069772</c:v>
                </c:pt>
                <c:pt idx="7">
                  <c:v>84.827028566454374</c:v>
                </c:pt>
                <c:pt idx="8">
                  <c:v>82.618626065390629</c:v>
                </c:pt>
                <c:pt idx="9">
                  <c:v>78.607151068564008</c:v>
                </c:pt>
                <c:pt idx="10">
                  <c:v>80.011038623092048</c:v>
                </c:pt>
                <c:pt idx="11">
                  <c:v>84.035442917159074</c:v>
                </c:pt>
                <c:pt idx="12">
                  <c:v>85.061072761609552</c:v>
                </c:pt>
                <c:pt idx="13">
                  <c:v>77.47266214670266</c:v>
                </c:pt>
                <c:pt idx="14">
                  <c:v>78.906584142755165</c:v>
                </c:pt>
                <c:pt idx="15">
                  <c:v>81.515085281051753</c:v>
                </c:pt>
                <c:pt idx="16">
                  <c:v>81.983298768526964</c:v>
                </c:pt>
                <c:pt idx="17">
                  <c:v>82.518817863378231</c:v>
                </c:pt>
                <c:pt idx="18">
                  <c:v>90.46716326923486</c:v>
                </c:pt>
                <c:pt idx="19">
                  <c:v>89.267268432321373</c:v>
                </c:pt>
                <c:pt idx="20">
                  <c:v>89.456831164659405</c:v>
                </c:pt>
                <c:pt idx="21">
                  <c:v>88.121626125947799</c:v>
                </c:pt>
                <c:pt idx="22">
                  <c:v>89.238783528647289</c:v>
                </c:pt>
                <c:pt idx="23">
                  <c:v>90.354571806655372</c:v>
                </c:pt>
                <c:pt idx="24">
                  <c:v>91.790950414957365</c:v>
                </c:pt>
                <c:pt idx="25">
                  <c:v>88.381328664838321</c:v>
                </c:pt>
                <c:pt idx="26">
                  <c:v>82.961027262421169</c:v>
                </c:pt>
                <c:pt idx="27">
                  <c:v>82.861853531964769</c:v>
                </c:pt>
                <c:pt idx="28">
                  <c:v>84.070396584111506</c:v>
                </c:pt>
                <c:pt idx="29">
                  <c:v>80.245556459547032</c:v>
                </c:pt>
                <c:pt idx="30">
                  <c:v>79.193644900285904</c:v>
                </c:pt>
                <c:pt idx="31">
                  <c:v>76.799243667585486</c:v>
                </c:pt>
                <c:pt idx="32">
                  <c:v>77.841931847302632</c:v>
                </c:pt>
                <c:pt idx="33">
                  <c:v>78.271773649970939</c:v>
                </c:pt>
                <c:pt idx="34">
                  <c:v>90.290936465602286</c:v>
                </c:pt>
                <c:pt idx="35">
                  <c:v>90.564291629256346</c:v>
                </c:pt>
                <c:pt idx="36">
                  <c:v>85.016705067678259</c:v>
                </c:pt>
                <c:pt idx="37">
                  <c:v>84.916808999937999</c:v>
                </c:pt>
              </c:numCache>
            </c:numRef>
          </c:val>
          <c:smooth val="0"/>
        </c:ser>
        <c:ser>
          <c:idx val="29"/>
          <c:order val="29"/>
          <c:marker>
            <c:symbol val="none"/>
          </c:marker>
          <c:cat>
            <c:numRef>
              <c:f>Simulation!$A$7:$A$44</c:f>
              <c:numCache>
                <c:formatCode>m/d/yyyy</c:formatCode>
                <c:ptCount val="38"/>
                <c:pt idx="0">
                  <c:v>42125</c:v>
                </c:pt>
                <c:pt idx="1">
                  <c:v>42135</c:v>
                </c:pt>
                <c:pt idx="2">
                  <c:v>42145</c:v>
                </c:pt>
                <c:pt idx="3">
                  <c:v>42155</c:v>
                </c:pt>
                <c:pt idx="4">
                  <c:v>42165</c:v>
                </c:pt>
                <c:pt idx="5">
                  <c:v>42175</c:v>
                </c:pt>
                <c:pt idx="6">
                  <c:v>42185</c:v>
                </c:pt>
                <c:pt idx="7">
                  <c:v>42195</c:v>
                </c:pt>
                <c:pt idx="8">
                  <c:v>42205</c:v>
                </c:pt>
                <c:pt idx="9">
                  <c:v>42215</c:v>
                </c:pt>
                <c:pt idx="10">
                  <c:v>42225</c:v>
                </c:pt>
                <c:pt idx="11">
                  <c:v>42235</c:v>
                </c:pt>
                <c:pt idx="12">
                  <c:v>42245</c:v>
                </c:pt>
                <c:pt idx="13">
                  <c:v>42255</c:v>
                </c:pt>
                <c:pt idx="14">
                  <c:v>42265</c:v>
                </c:pt>
                <c:pt idx="15">
                  <c:v>42275</c:v>
                </c:pt>
                <c:pt idx="16">
                  <c:v>42285</c:v>
                </c:pt>
                <c:pt idx="17">
                  <c:v>42295</c:v>
                </c:pt>
                <c:pt idx="18">
                  <c:v>42305</c:v>
                </c:pt>
                <c:pt idx="19">
                  <c:v>42315</c:v>
                </c:pt>
                <c:pt idx="20">
                  <c:v>42325</c:v>
                </c:pt>
                <c:pt idx="21">
                  <c:v>42335</c:v>
                </c:pt>
                <c:pt idx="22">
                  <c:v>42345</c:v>
                </c:pt>
                <c:pt idx="23">
                  <c:v>42355</c:v>
                </c:pt>
                <c:pt idx="24">
                  <c:v>42365</c:v>
                </c:pt>
                <c:pt idx="25">
                  <c:v>42375</c:v>
                </c:pt>
                <c:pt idx="26">
                  <c:v>42385</c:v>
                </c:pt>
                <c:pt idx="27">
                  <c:v>42395</c:v>
                </c:pt>
                <c:pt idx="28">
                  <c:v>42405</c:v>
                </c:pt>
                <c:pt idx="29">
                  <c:v>42415</c:v>
                </c:pt>
                <c:pt idx="30">
                  <c:v>42425</c:v>
                </c:pt>
                <c:pt idx="31">
                  <c:v>42435</c:v>
                </c:pt>
                <c:pt idx="32">
                  <c:v>42445</c:v>
                </c:pt>
                <c:pt idx="33">
                  <c:v>42455</c:v>
                </c:pt>
                <c:pt idx="34">
                  <c:v>42465</c:v>
                </c:pt>
                <c:pt idx="35">
                  <c:v>42475</c:v>
                </c:pt>
                <c:pt idx="36">
                  <c:v>42485</c:v>
                </c:pt>
                <c:pt idx="37">
                  <c:v>42490</c:v>
                </c:pt>
              </c:numCache>
            </c:numRef>
          </c:cat>
          <c:val>
            <c:numRef>
              <c:f>Simulation!$AE$7:$AE$44</c:f>
              <c:numCache>
                <c:formatCode>General</c:formatCode>
                <c:ptCount val="38"/>
                <c:pt idx="0">
                  <c:v>90</c:v>
                </c:pt>
                <c:pt idx="1">
                  <c:v>92.99822228931113</c:v>
                </c:pt>
                <c:pt idx="2">
                  <c:v>98.235282432514182</c:v>
                </c:pt>
                <c:pt idx="3">
                  <c:v>99.707558886782323</c:v>
                </c:pt>
                <c:pt idx="4">
                  <c:v>101.13864052497559</c:v>
                </c:pt>
                <c:pt idx="5">
                  <c:v>102.99194703102481</c:v>
                </c:pt>
                <c:pt idx="6">
                  <c:v>106.53117463334306</c:v>
                </c:pt>
                <c:pt idx="7">
                  <c:v>106.40747127137223</c:v>
                </c:pt>
                <c:pt idx="8">
                  <c:v>100.78650115934397</c:v>
                </c:pt>
                <c:pt idx="9">
                  <c:v>97.028826693673167</c:v>
                </c:pt>
                <c:pt idx="10">
                  <c:v>94.25218534522125</c:v>
                </c:pt>
                <c:pt idx="11">
                  <c:v>88.958529076942369</c:v>
                </c:pt>
                <c:pt idx="12">
                  <c:v>83.395359442139451</c:v>
                </c:pt>
                <c:pt idx="13">
                  <c:v>76.628722800102949</c:v>
                </c:pt>
                <c:pt idx="14">
                  <c:v>73.846834358427756</c:v>
                </c:pt>
                <c:pt idx="15">
                  <c:v>77.451739010766445</c:v>
                </c:pt>
                <c:pt idx="16">
                  <c:v>81.43635061717157</c:v>
                </c:pt>
                <c:pt idx="17">
                  <c:v>80.43094282274788</c:v>
                </c:pt>
                <c:pt idx="18">
                  <c:v>79.506734592105587</c:v>
                </c:pt>
                <c:pt idx="19">
                  <c:v>78.902015264441687</c:v>
                </c:pt>
                <c:pt idx="20">
                  <c:v>73.914871200846136</c:v>
                </c:pt>
                <c:pt idx="21">
                  <c:v>73.740926799470898</c:v>
                </c:pt>
                <c:pt idx="22">
                  <c:v>72.748431928508694</c:v>
                </c:pt>
                <c:pt idx="23">
                  <c:v>73.341266794766653</c:v>
                </c:pt>
                <c:pt idx="24">
                  <c:v>72.21577070416194</c:v>
                </c:pt>
                <c:pt idx="25">
                  <c:v>69.567871698548871</c:v>
                </c:pt>
                <c:pt idx="26">
                  <c:v>71.229435525449432</c:v>
                </c:pt>
                <c:pt idx="27">
                  <c:v>71.854618612521122</c:v>
                </c:pt>
                <c:pt idx="28">
                  <c:v>71.792667163446509</c:v>
                </c:pt>
                <c:pt idx="29">
                  <c:v>71.745855839884683</c:v>
                </c:pt>
                <c:pt idx="30">
                  <c:v>67.054905180656135</c:v>
                </c:pt>
                <c:pt idx="31">
                  <c:v>62.769147801014725</c:v>
                </c:pt>
                <c:pt idx="32">
                  <c:v>60.335403355335011</c:v>
                </c:pt>
                <c:pt idx="33">
                  <c:v>59.234282525704543</c:v>
                </c:pt>
                <c:pt idx="34">
                  <c:v>63.468091279028386</c:v>
                </c:pt>
                <c:pt idx="35">
                  <c:v>68.553763954829321</c:v>
                </c:pt>
                <c:pt idx="36">
                  <c:v>69.248842115235519</c:v>
                </c:pt>
                <c:pt idx="37">
                  <c:v>69.376279224279642</c:v>
                </c:pt>
              </c:numCache>
            </c:numRef>
          </c:val>
          <c:smooth val="0"/>
        </c:ser>
        <c:ser>
          <c:idx val="30"/>
          <c:order val="30"/>
          <c:marker>
            <c:symbol val="none"/>
          </c:marker>
          <c:cat>
            <c:numRef>
              <c:f>Simulation!$A$7:$A$44</c:f>
              <c:numCache>
                <c:formatCode>m/d/yyyy</c:formatCode>
                <c:ptCount val="38"/>
                <c:pt idx="0">
                  <c:v>42125</c:v>
                </c:pt>
                <c:pt idx="1">
                  <c:v>42135</c:v>
                </c:pt>
                <c:pt idx="2">
                  <c:v>42145</c:v>
                </c:pt>
                <c:pt idx="3">
                  <c:v>42155</c:v>
                </c:pt>
                <c:pt idx="4">
                  <c:v>42165</c:v>
                </c:pt>
                <c:pt idx="5">
                  <c:v>42175</c:v>
                </c:pt>
                <c:pt idx="6">
                  <c:v>42185</c:v>
                </c:pt>
                <c:pt idx="7">
                  <c:v>42195</c:v>
                </c:pt>
                <c:pt idx="8">
                  <c:v>42205</c:v>
                </c:pt>
                <c:pt idx="9">
                  <c:v>42215</c:v>
                </c:pt>
                <c:pt idx="10">
                  <c:v>42225</c:v>
                </c:pt>
                <c:pt idx="11">
                  <c:v>42235</c:v>
                </c:pt>
                <c:pt idx="12">
                  <c:v>42245</c:v>
                </c:pt>
                <c:pt idx="13">
                  <c:v>42255</c:v>
                </c:pt>
                <c:pt idx="14">
                  <c:v>42265</c:v>
                </c:pt>
                <c:pt idx="15">
                  <c:v>42275</c:v>
                </c:pt>
                <c:pt idx="16">
                  <c:v>42285</c:v>
                </c:pt>
                <c:pt idx="17">
                  <c:v>42295</c:v>
                </c:pt>
                <c:pt idx="18">
                  <c:v>42305</c:v>
                </c:pt>
                <c:pt idx="19">
                  <c:v>42315</c:v>
                </c:pt>
                <c:pt idx="20">
                  <c:v>42325</c:v>
                </c:pt>
                <c:pt idx="21">
                  <c:v>42335</c:v>
                </c:pt>
                <c:pt idx="22">
                  <c:v>42345</c:v>
                </c:pt>
                <c:pt idx="23">
                  <c:v>42355</c:v>
                </c:pt>
                <c:pt idx="24">
                  <c:v>42365</c:v>
                </c:pt>
                <c:pt idx="25">
                  <c:v>42375</c:v>
                </c:pt>
                <c:pt idx="26">
                  <c:v>42385</c:v>
                </c:pt>
                <c:pt idx="27">
                  <c:v>42395</c:v>
                </c:pt>
                <c:pt idx="28">
                  <c:v>42405</c:v>
                </c:pt>
                <c:pt idx="29">
                  <c:v>42415</c:v>
                </c:pt>
                <c:pt idx="30">
                  <c:v>42425</c:v>
                </c:pt>
                <c:pt idx="31">
                  <c:v>42435</c:v>
                </c:pt>
                <c:pt idx="32">
                  <c:v>42445</c:v>
                </c:pt>
                <c:pt idx="33">
                  <c:v>42455</c:v>
                </c:pt>
                <c:pt idx="34">
                  <c:v>42465</c:v>
                </c:pt>
                <c:pt idx="35">
                  <c:v>42475</c:v>
                </c:pt>
                <c:pt idx="36">
                  <c:v>42485</c:v>
                </c:pt>
                <c:pt idx="37">
                  <c:v>42490</c:v>
                </c:pt>
              </c:numCache>
            </c:numRef>
          </c:cat>
          <c:val>
            <c:numRef>
              <c:f>Simulation!$AF$7:$AF$44</c:f>
              <c:numCache>
                <c:formatCode>General</c:formatCode>
                <c:ptCount val="38"/>
                <c:pt idx="0">
                  <c:v>90</c:v>
                </c:pt>
                <c:pt idx="1">
                  <c:v>95.008108359002762</c:v>
                </c:pt>
                <c:pt idx="2">
                  <c:v>92.336129105222213</c:v>
                </c:pt>
                <c:pt idx="3">
                  <c:v>92.335544996203353</c:v>
                </c:pt>
                <c:pt idx="4">
                  <c:v>101.03847375707377</c:v>
                </c:pt>
                <c:pt idx="5">
                  <c:v>97.675582016086935</c:v>
                </c:pt>
                <c:pt idx="6">
                  <c:v>104.79761053425622</c:v>
                </c:pt>
                <c:pt idx="7">
                  <c:v>102.35813637167573</c:v>
                </c:pt>
                <c:pt idx="8">
                  <c:v>100.57214339044484</c:v>
                </c:pt>
                <c:pt idx="9">
                  <c:v>97.80507747935323</c:v>
                </c:pt>
                <c:pt idx="10">
                  <c:v>94.391271102852045</c:v>
                </c:pt>
                <c:pt idx="11">
                  <c:v>104.58625755053006</c:v>
                </c:pt>
                <c:pt idx="12">
                  <c:v>108.61117570639284</c:v>
                </c:pt>
                <c:pt idx="13">
                  <c:v>121.02490790493528</c:v>
                </c:pt>
                <c:pt idx="14">
                  <c:v>125.33044378066828</c:v>
                </c:pt>
                <c:pt idx="15">
                  <c:v>123.25577511584284</c:v>
                </c:pt>
                <c:pt idx="16">
                  <c:v>128.91247813287313</c:v>
                </c:pt>
                <c:pt idx="17">
                  <c:v>139.82876622489459</c:v>
                </c:pt>
                <c:pt idx="18">
                  <c:v>134.43129555820357</c:v>
                </c:pt>
                <c:pt idx="19">
                  <c:v>131.60124916898565</c:v>
                </c:pt>
                <c:pt idx="20">
                  <c:v>127.75831913804093</c:v>
                </c:pt>
                <c:pt idx="21">
                  <c:v>127.79397991518088</c:v>
                </c:pt>
                <c:pt idx="22">
                  <c:v>127.17748944624522</c:v>
                </c:pt>
                <c:pt idx="23">
                  <c:v>120.14285151207419</c:v>
                </c:pt>
                <c:pt idx="24">
                  <c:v>121.87176757316779</c:v>
                </c:pt>
                <c:pt idx="25">
                  <c:v>122.80167182121646</c:v>
                </c:pt>
                <c:pt idx="26">
                  <c:v>116.62519567963132</c:v>
                </c:pt>
                <c:pt idx="27">
                  <c:v>111.54455254969128</c:v>
                </c:pt>
                <c:pt idx="28">
                  <c:v>116.71089696870297</c:v>
                </c:pt>
                <c:pt idx="29">
                  <c:v>118.67369008948751</c:v>
                </c:pt>
                <c:pt idx="30">
                  <c:v>117.05750192807923</c:v>
                </c:pt>
                <c:pt idx="31">
                  <c:v>123.87407994930611</c:v>
                </c:pt>
                <c:pt idx="32">
                  <c:v>108.14619716943409</c:v>
                </c:pt>
                <c:pt idx="33">
                  <c:v>112.33528273860311</c:v>
                </c:pt>
                <c:pt idx="34">
                  <c:v>112.25929188696753</c:v>
                </c:pt>
                <c:pt idx="35">
                  <c:v>114.30127151000102</c:v>
                </c:pt>
                <c:pt idx="36">
                  <c:v>110.8785859347152</c:v>
                </c:pt>
                <c:pt idx="37">
                  <c:v>113.4376343338234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9527352"/>
        <c:axId val="108942696"/>
      </c:lineChart>
      <c:dateAx>
        <c:axId val="3595273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08942696"/>
        <c:crosses val="autoZero"/>
        <c:auto val="1"/>
        <c:lblOffset val="100"/>
        <c:baseTimeUnit val="days"/>
      </c:dateAx>
      <c:valAx>
        <c:axId val="108942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59527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409575</xdr:colOff>
      <xdr:row>7</xdr:row>
      <xdr:rowOff>166687</xdr:rowOff>
    </xdr:from>
    <xdr:to>
      <xdr:col>16</xdr:col>
      <xdr:colOff>104775</xdr:colOff>
      <xdr:row>22</xdr:row>
      <xdr:rowOff>52387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1"/>
  <sheetViews>
    <sheetView tabSelected="1" workbookViewId="0">
      <selection activeCell="D21" sqref="D21"/>
    </sheetView>
  </sheetViews>
  <sheetFormatPr defaultRowHeight="15" x14ac:dyDescent="0.25"/>
  <cols>
    <col min="2" max="2" width="15.85546875" customWidth="1"/>
    <col min="3" max="3" width="16.85546875" customWidth="1"/>
    <col min="4" max="4" width="11.28515625" customWidth="1"/>
    <col min="5" max="5" width="11.140625" customWidth="1"/>
    <col min="11" max="11" width="12" bestFit="1" customWidth="1"/>
  </cols>
  <sheetData>
    <row r="1" spans="1:15" x14ac:dyDescent="0.25">
      <c r="A1" s="3"/>
      <c r="B1" s="5" t="s">
        <v>4</v>
      </c>
      <c r="C1" s="6" t="s">
        <v>5</v>
      </c>
      <c r="D1" s="9" t="s">
        <v>10</v>
      </c>
      <c r="F1" s="12" t="s">
        <v>4</v>
      </c>
      <c r="G1" s="15" t="s">
        <v>5</v>
      </c>
      <c r="I1" s="12" t="s">
        <v>20</v>
      </c>
      <c r="J1" s="13" t="s">
        <v>17</v>
      </c>
      <c r="K1" s="14" t="s">
        <v>18</v>
      </c>
      <c r="M1" s="12" t="s">
        <v>19</v>
      </c>
      <c r="N1" s="13" t="s">
        <v>17</v>
      </c>
      <c r="O1" s="14" t="s">
        <v>18</v>
      </c>
    </row>
    <row r="2" spans="1:15" x14ac:dyDescent="0.25">
      <c r="A2" s="3" t="s">
        <v>3</v>
      </c>
      <c r="B2" s="4">
        <f>COUNTA(F:F)-1</f>
        <v>500</v>
      </c>
      <c r="C2" s="7">
        <f>COUNTA(G:G)-1</f>
        <v>500</v>
      </c>
      <c r="D2" s="10"/>
      <c r="F2" s="4">
        <f t="array" ref="F2:F501">_xll.qlMathGenThreefryURng(B3,B4)</f>
        <v>0.9351776915712855</v>
      </c>
      <c r="G2" s="29">
        <f t="array" ref="G2:G501">_xll.qlMathGenThreefryURng(C3,C4)</f>
        <v>0.85285712101356514</v>
      </c>
      <c r="I2" s="4">
        <f t="array" ref="I2:I501">_xll.qlMathGenThreefryGaussianRng('Independent URNG'!B3,'Independent URNG'!B4)</f>
        <v>1.5155047964000341</v>
      </c>
      <c r="J2">
        <f t="shared" ref="J2:J65" si="0">NORMINV(F2,0,1)</f>
        <v>1.5155047953475469</v>
      </c>
      <c r="K2" s="10">
        <f>I2-J2</f>
        <v>1.0524872084971548E-9</v>
      </c>
      <c r="M2" s="4">
        <f t="array" ref="M2:M501">_xll.qlMathGenThreefryGammaRng(B3,B4,1,1)</f>
        <v>2.7361054689945834</v>
      </c>
      <c r="N2">
        <f t="shared" ref="N2:N65" si="1">_xlfn.GAMMA.INV(F2,1,1)</f>
        <v>2.7361054689945834</v>
      </c>
      <c r="O2" s="10">
        <f>M2-N2</f>
        <v>0</v>
      </c>
    </row>
    <row r="3" spans="1:15" x14ac:dyDescent="0.25">
      <c r="A3" s="3" t="s">
        <v>6</v>
      </c>
      <c r="B3" s="28">
        <f>C15</f>
        <v>2147483647</v>
      </c>
      <c r="C3" s="8">
        <f>C15</f>
        <v>2147483647</v>
      </c>
      <c r="D3" s="11"/>
      <c r="E3" s="2"/>
      <c r="F3" s="4">
        <v>0.43629709440175107</v>
      </c>
      <c r="G3" s="29">
        <v>0.30558355255079817</v>
      </c>
      <c r="I3" s="4">
        <v>-0.16036420003761959</v>
      </c>
      <c r="J3">
        <f t="shared" si="0"/>
        <v>-0.1603642000814795</v>
      </c>
      <c r="K3" s="10">
        <f t="shared" ref="K3:K66" si="2">I3-J3</f>
        <v>4.3859915699329122E-11</v>
      </c>
      <c r="M3" s="4">
        <v>0.57322792939618583</v>
      </c>
      <c r="N3">
        <f t="shared" si="1"/>
        <v>0.57322792939618561</v>
      </c>
      <c r="O3" s="10">
        <f t="shared" ref="O3:O66" si="3">M3-N3</f>
        <v>0</v>
      </c>
    </row>
    <row r="4" spans="1:15" x14ac:dyDescent="0.25">
      <c r="A4" s="3" t="s">
        <v>7</v>
      </c>
      <c r="B4" s="28">
        <f>C15-5</f>
        <v>2147483642</v>
      </c>
      <c r="C4" s="8">
        <f>C15</f>
        <v>2147483647</v>
      </c>
      <c r="D4" s="10"/>
      <c r="F4" s="4">
        <v>0.2553007675344679</v>
      </c>
      <c r="G4" s="7">
        <v>0.67501496690718588</v>
      </c>
      <c r="I4" s="4">
        <v>-0.65790133160118991</v>
      </c>
      <c r="J4">
        <f t="shared" si="0"/>
        <v>-0.65790133142637874</v>
      </c>
      <c r="K4" s="10">
        <f t="shared" si="2"/>
        <v>-1.7481116554307619E-10</v>
      </c>
      <c r="M4" s="4">
        <v>0.29477485692870831</v>
      </c>
      <c r="N4">
        <f t="shared" si="1"/>
        <v>0.29477485692870814</v>
      </c>
      <c r="O4" s="10">
        <f t="shared" si="3"/>
        <v>0</v>
      </c>
    </row>
    <row r="5" spans="1:15" x14ac:dyDescent="0.25">
      <c r="A5" s="3" t="s">
        <v>1</v>
      </c>
      <c r="B5" s="4">
        <f>AVERAGE(F2:F501)</f>
        <v>0.5047172247284909</v>
      </c>
      <c r="C5" s="7">
        <f>AVERAGE(G2:G501)</f>
        <v>0.50033821061636807</v>
      </c>
      <c r="D5" s="10">
        <v>0.5</v>
      </c>
      <c r="F5" s="4">
        <v>0.7334374130937289</v>
      </c>
      <c r="G5" s="7">
        <v>0.92671619879779488</v>
      </c>
      <c r="I5" s="4">
        <v>0.62324250536536774</v>
      </c>
      <c r="J5">
        <f t="shared" si="0"/>
        <v>0.62324250493585176</v>
      </c>
      <c r="K5" s="10">
        <f t="shared" si="2"/>
        <v>4.2951597833962296E-10</v>
      </c>
      <c r="M5" s="4">
        <v>1.3221462152703214</v>
      </c>
      <c r="N5">
        <f t="shared" si="1"/>
        <v>1.3221462152703214</v>
      </c>
      <c r="O5" s="10">
        <f t="shared" si="3"/>
        <v>0</v>
      </c>
    </row>
    <row r="6" spans="1:15" x14ac:dyDescent="0.25">
      <c r="A6" s="3" t="s">
        <v>9</v>
      </c>
      <c r="B6" s="4">
        <f>MEDIAN(F2:F501)</f>
        <v>0.5156327133752675</v>
      </c>
      <c r="C6" s="7">
        <f>MEDIAN(G2:G501)</f>
        <v>0.50945755688178995</v>
      </c>
      <c r="D6" s="10">
        <v>0.5</v>
      </c>
      <c r="F6" s="4">
        <v>0.84426957731145791</v>
      </c>
      <c r="G6" s="7">
        <v>0.84715340099578818</v>
      </c>
      <c r="I6" s="4">
        <v>1.0121614919270037</v>
      </c>
      <c r="J6">
        <f t="shared" si="0"/>
        <v>1.0121614908950542</v>
      </c>
      <c r="K6" s="10">
        <f t="shared" si="2"/>
        <v>1.031949414809219E-9</v>
      </c>
      <c r="M6" s="4">
        <v>1.8596288262389142</v>
      </c>
      <c r="N6">
        <f t="shared" si="1"/>
        <v>1.8596288262389142</v>
      </c>
      <c r="O6" s="10">
        <f t="shared" si="3"/>
        <v>0</v>
      </c>
    </row>
    <row r="7" spans="1:15" x14ac:dyDescent="0.25">
      <c r="A7" s="3" t="s">
        <v>2</v>
      </c>
      <c r="B7" s="4">
        <f>_xlfn.STDEV.S(F2:F501)</f>
        <v>0.29628602421205635</v>
      </c>
      <c r="C7" s="7">
        <f>_xlfn.STDEV.S(G2:G501)</f>
        <v>0.29659200892503784</v>
      </c>
      <c r="D7" s="10">
        <f>SQRT(1/12)</f>
        <v>0.28867513459481287</v>
      </c>
      <c r="F7" s="29">
        <v>0.85285712101356514</v>
      </c>
      <c r="G7" s="7">
        <v>0.11871030870818705</v>
      </c>
      <c r="I7" s="4">
        <v>1.0487661564388655</v>
      </c>
      <c r="J7">
        <f t="shared" si="0"/>
        <v>1.0487661552566054</v>
      </c>
      <c r="K7" s="10">
        <f t="shared" si="2"/>
        <v>1.1822600676225647E-9</v>
      </c>
      <c r="M7" s="4">
        <v>1.916351198362281</v>
      </c>
      <c r="N7">
        <f t="shared" si="1"/>
        <v>1.916351198362281</v>
      </c>
      <c r="O7" s="10">
        <f t="shared" si="3"/>
        <v>0</v>
      </c>
    </row>
    <row r="8" spans="1:15" x14ac:dyDescent="0.25">
      <c r="A8" s="3" t="s">
        <v>11</v>
      </c>
      <c r="B8" s="4">
        <f>SKEW(F2:F501)</f>
        <v>-4.2176450897871892E-2</v>
      </c>
      <c r="C8" s="7">
        <f>SKEW(G2:G501)</f>
        <v>-2.1129514380995102E-2</v>
      </c>
      <c r="D8" s="10">
        <v>0</v>
      </c>
      <c r="F8" s="29">
        <v>0.30558355255079817</v>
      </c>
      <c r="G8" s="7">
        <v>0.27690845596894298</v>
      </c>
      <c r="I8" s="4">
        <v>-0.508408197998091</v>
      </c>
      <c r="J8">
        <f t="shared" si="0"/>
        <v>-0.50840819748235211</v>
      </c>
      <c r="K8" s="10">
        <f t="shared" si="2"/>
        <v>-5.1573889603417911E-10</v>
      </c>
      <c r="M8" s="4">
        <v>0.3646834300737572</v>
      </c>
      <c r="N8">
        <f t="shared" si="1"/>
        <v>0.3646834300737572</v>
      </c>
      <c r="O8" s="10">
        <f t="shared" si="3"/>
        <v>0</v>
      </c>
    </row>
    <row r="9" spans="1:15" x14ac:dyDescent="0.25">
      <c r="A9" s="3" t="s">
        <v>12</v>
      </c>
      <c r="B9" s="4">
        <f>KURT(F2:F501)</f>
        <v>-1.3109009508815099</v>
      </c>
      <c r="C9" s="7">
        <f>KURT(G2:G501)</f>
        <v>-1.3158875669297696</v>
      </c>
      <c r="D9" s="10">
        <v>-1.2</v>
      </c>
      <c r="F9" s="4">
        <v>0.67501496690718588</v>
      </c>
      <c r="G9" s="7">
        <v>0.42507233362357916</v>
      </c>
      <c r="I9" s="4">
        <v>0.45380377540782774</v>
      </c>
      <c r="J9">
        <f t="shared" si="0"/>
        <v>0.45380377517328524</v>
      </c>
      <c r="K9" s="10">
        <f t="shared" si="2"/>
        <v>2.3454249653553916E-10</v>
      </c>
      <c r="M9" s="4">
        <v>1.123976149734937</v>
      </c>
      <c r="N9">
        <f t="shared" si="1"/>
        <v>1.123976149734937</v>
      </c>
      <c r="O9" s="10">
        <f t="shared" si="3"/>
        <v>0</v>
      </c>
    </row>
    <row r="10" spans="1:15" x14ac:dyDescent="0.25">
      <c r="A10" s="3" t="s">
        <v>8</v>
      </c>
      <c r="B10" s="4">
        <f>CORREL(F2:F501,G2:G501)</f>
        <v>-5.8080471832654447E-2</v>
      </c>
      <c r="C10" s="7"/>
      <c r="D10" s="10">
        <v>0</v>
      </c>
      <c r="F10" s="4">
        <v>0.92671619879779488</v>
      </c>
      <c r="G10" s="7">
        <v>0.39648591182044074</v>
      </c>
      <c r="I10" s="4">
        <v>1.4517626879229351</v>
      </c>
      <c r="J10">
        <f t="shared" si="0"/>
        <v>1.4517626863140556</v>
      </c>
      <c r="K10" s="10">
        <f t="shared" si="2"/>
        <v>1.6088794740909407E-9</v>
      </c>
      <c r="M10" s="4">
        <v>2.6134156876607495</v>
      </c>
      <c r="N10">
        <f t="shared" si="1"/>
        <v>2.6134156876607495</v>
      </c>
      <c r="O10" s="10">
        <f t="shared" si="3"/>
        <v>0</v>
      </c>
    </row>
    <row r="11" spans="1:15" x14ac:dyDescent="0.25">
      <c r="F11" s="4">
        <v>0.84715340099578818</v>
      </c>
      <c r="G11" s="7">
        <v>0.8478096513230875</v>
      </c>
      <c r="I11" s="4">
        <v>1.0243008481192513</v>
      </c>
      <c r="J11">
        <f t="shared" si="0"/>
        <v>1.0243008470081085</v>
      </c>
      <c r="K11" s="10">
        <f t="shared" si="2"/>
        <v>1.111142733378756E-9</v>
      </c>
      <c r="M11" s="4">
        <v>1.8783204814377419</v>
      </c>
      <c r="N11">
        <f t="shared" si="1"/>
        <v>1.8783204814377419</v>
      </c>
      <c r="O11" s="10">
        <f t="shared" si="3"/>
        <v>0</v>
      </c>
    </row>
    <row r="12" spans="1:15" x14ac:dyDescent="0.25">
      <c r="F12" s="4">
        <v>0.11871030870818705</v>
      </c>
      <c r="G12" s="7">
        <v>0.88157968454327784</v>
      </c>
      <c r="I12" s="4">
        <v>-1.1814585319606672</v>
      </c>
      <c r="J12">
        <f t="shared" si="0"/>
        <v>-1.1814585324012978</v>
      </c>
      <c r="K12" s="10">
        <f t="shared" si="2"/>
        <v>4.4063064308375033E-10</v>
      </c>
      <c r="M12" s="4">
        <v>0.12636888610615898</v>
      </c>
      <c r="N12">
        <f t="shared" si="1"/>
        <v>0.12636888610615898</v>
      </c>
      <c r="O12" s="10">
        <f t="shared" si="3"/>
        <v>0</v>
      </c>
    </row>
    <row r="13" spans="1:15" x14ac:dyDescent="0.25">
      <c r="F13" s="4">
        <v>0.27690845596894298</v>
      </c>
      <c r="G13" s="7">
        <v>6.3507236164769831E-2</v>
      </c>
      <c r="I13" s="4">
        <v>-0.59205029213019456</v>
      </c>
      <c r="J13">
        <f t="shared" si="0"/>
        <v>-0.59205029155678557</v>
      </c>
      <c r="K13" s="10">
        <f t="shared" si="2"/>
        <v>-5.7340898695912301E-10</v>
      </c>
      <c r="M13" s="4">
        <v>0.32421944792152629</v>
      </c>
      <c r="N13">
        <f t="shared" si="1"/>
        <v>0.32421944792152635</v>
      </c>
      <c r="O13" s="10">
        <f t="shared" si="3"/>
        <v>0</v>
      </c>
    </row>
    <row r="14" spans="1:15" x14ac:dyDescent="0.25">
      <c r="A14" t="s">
        <v>13</v>
      </c>
      <c r="F14" s="4">
        <v>0.42507233362357916</v>
      </c>
      <c r="G14" s="7">
        <v>0.85466327923791885</v>
      </c>
      <c r="I14" s="4">
        <v>-0.18893384429760729</v>
      </c>
      <c r="J14">
        <f t="shared" si="0"/>
        <v>-0.18893384441256067</v>
      </c>
      <c r="K14" s="10">
        <f t="shared" si="2"/>
        <v>1.1495338014810841E-10</v>
      </c>
      <c r="M14" s="4">
        <v>0.55351104370419391</v>
      </c>
      <c r="N14">
        <f t="shared" si="1"/>
        <v>0.55351104370419368</v>
      </c>
      <c r="O14" s="10">
        <f t="shared" si="3"/>
        <v>0</v>
      </c>
    </row>
    <row r="15" spans="1:15" x14ac:dyDescent="0.25">
      <c r="A15">
        <v>1</v>
      </c>
      <c r="B15" t="s">
        <v>14</v>
      </c>
      <c r="C15" s="1">
        <f>2^31-1</f>
        <v>2147483647</v>
      </c>
      <c r="F15" s="4">
        <v>0.39648591182044074</v>
      </c>
      <c r="G15" s="7">
        <v>0.18332729091333064</v>
      </c>
      <c r="I15" s="4">
        <v>-0.2624535088794045</v>
      </c>
      <c r="J15">
        <f t="shared" si="0"/>
        <v>-0.26245350917171023</v>
      </c>
      <c r="K15" s="10">
        <f t="shared" si="2"/>
        <v>2.9230573517224911E-10</v>
      </c>
      <c r="M15" s="4">
        <v>0.50498589459181908</v>
      </c>
      <c r="N15">
        <f t="shared" si="1"/>
        <v>0.50498589459181886</v>
      </c>
      <c r="O15" s="10">
        <f t="shared" si="3"/>
        <v>0</v>
      </c>
    </row>
    <row r="16" spans="1:15" x14ac:dyDescent="0.25">
      <c r="A16">
        <v>2</v>
      </c>
      <c r="B16" t="s">
        <v>15</v>
      </c>
      <c r="C16" s="1">
        <f>2^31-1</f>
        <v>2147483647</v>
      </c>
      <c r="D16" s="1"/>
      <c r="F16" s="4">
        <v>0.8478096513230875</v>
      </c>
      <c r="G16" s="7">
        <v>0.94779366166339118</v>
      </c>
      <c r="I16" s="4">
        <v>1.0270844570514019</v>
      </c>
      <c r="J16">
        <f t="shared" si="0"/>
        <v>1.0270844559259886</v>
      </c>
      <c r="K16" s="10">
        <f t="shared" si="2"/>
        <v>1.1254133180926829E-9</v>
      </c>
      <c r="M16" s="4">
        <v>1.8826232476748264</v>
      </c>
      <c r="N16">
        <f t="shared" si="1"/>
        <v>1.8826232476748264</v>
      </c>
      <c r="O16" s="10">
        <f t="shared" si="3"/>
        <v>0</v>
      </c>
    </row>
    <row r="17" spans="1:15" x14ac:dyDescent="0.25">
      <c r="A17">
        <v>3</v>
      </c>
      <c r="B17" t="s">
        <v>0</v>
      </c>
      <c r="C17" t="s">
        <v>16</v>
      </c>
      <c r="E17" s="1"/>
      <c r="F17" s="4">
        <v>0.88157968454327784</v>
      </c>
      <c r="G17" s="7">
        <v>0.52550874324584118</v>
      </c>
      <c r="I17" s="4">
        <v>1.1829205634741844</v>
      </c>
      <c r="J17">
        <f t="shared" si="0"/>
        <v>1.1829205639417844</v>
      </c>
      <c r="K17" s="10">
        <f t="shared" si="2"/>
        <v>-4.6759995875333971E-10</v>
      </c>
      <c r="M17" s="4">
        <v>2.1335149880016111</v>
      </c>
      <c r="N17">
        <f t="shared" si="1"/>
        <v>2.1335149880016111</v>
      </c>
      <c r="O17" s="10">
        <f t="shared" si="3"/>
        <v>0</v>
      </c>
    </row>
    <row r="18" spans="1:15" x14ac:dyDescent="0.25">
      <c r="F18" s="4">
        <v>6.3507236164769831E-2</v>
      </c>
      <c r="G18" s="7">
        <v>0.96750779546738064</v>
      </c>
      <c r="I18" s="4">
        <v>-1.5259814988927634</v>
      </c>
      <c r="J18">
        <f t="shared" si="0"/>
        <v>-1.5259814981028323</v>
      </c>
      <c r="K18" s="10">
        <f t="shared" si="2"/>
        <v>-7.899310094927614E-10</v>
      </c>
      <c r="M18" s="4">
        <v>6.561348394553923E-2</v>
      </c>
      <c r="N18">
        <f t="shared" si="1"/>
        <v>6.5613483945539217E-2</v>
      </c>
      <c r="O18" s="10">
        <f t="shared" si="3"/>
        <v>0</v>
      </c>
    </row>
    <row r="19" spans="1:15" x14ac:dyDescent="0.25">
      <c r="F19" s="4">
        <v>0.85466327923791885</v>
      </c>
      <c r="G19" s="7">
        <v>0.82546447321576299</v>
      </c>
      <c r="I19" s="4">
        <v>1.0566454248148824</v>
      </c>
      <c r="J19">
        <f t="shared" si="0"/>
        <v>1.0566454236371863</v>
      </c>
      <c r="K19" s="10">
        <f t="shared" si="2"/>
        <v>1.1776961628129357E-9</v>
      </c>
      <c r="M19" s="4">
        <v>1.9287020165768682</v>
      </c>
      <c r="N19">
        <f t="shared" si="1"/>
        <v>1.9287020165768682</v>
      </c>
      <c r="O19" s="10">
        <f t="shared" si="3"/>
        <v>0</v>
      </c>
    </row>
    <row r="20" spans="1:15" x14ac:dyDescent="0.25">
      <c r="F20" s="4">
        <v>0.18332729091333064</v>
      </c>
      <c r="G20" s="7">
        <v>1.2949330421029265E-2</v>
      </c>
      <c r="I20" s="4">
        <v>-0.90275755619583831</v>
      </c>
      <c r="J20">
        <f t="shared" si="0"/>
        <v>-0.90275755651151501</v>
      </c>
      <c r="K20" s="10">
        <f t="shared" si="2"/>
        <v>3.156767069967259E-10</v>
      </c>
      <c r="M20" s="4">
        <v>0.2025168652572098</v>
      </c>
      <c r="N20">
        <f t="shared" si="1"/>
        <v>0.20251686525720969</v>
      </c>
      <c r="O20" s="10">
        <f t="shared" si="3"/>
        <v>0</v>
      </c>
    </row>
    <row r="21" spans="1:15" x14ac:dyDescent="0.25">
      <c r="F21" s="4">
        <v>0.94779366166339118</v>
      </c>
      <c r="G21" s="7">
        <v>0.66321180191495566</v>
      </c>
      <c r="I21" s="4">
        <v>1.6238272756814869</v>
      </c>
      <c r="J21">
        <f t="shared" si="0"/>
        <v>1.6238272774721629</v>
      </c>
      <c r="K21" s="10">
        <f t="shared" si="2"/>
        <v>-1.7906760518826559E-9</v>
      </c>
      <c r="M21" s="4">
        <v>2.9525513673918842</v>
      </c>
      <c r="N21">
        <f t="shared" si="1"/>
        <v>2.9525513673918842</v>
      </c>
      <c r="O21" s="10">
        <f t="shared" si="3"/>
        <v>0</v>
      </c>
    </row>
    <row r="22" spans="1:15" x14ac:dyDescent="0.25">
      <c r="F22" s="4">
        <v>0.52550874324584118</v>
      </c>
      <c r="G22" s="7">
        <v>0.57264417187942862</v>
      </c>
      <c r="I22" s="4">
        <v>6.3984569398599075E-2</v>
      </c>
      <c r="J22">
        <f t="shared" si="0"/>
        <v>6.3984569344492384E-2</v>
      </c>
      <c r="K22" s="10">
        <f t="shared" si="2"/>
        <v>5.4106691349531388E-11</v>
      </c>
      <c r="M22" s="4">
        <v>0.74551208733130037</v>
      </c>
      <c r="N22">
        <f t="shared" si="1"/>
        <v>0.74551208733130037</v>
      </c>
      <c r="O22" s="10">
        <f t="shared" si="3"/>
        <v>0</v>
      </c>
    </row>
    <row r="23" spans="1:15" x14ac:dyDescent="0.25">
      <c r="F23" s="4">
        <v>0.96750779546738064</v>
      </c>
      <c r="G23" s="7">
        <v>4.5650816808577847E-2</v>
      </c>
      <c r="I23" s="4">
        <v>1.8453653560204633</v>
      </c>
      <c r="J23">
        <f t="shared" si="0"/>
        <v>1.8453653566891486</v>
      </c>
      <c r="K23" s="10">
        <f t="shared" si="2"/>
        <v>-6.6868532933028746E-10</v>
      </c>
      <c r="M23" s="4">
        <v>3.4267550789523731</v>
      </c>
      <c r="N23">
        <f t="shared" si="1"/>
        <v>3.4267550789523731</v>
      </c>
      <c r="O23" s="10">
        <f t="shared" si="3"/>
        <v>0</v>
      </c>
    </row>
    <row r="24" spans="1:15" x14ac:dyDescent="0.25">
      <c r="F24" s="4">
        <v>0.82546447321576299</v>
      </c>
      <c r="G24" s="7">
        <v>9.2239305014381587E-2</v>
      </c>
      <c r="I24" s="4">
        <v>0.93639266429238999</v>
      </c>
      <c r="J24">
        <f t="shared" si="0"/>
        <v>0.93639266416287548</v>
      </c>
      <c r="K24" s="10">
        <f t="shared" si="2"/>
        <v>1.2951451022757965E-10</v>
      </c>
      <c r="M24" s="4">
        <v>1.7456269661749257</v>
      </c>
      <c r="N24">
        <f t="shared" si="1"/>
        <v>1.7456269661749257</v>
      </c>
      <c r="O24" s="10">
        <f t="shared" si="3"/>
        <v>0</v>
      </c>
    </row>
    <row r="25" spans="1:15" x14ac:dyDescent="0.25">
      <c r="F25" s="4">
        <v>1.2949330421029265E-2</v>
      </c>
      <c r="G25" s="7">
        <v>0.13110008650715932</v>
      </c>
      <c r="I25" s="4">
        <v>-2.2277279661008262</v>
      </c>
      <c r="J25">
        <f t="shared" si="0"/>
        <v>-2.2277279674642294</v>
      </c>
      <c r="K25" s="10">
        <f t="shared" si="2"/>
        <v>1.3634031681419856E-9</v>
      </c>
      <c r="M25" s="4">
        <v>1.3033903906908577E-2</v>
      </c>
      <c r="N25">
        <f t="shared" si="1"/>
        <v>1.3033903906908574E-2</v>
      </c>
      <c r="O25" s="10">
        <f t="shared" si="3"/>
        <v>0</v>
      </c>
    </row>
    <row r="26" spans="1:15" x14ac:dyDescent="0.25">
      <c r="F26" s="4">
        <v>0.66321180191495566</v>
      </c>
      <c r="G26" s="7">
        <v>0.89254955986686912</v>
      </c>
      <c r="I26" s="4">
        <v>0.42124471442312511</v>
      </c>
      <c r="J26">
        <f t="shared" si="0"/>
        <v>0.42124471437762495</v>
      </c>
      <c r="K26" s="10">
        <f t="shared" si="2"/>
        <v>4.5500159195910328E-11</v>
      </c>
      <c r="M26" s="4">
        <v>1.0883010385431156</v>
      </c>
      <c r="N26">
        <f t="shared" si="1"/>
        <v>1.0883010385431156</v>
      </c>
      <c r="O26" s="10">
        <f t="shared" si="3"/>
        <v>0</v>
      </c>
    </row>
    <row r="27" spans="1:15" x14ac:dyDescent="0.25">
      <c r="F27" s="4">
        <v>0.57264417187942862</v>
      </c>
      <c r="G27" s="7">
        <v>0.94165912212215008</v>
      </c>
      <c r="I27" s="4">
        <v>0.18311006786622999</v>
      </c>
      <c r="J27">
        <f t="shared" si="0"/>
        <v>0.18311006796587936</v>
      </c>
      <c r="K27" s="10">
        <f t="shared" si="2"/>
        <v>-9.964937208728486E-11</v>
      </c>
      <c r="M27" s="4">
        <v>0.85013829164732935</v>
      </c>
      <c r="N27">
        <f t="shared" si="1"/>
        <v>0.85013829164732935</v>
      </c>
      <c r="O27" s="10">
        <f t="shared" si="3"/>
        <v>0</v>
      </c>
    </row>
    <row r="28" spans="1:15" x14ac:dyDescent="0.25">
      <c r="F28" s="4">
        <v>4.5650816808577847E-2</v>
      </c>
      <c r="G28" s="7">
        <v>0.47999587662763871</v>
      </c>
      <c r="I28" s="4">
        <v>-1.6885711995939428</v>
      </c>
      <c r="J28">
        <f t="shared" si="0"/>
        <v>-1.6885712004338416</v>
      </c>
      <c r="K28" s="10">
        <f t="shared" si="2"/>
        <v>8.3989881716206582E-10</v>
      </c>
      <c r="M28" s="4">
        <v>4.6725654386077932E-2</v>
      </c>
      <c r="N28">
        <f t="shared" si="1"/>
        <v>4.6725654386077925E-2</v>
      </c>
      <c r="O28" s="10">
        <f t="shared" si="3"/>
        <v>0</v>
      </c>
    </row>
    <row r="29" spans="1:15" x14ac:dyDescent="0.25">
      <c r="F29" s="4">
        <v>9.2239305014381587E-2</v>
      </c>
      <c r="G29" s="7">
        <v>0.71530361505279649</v>
      </c>
      <c r="I29" s="4">
        <v>-1.3270909147381076</v>
      </c>
      <c r="J29">
        <f t="shared" si="0"/>
        <v>-1.3270909156225712</v>
      </c>
      <c r="K29" s="10">
        <f t="shared" si="2"/>
        <v>8.8446361345972946E-10</v>
      </c>
      <c r="M29" s="4">
        <v>9.6774486894670164E-2</v>
      </c>
      <c r="N29">
        <f t="shared" si="1"/>
        <v>9.6774486894670136E-2</v>
      </c>
      <c r="O29" s="10">
        <f t="shared" si="3"/>
        <v>0</v>
      </c>
    </row>
    <row r="30" spans="1:15" x14ac:dyDescent="0.25">
      <c r="F30" s="4">
        <v>0.13110008650715932</v>
      </c>
      <c r="G30" s="7">
        <v>0.62823310526847509</v>
      </c>
      <c r="I30" s="4">
        <v>-1.1212060319748705</v>
      </c>
      <c r="J30">
        <f t="shared" si="0"/>
        <v>-1.1212060313473</v>
      </c>
      <c r="K30" s="10">
        <f t="shared" si="2"/>
        <v>-6.2757044005934404E-10</v>
      </c>
      <c r="M30" s="4">
        <v>0.14052733469637788</v>
      </c>
      <c r="N30">
        <f t="shared" si="1"/>
        <v>0.14052733469637785</v>
      </c>
      <c r="O30" s="10">
        <f t="shared" si="3"/>
        <v>0</v>
      </c>
    </row>
    <row r="31" spans="1:15" x14ac:dyDescent="0.25">
      <c r="F31" s="4">
        <v>0.89254955986686912</v>
      </c>
      <c r="G31" s="7">
        <v>7.601379093667769E-3</v>
      </c>
      <c r="I31" s="4">
        <v>1.2402014810377298</v>
      </c>
      <c r="J31">
        <f t="shared" si="0"/>
        <v>1.2402014823393623</v>
      </c>
      <c r="K31" s="10">
        <f t="shared" si="2"/>
        <v>-1.3016325794978911E-9</v>
      </c>
      <c r="M31" s="4">
        <v>2.2307255597351303</v>
      </c>
      <c r="N31">
        <f t="shared" si="1"/>
        <v>2.2307255597351303</v>
      </c>
      <c r="O31" s="10">
        <f t="shared" si="3"/>
        <v>0</v>
      </c>
    </row>
    <row r="32" spans="1:15" x14ac:dyDescent="0.25">
      <c r="F32" s="4">
        <v>0.94165912212215008</v>
      </c>
      <c r="G32" s="7">
        <v>0.32078609855387108</v>
      </c>
      <c r="I32" s="4">
        <v>1.5688548862952441</v>
      </c>
      <c r="J32">
        <f t="shared" si="0"/>
        <v>1.5688548868259835</v>
      </c>
      <c r="K32" s="10">
        <f t="shared" si="2"/>
        <v>-5.3073945238679698E-10</v>
      </c>
      <c r="M32" s="4">
        <v>2.8414522670409332</v>
      </c>
      <c r="N32">
        <f t="shared" si="1"/>
        <v>2.8414522670409332</v>
      </c>
      <c r="O32" s="10">
        <f t="shared" si="3"/>
        <v>0</v>
      </c>
    </row>
    <row r="33" spans="6:15" x14ac:dyDescent="0.25">
      <c r="F33" s="4">
        <v>0.47999587662763871</v>
      </c>
      <c r="G33" s="7">
        <v>0.9150161412048976</v>
      </c>
      <c r="I33" s="4">
        <v>-5.0163932284275917E-2</v>
      </c>
      <c r="J33">
        <f t="shared" si="0"/>
        <v>-5.0163932236539213E-2</v>
      </c>
      <c r="K33" s="10">
        <f t="shared" si="2"/>
        <v>-4.7736703479017706E-11</v>
      </c>
      <c r="M33" s="4">
        <v>0.65391853787586962</v>
      </c>
      <c r="N33">
        <f t="shared" si="1"/>
        <v>0.65391853787586951</v>
      </c>
      <c r="O33" s="10">
        <f t="shared" si="3"/>
        <v>0</v>
      </c>
    </row>
    <row r="34" spans="6:15" x14ac:dyDescent="0.25">
      <c r="F34" s="4">
        <v>0.71530361505279649</v>
      </c>
      <c r="G34" s="7">
        <v>5.9615488901848861E-2</v>
      </c>
      <c r="I34" s="4">
        <v>0.56894602552531826</v>
      </c>
      <c r="J34">
        <f t="shared" si="0"/>
        <v>0.5689460249052336</v>
      </c>
      <c r="K34" s="10">
        <f t="shared" si="2"/>
        <v>6.2008465029350646E-10</v>
      </c>
      <c r="M34" s="4">
        <v>1.2563319825406047</v>
      </c>
      <c r="N34">
        <f t="shared" si="1"/>
        <v>1.2563319825406047</v>
      </c>
      <c r="O34" s="10">
        <f t="shared" si="3"/>
        <v>0</v>
      </c>
    </row>
    <row r="35" spans="6:15" x14ac:dyDescent="0.25">
      <c r="F35" s="4">
        <v>0.62823310526847509</v>
      </c>
      <c r="G35" s="7">
        <v>0.25915625512497897</v>
      </c>
      <c r="I35" s="4">
        <v>0.32717729893438025</v>
      </c>
      <c r="J35">
        <f t="shared" si="0"/>
        <v>0.32717729924359062</v>
      </c>
      <c r="K35" s="10">
        <f t="shared" si="2"/>
        <v>-3.0921037952325037E-10</v>
      </c>
      <c r="M35" s="4">
        <v>0.98948824818757952</v>
      </c>
      <c r="N35">
        <f t="shared" si="1"/>
        <v>0.98948824818757952</v>
      </c>
      <c r="O35" s="10">
        <f t="shared" si="3"/>
        <v>0</v>
      </c>
    </row>
    <row r="36" spans="6:15" x14ac:dyDescent="0.25">
      <c r="F36" s="4">
        <v>7.601379093667769E-3</v>
      </c>
      <c r="G36" s="7">
        <v>3.7874095497035569E-2</v>
      </c>
      <c r="I36" s="4">
        <v>-2.4275126154525095</v>
      </c>
      <c r="J36">
        <f t="shared" si="0"/>
        <v>-2.4275126135860607</v>
      </c>
      <c r="K36" s="10">
        <f t="shared" si="2"/>
        <v>-1.8664487733133228E-9</v>
      </c>
      <c r="M36" s="4">
        <v>7.630416820502803E-3</v>
      </c>
      <c r="N36">
        <f t="shared" si="1"/>
        <v>7.6304168205028021E-3</v>
      </c>
      <c r="O36" s="10">
        <f t="shared" si="3"/>
        <v>0</v>
      </c>
    </row>
    <row r="37" spans="6:15" x14ac:dyDescent="0.25">
      <c r="F37" s="4">
        <v>0.32078609855387108</v>
      </c>
      <c r="G37" s="7">
        <v>3.9097470785640895E-2</v>
      </c>
      <c r="I37" s="4">
        <v>-0.4655017319826662</v>
      </c>
      <c r="J37">
        <f t="shared" si="0"/>
        <v>-0.46550173168058256</v>
      </c>
      <c r="K37" s="10">
        <f t="shared" si="2"/>
        <v>-3.0208363588357656E-10</v>
      </c>
      <c r="M37" s="4">
        <v>0.38681917681204936</v>
      </c>
      <c r="N37">
        <f t="shared" si="1"/>
        <v>0.38681917681204936</v>
      </c>
      <c r="O37" s="10">
        <f t="shared" si="3"/>
        <v>0</v>
      </c>
    </row>
    <row r="38" spans="6:15" x14ac:dyDescent="0.25">
      <c r="F38" s="4">
        <v>0.9150161412048976</v>
      </c>
      <c r="G38" s="7">
        <v>0.26583490611749316</v>
      </c>
      <c r="I38" s="4">
        <v>1.3723075458949694</v>
      </c>
      <c r="J38">
        <f t="shared" si="0"/>
        <v>1.3723075457723468</v>
      </c>
      <c r="K38" s="10">
        <f t="shared" si="2"/>
        <v>1.2262257875761406E-10</v>
      </c>
      <c r="M38" s="4">
        <v>2.4652939370526563</v>
      </c>
      <c r="N38">
        <f t="shared" si="1"/>
        <v>2.4652939370526563</v>
      </c>
      <c r="O38" s="10">
        <f t="shared" si="3"/>
        <v>0</v>
      </c>
    </row>
    <row r="39" spans="6:15" x14ac:dyDescent="0.25">
      <c r="F39" s="4">
        <v>5.9615488901848861E-2</v>
      </c>
      <c r="G39" s="7">
        <v>0.40638295590552914</v>
      </c>
      <c r="I39" s="4">
        <v>-1.558009577170663</v>
      </c>
      <c r="J39">
        <f t="shared" si="0"/>
        <v>-1.5580095773530924</v>
      </c>
      <c r="K39" s="10">
        <f t="shared" si="2"/>
        <v>1.8242940491575155E-10</v>
      </c>
      <c r="M39" s="4">
        <v>6.1466432998278767E-2</v>
      </c>
      <c r="N39">
        <f t="shared" si="1"/>
        <v>6.1466432998278746E-2</v>
      </c>
      <c r="O39" s="10">
        <f t="shared" si="3"/>
        <v>0</v>
      </c>
    </row>
    <row r="40" spans="6:15" x14ac:dyDescent="0.25">
      <c r="F40" s="4">
        <v>0.25915625512497897</v>
      </c>
      <c r="G40" s="7">
        <v>0.31102578884991183</v>
      </c>
      <c r="I40" s="4">
        <v>-0.64594880631537621</v>
      </c>
      <c r="J40">
        <f t="shared" si="0"/>
        <v>-0.64594880604322602</v>
      </c>
      <c r="K40" s="10">
        <f t="shared" si="2"/>
        <v>-2.7215019127169171E-10</v>
      </c>
      <c r="M40" s="4">
        <v>0.2999655465363909</v>
      </c>
      <c r="N40">
        <f t="shared" si="1"/>
        <v>0.29996554653639079</v>
      </c>
      <c r="O40" s="10">
        <f t="shared" si="3"/>
        <v>0</v>
      </c>
    </row>
    <row r="41" spans="6:15" x14ac:dyDescent="0.25">
      <c r="F41" s="4">
        <v>3.7874095497035569E-2</v>
      </c>
      <c r="G41" s="7">
        <v>0.87041604286608265</v>
      </c>
      <c r="I41" s="4">
        <v>-1.7759073417921616</v>
      </c>
      <c r="J41">
        <f t="shared" si="0"/>
        <v>-1.7759073397877043</v>
      </c>
      <c r="K41" s="10">
        <f t="shared" si="2"/>
        <v>-2.0044572668354022E-9</v>
      </c>
      <c r="M41" s="4">
        <v>3.8609959018481327E-2</v>
      </c>
      <c r="N41">
        <f t="shared" si="1"/>
        <v>3.860995901848132E-2</v>
      </c>
      <c r="O41" s="10">
        <f t="shared" si="3"/>
        <v>0</v>
      </c>
    </row>
    <row r="42" spans="6:15" x14ac:dyDescent="0.25">
      <c r="F42" s="4">
        <v>3.9097470785640895E-2</v>
      </c>
      <c r="G42" s="7">
        <v>0.67660859982805122</v>
      </c>
      <c r="I42" s="4">
        <v>-1.761256841470674</v>
      </c>
      <c r="J42">
        <f t="shared" si="0"/>
        <v>-1.761256839618826</v>
      </c>
      <c r="K42" s="10">
        <f t="shared" si="2"/>
        <v>-1.8518480082718725E-9</v>
      </c>
      <c r="M42" s="4">
        <v>3.9882301571710715E-2</v>
      </c>
      <c r="N42">
        <f t="shared" si="1"/>
        <v>3.9882301571710715E-2</v>
      </c>
      <c r="O42" s="10">
        <f t="shared" si="3"/>
        <v>0</v>
      </c>
    </row>
    <row r="43" spans="6:15" x14ac:dyDescent="0.25">
      <c r="F43" s="4">
        <v>0.26583490611749316</v>
      </c>
      <c r="G43" s="7">
        <v>0.33336011573018914</v>
      </c>
      <c r="I43" s="4">
        <v>-0.62545905728018225</v>
      </c>
      <c r="J43">
        <f t="shared" si="0"/>
        <v>-0.62545905686422731</v>
      </c>
      <c r="K43" s="10">
        <f t="shared" si="2"/>
        <v>-4.1595493716073406E-10</v>
      </c>
      <c r="M43" s="4">
        <v>0.30902135211348014</v>
      </c>
      <c r="N43">
        <f t="shared" si="1"/>
        <v>0.30902135211348014</v>
      </c>
      <c r="O43" s="10">
        <f t="shared" si="3"/>
        <v>0</v>
      </c>
    </row>
    <row r="44" spans="6:15" x14ac:dyDescent="0.25">
      <c r="F44" s="4">
        <v>0.40638295590552914</v>
      </c>
      <c r="G44" s="7">
        <v>0.27680392045225177</v>
      </c>
      <c r="I44" s="4">
        <v>-0.23685934313748699</v>
      </c>
      <c r="J44">
        <f t="shared" si="0"/>
        <v>-0.23685934337755937</v>
      </c>
      <c r="K44" s="10">
        <f t="shared" si="2"/>
        <v>2.4007237864331898E-10</v>
      </c>
      <c r="M44" s="4">
        <v>0.52152087444402495</v>
      </c>
      <c r="N44">
        <f t="shared" si="1"/>
        <v>0.52152087444402517</v>
      </c>
      <c r="O44" s="10">
        <f t="shared" si="3"/>
        <v>0</v>
      </c>
    </row>
    <row r="45" spans="6:15" x14ac:dyDescent="0.25">
      <c r="F45" s="4">
        <v>0.31102578884991183</v>
      </c>
      <c r="G45" s="7">
        <v>0.64369721752900844</v>
      </c>
      <c r="I45" s="4">
        <v>-0.49294481955964226</v>
      </c>
      <c r="J45">
        <f t="shared" si="0"/>
        <v>-0.49294481911207044</v>
      </c>
      <c r="K45" s="10">
        <f t="shared" si="2"/>
        <v>-4.4757181294485804E-10</v>
      </c>
      <c r="M45" s="4">
        <v>0.37255143805926877</v>
      </c>
      <c r="N45">
        <f t="shared" si="1"/>
        <v>0.37255143805926855</v>
      </c>
      <c r="O45" s="10">
        <f t="shared" si="3"/>
        <v>0</v>
      </c>
    </row>
    <row r="46" spans="6:15" x14ac:dyDescent="0.25">
      <c r="F46" s="4">
        <v>0.87041604286608265</v>
      </c>
      <c r="G46" s="7">
        <v>0.70125500621171788</v>
      </c>
      <c r="I46" s="4">
        <v>1.1283599987007913</v>
      </c>
      <c r="J46">
        <f t="shared" si="0"/>
        <v>1.1283599981832759</v>
      </c>
      <c r="K46" s="10">
        <f t="shared" si="2"/>
        <v>5.1751536389588182E-10</v>
      </c>
      <c r="M46" s="4">
        <v>2.0434262902732074</v>
      </c>
      <c r="N46">
        <f t="shared" si="1"/>
        <v>2.0434262902732074</v>
      </c>
      <c r="O46" s="10">
        <f t="shared" si="3"/>
        <v>0</v>
      </c>
    </row>
    <row r="47" spans="6:15" x14ac:dyDescent="0.25">
      <c r="F47" s="4">
        <v>0.67660859982805122</v>
      </c>
      <c r="G47" s="7">
        <v>0.12559242532478923</v>
      </c>
      <c r="I47" s="4">
        <v>0.45823613709095673</v>
      </c>
      <c r="J47">
        <f t="shared" si="0"/>
        <v>0.45823613683061459</v>
      </c>
      <c r="K47" s="10">
        <f t="shared" si="2"/>
        <v>2.603421367375347E-10</v>
      </c>
      <c r="M47" s="4">
        <v>1.1288919241161752</v>
      </c>
      <c r="N47">
        <f t="shared" si="1"/>
        <v>1.1288919241161752</v>
      </c>
      <c r="O47" s="10">
        <f t="shared" si="3"/>
        <v>0</v>
      </c>
    </row>
    <row r="48" spans="6:15" x14ac:dyDescent="0.25">
      <c r="F48" s="4">
        <v>0.33336011573018914</v>
      </c>
      <c r="G48" s="7">
        <v>0.41240007768490911</v>
      </c>
      <c r="I48" s="4">
        <v>-0.43065364156010444</v>
      </c>
      <c r="J48">
        <f t="shared" si="0"/>
        <v>-0.43065364146095775</v>
      </c>
      <c r="K48" s="10">
        <f t="shared" si="2"/>
        <v>-9.9146690857310205E-11</v>
      </c>
      <c r="M48" s="4">
        <v>0.40550528251042883</v>
      </c>
      <c r="N48">
        <f t="shared" si="1"/>
        <v>0.40550528251042856</v>
      </c>
      <c r="O48" s="10">
        <f t="shared" si="3"/>
        <v>0</v>
      </c>
    </row>
    <row r="49" spans="6:15" x14ac:dyDescent="0.25">
      <c r="F49" s="4">
        <v>0.27680392045225177</v>
      </c>
      <c r="G49" s="7">
        <v>0.81244009604382228</v>
      </c>
      <c r="I49" s="4">
        <v>-0.59236254696739754</v>
      </c>
      <c r="J49">
        <f t="shared" si="0"/>
        <v>-0.5923625463949741</v>
      </c>
      <c r="K49" s="10">
        <f t="shared" si="2"/>
        <v>-5.7242344198016326E-10</v>
      </c>
      <c r="M49" s="4">
        <v>0.3240748908981943</v>
      </c>
      <c r="N49">
        <f t="shared" si="1"/>
        <v>0.3240748908981943</v>
      </c>
      <c r="O49" s="10">
        <f t="shared" si="3"/>
        <v>0</v>
      </c>
    </row>
    <row r="50" spans="6:15" x14ac:dyDescent="0.25">
      <c r="F50" s="4">
        <v>0.64369721752900844</v>
      </c>
      <c r="G50" s="7">
        <v>0.60906143148628156</v>
      </c>
      <c r="I50" s="4">
        <v>0.36835899947457812</v>
      </c>
      <c r="J50">
        <f t="shared" si="0"/>
        <v>0.36835899968025232</v>
      </c>
      <c r="K50" s="10">
        <f t="shared" si="2"/>
        <v>-2.0567419989347968E-10</v>
      </c>
      <c r="M50" s="4">
        <v>1.0319743970519999</v>
      </c>
      <c r="N50">
        <f t="shared" si="1"/>
        <v>1.0319743970519999</v>
      </c>
      <c r="O50" s="10">
        <f t="shared" si="3"/>
        <v>0</v>
      </c>
    </row>
    <row r="51" spans="6:15" x14ac:dyDescent="0.25">
      <c r="F51" s="4">
        <v>0.70125500621171788</v>
      </c>
      <c r="G51" s="7">
        <v>0.19643763503379028</v>
      </c>
      <c r="I51" s="4">
        <v>0.52801346955458739</v>
      </c>
      <c r="J51">
        <f t="shared" si="0"/>
        <v>0.52801346897324553</v>
      </c>
      <c r="K51" s="10">
        <f t="shared" si="2"/>
        <v>5.8134186353697714E-10</v>
      </c>
      <c r="M51" s="4">
        <v>1.2081649330708544</v>
      </c>
      <c r="N51">
        <f t="shared" si="1"/>
        <v>1.2081649330708548</v>
      </c>
      <c r="O51" s="10">
        <f t="shared" si="3"/>
        <v>0</v>
      </c>
    </row>
    <row r="52" spans="6:15" x14ac:dyDescent="0.25">
      <c r="F52" s="4">
        <v>0.12559242532478923</v>
      </c>
      <c r="G52" s="7">
        <v>0.67470218306577368</v>
      </c>
      <c r="I52" s="4">
        <v>-1.1474762325658237</v>
      </c>
      <c r="J52">
        <f t="shared" si="0"/>
        <v>-1.1474762323740817</v>
      </c>
      <c r="K52" s="10">
        <f t="shared" si="2"/>
        <v>-1.9174195564630736E-10</v>
      </c>
      <c r="M52" s="4">
        <v>0.13420867944551465</v>
      </c>
      <c r="N52">
        <f t="shared" si="1"/>
        <v>0.13420867944551462</v>
      </c>
      <c r="O52" s="10">
        <f t="shared" si="3"/>
        <v>0</v>
      </c>
    </row>
    <row r="53" spans="6:15" x14ac:dyDescent="0.25">
      <c r="F53" s="4">
        <v>0.41240007768490911</v>
      </c>
      <c r="G53" s="7">
        <v>0.65682634561267284</v>
      </c>
      <c r="I53" s="4">
        <v>-0.22137538677088539</v>
      </c>
      <c r="J53">
        <f t="shared" si="0"/>
        <v>-0.22137538697246065</v>
      </c>
      <c r="K53" s="10">
        <f t="shared" si="2"/>
        <v>2.015752564865636E-10</v>
      </c>
      <c r="M53" s="4">
        <v>0.53170896688955294</v>
      </c>
      <c r="N53">
        <f t="shared" si="1"/>
        <v>0.5317089668895526</v>
      </c>
      <c r="O53" s="10">
        <f t="shared" si="3"/>
        <v>0</v>
      </c>
    </row>
    <row r="54" spans="6:15" x14ac:dyDescent="0.25">
      <c r="F54" s="4">
        <v>0.81244009604382228</v>
      </c>
      <c r="G54" s="7">
        <v>0.43387232698817185</v>
      </c>
      <c r="I54" s="4">
        <v>0.8869240207416762</v>
      </c>
      <c r="J54">
        <f t="shared" si="0"/>
        <v>0.88692402123865843</v>
      </c>
      <c r="K54" s="10">
        <f t="shared" si="2"/>
        <v>-4.969822331446494E-10</v>
      </c>
      <c r="M54" s="4">
        <v>1.6736569968307391</v>
      </c>
      <c r="N54">
        <f t="shared" si="1"/>
        <v>1.6736569968307391</v>
      </c>
      <c r="O54" s="10">
        <f t="shared" si="3"/>
        <v>0</v>
      </c>
    </row>
    <row r="55" spans="6:15" x14ac:dyDescent="0.25">
      <c r="F55" s="4">
        <v>0.60906143148628156</v>
      </c>
      <c r="G55" s="7">
        <v>0.15657759228819251</v>
      </c>
      <c r="I55" s="4">
        <v>0.2768736355581507</v>
      </c>
      <c r="J55">
        <f t="shared" si="0"/>
        <v>0.27687363587068631</v>
      </c>
      <c r="K55" s="10">
        <f t="shared" si="2"/>
        <v>-3.1253560850430517E-10</v>
      </c>
      <c r="M55" s="4">
        <v>0.93920484511608959</v>
      </c>
      <c r="N55">
        <f t="shared" si="1"/>
        <v>0.93920484511608959</v>
      </c>
      <c r="O55" s="10">
        <f t="shared" si="3"/>
        <v>0</v>
      </c>
    </row>
    <row r="56" spans="6:15" x14ac:dyDescent="0.25">
      <c r="F56" s="4">
        <v>0.19643763503379028</v>
      </c>
      <c r="G56" s="7">
        <v>0.19090717381289757</v>
      </c>
      <c r="I56" s="4">
        <v>-0.85441466989580905</v>
      </c>
      <c r="J56">
        <f t="shared" si="0"/>
        <v>-0.85441467067252219</v>
      </c>
      <c r="K56" s="10">
        <f t="shared" si="2"/>
        <v>7.7671313825078414E-10</v>
      </c>
      <c r="M56" s="4">
        <v>0.21870048018160082</v>
      </c>
      <c r="N56">
        <f t="shared" si="1"/>
        <v>0.21870048018160082</v>
      </c>
      <c r="O56" s="10">
        <f t="shared" si="3"/>
        <v>0</v>
      </c>
    </row>
    <row r="57" spans="6:15" x14ac:dyDescent="0.25">
      <c r="F57" s="4">
        <v>0.67470218306577368</v>
      </c>
      <c r="G57" s="7">
        <v>0.89048691248061451</v>
      </c>
      <c r="I57" s="4">
        <v>0.45293487997546356</v>
      </c>
      <c r="J57">
        <f t="shared" si="0"/>
        <v>0.45293487974599927</v>
      </c>
      <c r="K57" s="10">
        <f t="shared" si="2"/>
        <v>2.2946428090975246E-10</v>
      </c>
      <c r="M57" s="4">
        <v>1.1230141564561018</v>
      </c>
      <c r="N57">
        <f t="shared" si="1"/>
        <v>1.1230141564561018</v>
      </c>
      <c r="O57" s="10">
        <f t="shared" si="3"/>
        <v>0</v>
      </c>
    </row>
    <row r="58" spans="6:15" x14ac:dyDescent="0.25">
      <c r="F58" s="4">
        <v>0.65682634561267284</v>
      </c>
      <c r="G58" s="7">
        <v>0.93074796153024975</v>
      </c>
      <c r="I58" s="4">
        <v>0.40381698048445158</v>
      </c>
      <c r="J58">
        <f t="shared" si="0"/>
        <v>0.40381698053300685</v>
      </c>
      <c r="K58" s="10">
        <f t="shared" si="2"/>
        <v>-4.8555270915073834E-11</v>
      </c>
      <c r="M58" s="4">
        <v>1.0695186789205731</v>
      </c>
      <c r="N58">
        <f t="shared" si="1"/>
        <v>1.0695186789205731</v>
      </c>
      <c r="O58" s="10">
        <f t="shared" si="3"/>
        <v>0</v>
      </c>
    </row>
    <row r="59" spans="6:15" x14ac:dyDescent="0.25">
      <c r="F59" s="4">
        <v>0.43387232698817185</v>
      </c>
      <c r="G59" s="7">
        <v>0.24488694336551389</v>
      </c>
      <c r="I59" s="4">
        <v>-0.16652392827029175</v>
      </c>
      <c r="J59">
        <f t="shared" si="0"/>
        <v>-0.16652392832846682</v>
      </c>
      <c r="K59" s="10">
        <f t="shared" si="2"/>
        <v>5.8175075867694659E-11</v>
      </c>
      <c r="M59" s="4">
        <v>0.56893565552392156</v>
      </c>
      <c r="N59">
        <f t="shared" si="1"/>
        <v>0.56893565552392178</v>
      </c>
      <c r="O59" s="10">
        <f t="shared" si="3"/>
        <v>0</v>
      </c>
    </row>
    <row r="60" spans="6:15" x14ac:dyDescent="0.25">
      <c r="F60" s="4">
        <v>0.15657759228819251</v>
      </c>
      <c r="G60" s="7">
        <v>0.68841591514237255</v>
      </c>
      <c r="I60" s="4">
        <v>-1.0086236012004706</v>
      </c>
      <c r="J60">
        <f t="shared" si="0"/>
        <v>-1.0086236001964834</v>
      </c>
      <c r="K60" s="10">
        <f t="shared" si="2"/>
        <v>-1.0039871156664049E-9</v>
      </c>
      <c r="M60" s="4">
        <v>0.1702873697136125</v>
      </c>
      <c r="N60">
        <f t="shared" si="1"/>
        <v>0.17028736971361252</v>
      </c>
      <c r="O60" s="10">
        <f t="shared" si="3"/>
        <v>0</v>
      </c>
    </row>
    <row r="61" spans="6:15" x14ac:dyDescent="0.25">
      <c r="F61" s="4">
        <v>0.19090717381289757</v>
      </c>
      <c r="G61" s="7">
        <v>0.53263649230615095</v>
      </c>
      <c r="I61" s="4">
        <v>-0.87455818530400364</v>
      </c>
      <c r="J61">
        <f t="shared" si="0"/>
        <v>-0.87455818592357459</v>
      </c>
      <c r="K61" s="10">
        <f t="shared" si="2"/>
        <v>6.195709501000124E-10</v>
      </c>
      <c r="M61" s="4">
        <v>0.21184162661835018</v>
      </c>
      <c r="N61">
        <f t="shared" si="1"/>
        <v>0.21184162661835018</v>
      </c>
      <c r="O61" s="10">
        <f t="shared" si="3"/>
        <v>0</v>
      </c>
    </row>
    <row r="62" spans="6:15" x14ac:dyDescent="0.25">
      <c r="F62" s="4">
        <v>0.89048691248061451</v>
      </c>
      <c r="G62" s="7">
        <v>0.37020870085430108</v>
      </c>
      <c r="I62" s="4">
        <v>1.229121712749452</v>
      </c>
      <c r="J62">
        <f t="shared" si="0"/>
        <v>1.2291217139391231</v>
      </c>
      <c r="K62" s="10">
        <f t="shared" si="2"/>
        <v>-1.1896710283565426E-9</v>
      </c>
      <c r="M62" s="4">
        <v>2.2117112161426329</v>
      </c>
      <c r="N62">
        <f t="shared" si="1"/>
        <v>2.2117112161426329</v>
      </c>
      <c r="O62" s="10">
        <f t="shared" si="3"/>
        <v>0</v>
      </c>
    </row>
    <row r="63" spans="6:15" x14ac:dyDescent="0.25">
      <c r="F63" s="4">
        <v>0.93074796153024975</v>
      </c>
      <c r="G63" s="7">
        <v>0.74860238723933992</v>
      </c>
      <c r="I63" s="4">
        <v>1.4813847485673302</v>
      </c>
      <c r="J63">
        <f t="shared" si="0"/>
        <v>1.4813847469762793</v>
      </c>
      <c r="K63" s="10">
        <f t="shared" si="2"/>
        <v>1.5910508466276951E-9</v>
      </c>
      <c r="M63" s="4">
        <v>2.670002697961646</v>
      </c>
      <c r="N63">
        <f t="shared" si="1"/>
        <v>2.670002697961646</v>
      </c>
      <c r="O63" s="10">
        <f t="shared" si="3"/>
        <v>0</v>
      </c>
    </row>
    <row r="64" spans="6:15" x14ac:dyDescent="0.25">
      <c r="F64" s="4">
        <v>0.24488694336551389</v>
      </c>
      <c r="G64" s="7">
        <v>0.30053895805102709</v>
      </c>
      <c r="I64" s="4">
        <v>-0.69066850379670364</v>
      </c>
      <c r="J64">
        <f t="shared" si="0"/>
        <v>-0.69066850392208812</v>
      </c>
      <c r="K64" s="10">
        <f t="shared" si="2"/>
        <v>1.2538448057597407E-10</v>
      </c>
      <c r="M64" s="4">
        <v>0.28088779705687256</v>
      </c>
      <c r="N64">
        <f t="shared" si="1"/>
        <v>0.28088779705687245</v>
      </c>
      <c r="O64" s="10">
        <f t="shared" si="3"/>
        <v>0</v>
      </c>
    </row>
    <row r="65" spans="6:15" x14ac:dyDescent="0.25">
      <c r="F65" s="4">
        <v>0.68841591514237255</v>
      </c>
      <c r="G65" s="7">
        <v>0.92798249232466534</v>
      </c>
      <c r="I65" s="4">
        <v>0.49136520492184677</v>
      </c>
      <c r="J65">
        <f t="shared" si="0"/>
        <v>0.49136520448190862</v>
      </c>
      <c r="K65" s="10">
        <f t="shared" si="2"/>
        <v>4.3993814147214039E-10</v>
      </c>
      <c r="M65" s="4">
        <v>1.1660860418431296</v>
      </c>
      <c r="N65">
        <f t="shared" si="1"/>
        <v>1.1660860418431296</v>
      </c>
      <c r="O65" s="10">
        <f t="shared" si="3"/>
        <v>0</v>
      </c>
    </row>
    <row r="66" spans="6:15" x14ac:dyDescent="0.25">
      <c r="F66" s="4">
        <v>0.53263649230615095</v>
      </c>
      <c r="G66" s="7">
        <v>0.93382791190460346</v>
      </c>
      <c r="I66" s="4">
        <v>8.1899017995642392E-2</v>
      </c>
      <c r="J66">
        <f t="shared" ref="J66:J129" si="4">NORMINV(F66,0,1)</f>
        <v>8.189901794012186E-2</v>
      </c>
      <c r="K66" s="10">
        <f t="shared" si="2"/>
        <v>5.552053261581591E-11</v>
      </c>
      <c r="M66" s="4">
        <v>0.76064793503483674</v>
      </c>
      <c r="N66">
        <f t="shared" ref="N66:N129" si="5">_xlfn.GAMMA.INV(F66,1,1)</f>
        <v>0.76064793503483674</v>
      </c>
      <c r="O66" s="10">
        <f t="shared" si="3"/>
        <v>0</v>
      </c>
    </row>
    <row r="67" spans="6:15" x14ac:dyDescent="0.25">
      <c r="F67" s="4">
        <v>0.37020870085430108</v>
      </c>
      <c r="G67" s="7">
        <v>0.63215861254677574</v>
      </c>
      <c r="I67" s="4">
        <v>-0.33130064793235814</v>
      </c>
      <c r="J67">
        <f t="shared" si="4"/>
        <v>-0.331300648235415</v>
      </c>
      <c r="K67" s="10">
        <f t="shared" ref="K67:K130" si="6">I67-J67</f>
        <v>3.0305685738696297E-10</v>
      </c>
      <c r="M67" s="4">
        <v>0.46236678567628625</v>
      </c>
      <c r="N67">
        <f t="shared" si="5"/>
        <v>0.46236678567628603</v>
      </c>
      <c r="O67" s="10">
        <f t="shared" ref="O67:O130" si="7">M67-N67</f>
        <v>0</v>
      </c>
    </row>
    <row r="68" spans="6:15" x14ac:dyDescent="0.25">
      <c r="F68" s="4">
        <v>0.74860238723933992</v>
      </c>
      <c r="G68" s="7">
        <v>0.77462778646294372</v>
      </c>
      <c r="I68" s="4">
        <v>0.67009814791251521</v>
      </c>
      <c r="J68">
        <f t="shared" si="4"/>
        <v>0.67009814784499122</v>
      </c>
      <c r="K68" s="10">
        <f t="shared" si="6"/>
        <v>6.7523986402306946E-11</v>
      </c>
      <c r="M68" s="4">
        <v>1.3807194786520613</v>
      </c>
      <c r="N68">
        <f t="shared" si="5"/>
        <v>1.3807194786520613</v>
      </c>
      <c r="O68" s="10">
        <f t="shared" si="7"/>
        <v>0</v>
      </c>
    </row>
    <row r="69" spans="6:15" x14ac:dyDescent="0.25">
      <c r="F69" s="4">
        <v>0.30053895805102709</v>
      </c>
      <c r="G69" s="7">
        <v>0.27547041822035867</v>
      </c>
      <c r="I69" s="4">
        <v>-0.52285104310760555</v>
      </c>
      <c r="J69">
        <f t="shared" si="4"/>
        <v>-0.52285104254096959</v>
      </c>
      <c r="K69" s="10">
        <f t="shared" si="6"/>
        <v>-5.6663596037509478E-10</v>
      </c>
      <c r="M69" s="4">
        <v>0.35744518056771646</v>
      </c>
      <c r="N69">
        <f t="shared" si="5"/>
        <v>0.35744518056771618</v>
      </c>
      <c r="O69" s="10">
        <f t="shared" si="7"/>
        <v>0</v>
      </c>
    </row>
    <row r="70" spans="6:15" x14ac:dyDescent="0.25">
      <c r="F70" s="4">
        <v>0.92798249232466534</v>
      </c>
      <c r="G70" s="7">
        <v>0.71071360277283002</v>
      </c>
      <c r="I70" s="4">
        <v>1.4609286801441128</v>
      </c>
      <c r="J70">
        <f t="shared" si="4"/>
        <v>1.4609286784961149</v>
      </c>
      <c r="K70" s="10">
        <f t="shared" si="6"/>
        <v>1.6479979603190031E-9</v>
      </c>
      <c r="M70" s="4">
        <v>2.6308460273677818</v>
      </c>
      <c r="N70">
        <f t="shared" si="5"/>
        <v>2.6308460273677818</v>
      </c>
      <c r="O70" s="10">
        <f t="shared" si="7"/>
        <v>0</v>
      </c>
    </row>
    <row r="71" spans="6:15" x14ac:dyDescent="0.25">
      <c r="F71" s="4">
        <v>0.93382791190460346</v>
      </c>
      <c r="G71" s="7">
        <v>0.83606058934192706</v>
      </c>
      <c r="I71" s="4">
        <v>1.504921827234287</v>
      </c>
      <c r="J71">
        <f t="shared" si="4"/>
        <v>1.5049218259590107</v>
      </c>
      <c r="K71" s="10">
        <f t="shared" si="6"/>
        <v>1.2752763289824998E-9</v>
      </c>
      <c r="M71" s="4">
        <v>2.7154965349289908</v>
      </c>
      <c r="N71">
        <f t="shared" si="5"/>
        <v>2.7154965349289908</v>
      </c>
      <c r="O71" s="10">
        <f t="shared" si="7"/>
        <v>0</v>
      </c>
    </row>
    <row r="72" spans="6:15" x14ac:dyDescent="0.25">
      <c r="F72" s="4">
        <v>0.63215861254677574</v>
      </c>
      <c r="G72" s="7">
        <v>0.99012059540754227</v>
      </c>
      <c r="I72" s="4">
        <v>0.33757594110644457</v>
      </c>
      <c r="J72">
        <f t="shared" si="4"/>
        <v>0.33757594139832131</v>
      </c>
      <c r="K72" s="10">
        <f t="shared" si="6"/>
        <v>-2.9187674499553395E-10</v>
      </c>
      <c r="M72" s="4">
        <v>1.0001034460810989</v>
      </c>
      <c r="N72">
        <f t="shared" si="5"/>
        <v>1.0001034460810989</v>
      </c>
      <c r="O72" s="10">
        <f t="shared" si="7"/>
        <v>0</v>
      </c>
    </row>
    <row r="73" spans="6:15" x14ac:dyDescent="0.25">
      <c r="F73" s="4">
        <v>0.77462778646294372</v>
      </c>
      <c r="G73" s="7">
        <v>0.23077660827000129</v>
      </c>
      <c r="I73" s="4">
        <v>0.75417453305004367</v>
      </c>
      <c r="J73">
        <f t="shared" si="4"/>
        <v>0.75417453373945476</v>
      </c>
      <c r="K73" s="10">
        <f t="shared" si="6"/>
        <v>-6.8941108377629234E-10</v>
      </c>
      <c r="M73" s="4">
        <v>1.4900019612087136</v>
      </c>
      <c r="N73">
        <f t="shared" si="5"/>
        <v>1.4900019612087136</v>
      </c>
      <c r="O73" s="10">
        <f t="shared" si="7"/>
        <v>0</v>
      </c>
    </row>
    <row r="74" spans="6:15" x14ac:dyDescent="0.25">
      <c r="F74" s="4">
        <v>0.27547041822035867</v>
      </c>
      <c r="G74" s="7">
        <v>0.67708823427076215</v>
      </c>
      <c r="I74" s="4">
        <v>-0.59635089713287215</v>
      </c>
      <c r="J74">
        <f t="shared" si="4"/>
        <v>-0.59635089657386919</v>
      </c>
      <c r="K74" s="10">
        <f t="shared" si="6"/>
        <v>-5.5900295503619191E-10</v>
      </c>
      <c r="M74" s="4">
        <v>0.32223268744122513</v>
      </c>
      <c r="N74">
        <f t="shared" si="5"/>
        <v>0.32223268744122513</v>
      </c>
      <c r="O74" s="10">
        <f t="shared" si="7"/>
        <v>0</v>
      </c>
    </row>
    <row r="75" spans="6:15" x14ac:dyDescent="0.25">
      <c r="F75" s="4">
        <v>0.71071360277283002</v>
      </c>
      <c r="G75" s="7">
        <v>0.89217562780893345</v>
      </c>
      <c r="I75" s="4">
        <v>0.55547062946772263</v>
      </c>
      <c r="J75">
        <f t="shared" si="4"/>
        <v>0.55547062884401088</v>
      </c>
      <c r="K75" s="10">
        <f t="shared" si="6"/>
        <v>6.2371174891495684E-10</v>
      </c>
      <c r="M75" s="4">
        <v>1.2403380877143186</v>
      </c>
      <c r="N75">
        <f t="shared" si="5"/>
        <v>1.2403380877143186</v>
      </c>
      <c r="O75" s="10">
        <f t="shared" si="7"/>
        <v>0</v>
      </c>
    </row>
    <row r="76" spans="6:15" x14ac:dyDescent="0.25">
      <c r="F76" s="4">
        <v>0.83606058934192706</v>
      </c>
      <c r="G76" s="7">
        <v>0.46252511556777526</v>
      </c>
      <c r="I76" s="4">
        <v>0.97839536247044656</v>
      </c>
      <c r="J76">
        <f t="shared" si="4"/>
        <v>0.97839536177911179</v>
      </c>
      <c r="K76" s="10">
        <f t="shared" si="6"/>
        <v>6.9133476721106035E-10</v>
      </c>
      <c r="M76" s="4">
        <v>1.8082583666272438</v>
      </c>
      <c r="N76">
        <f t="shared" si="5"/>
        <v>1.8082583666272438</v>
      </c>
      <c r="O76" s="10">
        <f t="shared" si="7"/>
        <v>0</v>
      </c>
    </row>
    <row r="77" spans="6:15" x14ac:dyDescent="0.25">
      <c r="F77" s="4">
        <v>0.99012059540754227</v>
      </c>
      <c r="G77" s="7">
        <v>0.75486941975779098</v>
      </c>
      <c r="I77" s="4">
        <v>2.3308966654598327</v>
      </c>
      <c r="J77">
        <f t="shared" si="4"/>
        <v>2.3308966650345524</v>
      </c>
      <c r="K77" s="10">
        <f t="shared" si="6"/>
        <v>4.2528025545607306E-10</v>
      </c>
      <c r="M77" s="4">
        <v>4.6173030329595859</v>
      </c>
      <c r="N77">
        <f t="shared" si="5"/>
        <v>4.6173030329595859</v>
      </c>
      <c r="O77" s="10">
        <f t="shared" si="7"/>
        <v>0</v>
      </c>
    </row>
    <row r="78" spans="6:15" x14ac:dyDescent="0.25">
      <c r="F78" s="4">
        <v>0.23077660827000129</v>
      </c>
      <c r="G78" s="7">
        <v>0.15501400378993732</v>
      </c>
      <c r="I78" s="4">
        <v>-0.73629166613586339</v>
      </c>
      <c r="J78">
        <f t="shared" si="4"/>
        <v>-0.73629166668535395</v>
      </c>
      <c r="K78" s="10">
        <f t="shared" si="6"/>
        <v>5.4949056416120357E-10</v>
      </c>
      <c r="M78" s="4">
        <v>0.26237385526448431</v>
      </c>
      <c r="N78">
        <f t="shared" si="5"/>
        <v>0.26237385526448431</v>
      </c>
      <c r="O78" s="10">
        <f t="shared" si="7"/>
        <v>0</v>
      </c>
    </row>
    <row r="79" spans="6:15" x14ac:dyDescent="0.25">
      <c r="F79" s="4">
        <v>0.67708823427076215</v>
      </c>
      <c r="G79" s="7">
        <v>0.39339057016411344</v>
      </c>
      <c r="I79" s="4">
        <v>0.45957190188091873</v>
      </c>
      <c r="J79">
        <f t="shared" si="4"/>
        <v>0.45957190161284406</v>
      </c>
      <c r="K79" s="10">
        <f t="shared" si="6"/>
        <v>2.6807467357059522E-10</v>
      </c>
      <c r="M79" s="4">
        <v>1.130376164194417</v>
      </c>
      <c r="N79">
        <f t="shared" si="5"/>
        <v>1.130376164194417</v>
      </c>
      <c r="O79" s="10">
        <f t="shared" si="7"/>
        <v>0</v>
      </c>
    </row>
    <row r="80" spans="6:15" x14ac:dyDescent="0.25">
      <c r="F80" s="4">
        <v>0.89217562780893345</v>
      </c>
      <c r="G80" s="7">
        <v>0.36923902868393588</v>
      </c>
      <c r="I80" s="4">
        <v>1.238181566727373</v>
      </c>
      <c r="J80">
        <f t="shared" si="4"/>
        <v>1.23818156801094</v>
      </c>
      <c r="K80" s="10">
        <f t="shared" si="6"/>
        <v>-1.2835670304411906E-9</v>
      </c>
      <c r="M80" s="4">
        <v>2.2272515589454356</v>
      </c>
      <c r="N80">
        <f t="shared" si="5"/>
        <v>2.2272515589454356</v>
      </c>
      <c r="O80" s="10">
        <f t="shared" si="7"/>
        <v>0</v>
      </c>
    </row>
    <row r="81" spans="6:15" x14ac:dyDescent="0.25">
      <c r="F81" s="4">
        <v>0.46252511556777526</v>
      </c>
      <c r="G81" s="7">
        <v>0.67915624099288607</v>
      </c>
      <c r="I81" s="4">
        <v>-9.4074179601270527E-2</v>
      </c>
      <c r="J81">
        <f t="shared" si="4"/>
        <v>-9.4074179549758552E-2</v>
      </c>
      <c r="K81" s="10">
        <f t="shared" si="6"/>
        <v>-5.1511975240892127E-11</v>
      </c>
      <c r="M81" s="4">
        <v>0.62087324670976396</v>
      </c>
      <c r="N81">
        <f t="shared" si="5"/>
        <v>0.62087324670976385</v>
      </c>
      <c r="O81" s="10">
        <f t="shared" si="7"/>
        <v>0</v>
      </c>
    </row>
    <row r="82" spans="6:15" x14ac:dyDescent="0.25">
      <c r="F82" s="4">
        <v>0.75486941975779098</v>
      </c>
      <c r="G82" s="7">
        <v>0.69432477074601218</v>
      </c>
      <c r="I82" s="4">
        <v>0.68989350507813585</v>
      </c>
      <c r="J82">
        <f t="shared" si="4"/>
        <v>0.68989350519609205</v>
      </c>
      <c r="K82" s="10">
        <f t="shared" si="6"/>
        <v>-1.1795620036281207E-10</v>
      </c>
      <c r="M82" s="4">
        <v>1.4059642298406672</v>
      </c>
      <c r="N82">
        <f t="shared" si="5"/>
        <v>1.4059642298406672</v>
      </c>
      <c r="O82" s="10">
        <f t="shared" si="7"/>
        <v>0</v>
      </c>
    </row>
    <row r="83" spans="6:15" x14ac:dyDescent="0.25">
      <c r="F83" s="4">
        <v>0.15501400378993732</v>
      </c>
      <c r="G83" s="7">
        <v>0.57618714436697493</v>
      </c>
      <c r="I83" s="4">
        <v>-1.0151632676165012</v>
      </c>
      <c r="J83">
        <f t="shared" si="4"/>
        <v>-1.0151632665624983</v>
      </c>
      <c r="K83" s="10">
        <f t="shared" si="6"/>
        <v>-1.0540028849703731E-9</v>
      </c>
      <c r="M83" s="4">
        <v>0.16843522429475943</v>
      </c>
      <c r="N83">
        <f t="shared" si="5"/>
        <v>0.16843522429475932</v>
      </c>
      <c r="O83" s="10">
        <f t="shared" si="7"/>
        <v>0</v>
      </c>
    </row>
    <row r="84" spans="6:15" x14ac:dyDescent="0.25">
      <c r="F84" s="4">
        <v>0.39339057016411344</v>
      </c>
      <c r="G84" s="7">
        <v>0.58786218156886505</v>
      </c>
      <c r="I84" s="4">
        <v>-0.27049281918690365</v>
      </c>
      <c r="J84">
        <f t="shared" si="4"/>
        <v>-0.27049281949145443</v>
      </c>
      <c r="K84" s="10">
        <f t="shared" si="6"/>
        <v>3.0455077348889859E-10</v>
      </c>
      <c r="M84" s="4">
        <v>0.49987013845467215</v>
      </c>
      <c r="N84">
        <f t="shared" si="5"/>
        <v>0.49987013845467226</v>
      </c>
      <c r="O84" s="10">
        <f t="shared" si="7"/>
        <v>0</v>
      </c>
    </row>
    <row r="85" spans="6:15" x14ac:dyDescent="0.25">
      <c r="F85" s="4">
        <v>0.36923902868393588</v>
      </c>
      <c r="G85" s="7">
        <v>0.38549043626336504</v>
      </c>
      <c r="I85" s="4">
        <v>-0.33386947129149463</v>
      </c>
      <c r="J85">
        <f t="shared" si="4"/>
        <v>-0.33386947159024016</v>
      </c>
      <c r="K85" s="10">
        <f t="shared" si="6"/>
        <v>2.987455283154361E-10</v>
      </c>
      <c r="M85" s="4">
        <v>0.4608282975320801</v>
      </c>
      <c r="N85">
        <f t="shared" si="5"/>
        <v>0.4608282975320801</v>
      </c>
      <c r="O85" s="10">
        <f t="shared" si="7"/>
        <v>0</v>
      </c>
    </row>
    <row r="86" spans="6:15" x14ac:dyDescent="0.25">
      <c r="F86" s="4">
        <v>0.67915624099288607</v>
      </c>
      <c r="G86" s="7">
        <v>0.72072348185797375</v>
      </c>
      <c r="I86" s="4">
        <v>0.4653406652869263</v>
      </c>
      <c r="J86">
        <f t="shared" si="4"/>
        <v>0.46534066498575855</v>
      </c>
      <c r="K86" s="10">
        <f t="shared" si="6"/>
        <v>3.0116775739941204E-10</v>
      </c>
      <c r="M86" s="4">
        <v>1.1368010064096894</v>
      </c>
      <c r="N86">
        <f t="shared" si="5"/>
        <v>1.1368010064096894</v>
      </c>
      <c r="O86" s="10">
        <f t="shared" si="7"/>
        <v>0</v>
      </c>
    </row>
    <row r="87" spans="6:15" x14ac:dyDescent="0.25">
      <c r="F87" s="4">
        <v>0.69432477074601218</v>
      </c>
      <c r="G87" s="7">
        <v>0.70159905225226393</v>
      </c>
      <c r="I87" s="4">
        <v>0.50814671224067176</v>
      </c>
      <c r="J87">
        <f t="shared" si="4"/>
        <v>0.5081467117259767</v>
      </c>
      <c r="K87" s="10">
        <f t="shared" si="6"/>
        <v>5.1469506434642653E-10</v>
      </c>
      <c r="M87" s="4">
        <v>1.1852320829595651</v>
      </c>
      <c r="N87">
        <f t="shared" si="5"/>
        <v>1.1852320829595651</v>
      </c>
      <c r="O87" s="10">
        <f t="shared" si="7"/>
        <v>0</v>
      </c>
    </row>
    <row r="88" spans="6:15" x14ac:dyDescent="0.25">
      <c r="F88" s="4">
        <v>0.57618714436697493</v>
      </c>
      <c r="G88" s="7">
        <v>0.63042254321561675</v>
      </c>
      <c r="I88" s="4">
        <v>0.19214872187297702</v>
      </c>
      <c r="J88">
        <f t="shared" si="4"/>
        <v>0.19214872199648486</v>
      </c>
      <c r="K88" s="10">
        <f t="shared" si="6"/>
        <v>-1.2350784284187455E-10</v>
      </c>
      <c r="M88" s="4">
        <v>0.85846329941021693</v>
      </c>
      <c r="N88">
        <f t="shared" si="5"/>
        <v>0.85846329941021693</v>
      </c>
      <c r="O88" s="10">
        <f t="shared" si="7"/>
        <v>0</v>
      </c>
    </row>
    <row r="89" spans="6:15" x14ac:dyDescent="0.25">
      <c r="F89" s="4">
        <v>0.58786218156886505</v>
      </c>
      <c r="G89" s="7">
        <v>0.66633634250321572</v>
      </c>
      <c r="I89" s="4">
        <v>0.22204913078935951</v>
      </c>
      <c r="J89">
        <f t="shared" si="4"/>
        <v>0.22204913099267956</v>
      </c>
      <c r="K89" s="10">
        <f t="shared" si="6"/>
        <v>-2.0332005523648888E-10</v>
      </c>
      <c r="M89" s="4">
        <v>0.88639747481367759</v>
      </c>
      <c r="N89">
        <f t="shared" si="5"/>
        <v>0.88639747481367759</v>
      </c>
      <c r="O89" s="10">
        <f t="shared" si="7"/>
        <v>0</v>
      </c>
    </row>
    <row r="90" spans="6:15" x14ac:dyDescent="0.25">
      <c r="F90" s="4">
        <v>0.38549043626336504</v>
      </c>
      <c r="G90" s="7">
        <v>0.85154544175894342</v>
      </c>
      <c r="I90" s="4">
        <v>-0.29109211171276916</v>
      </c>
      <c r="J90">
        <f t="shared" si="4"/>
        <v>-0.29109211203693219</v>
      </c>
      <c r="K90" s="10">
        <f t="shared" si="6"/>
        <v>3.2416302975235567E-10</v>
      </c>
      <c r="M90" s="4">
        <v>0.48693078665267364</v>
      </c>
      <c r="N90">
        <f t="shared" si="5"/>
        <v>0.48693078665267353</v>
      </c>
      <c r="O90" s="10">
        <f t="shared" si="7"/>
        <v>0</v>
      </c>
    </row>
    <row r="91" spans="6:15" x14ac:dyDescent="0.25">
      <c r="F91" s="4">
        <v>0.72072348185797375</v>
      </c>
      <c r="G91" s="7">
        <v>1.6521920314148682E-2</v>
      </c>
      <c r="I91" s="4">
        <v>0.5849920893524112</v>
      </c>
      <c r="J91">
        <f t="shared" si="4"/>
        <v>0.58499208875924469</v>
      </c>
      <c r="K91" s="10">
        <f t="shared" si="6"/>
        <v>5.931665159053523E-10</v>
      </c>
      <c r="M91" s="4">
        <v>1.2755528835288059</v>
      </c>
      <c r="N91">
        <f t="shared" si="5"/>
        <v>1.2755528835288059</v>
      </c>
      <c r="O91" s="10">
        <f t="shared" si="7"/>
        <v>0</v>
      </c>
    </row>
    <row r="92" spans="6:15" x14ac:dyDescent="0.25">
      <c r="F92" s="4">
        <v>0.70159905225226393</v>
      </c>
      <c r="G92" s="7">
        <v>0.39489051746337511</v>
      </c>
      <c r="I92" s="4">
        <v>0.52900512438225289</v>
      </c>
      <c r="J92">
        <f t="shared" si="4"/>
        <v>0.52900512379831266</v>
      </c>
      <c r="K92" s="10">
        <f t="shared" si="6"/>
        <v>5.8394022950380986E-10</v>
      </c>
      <c r="M92" s="4">
        <v>1.2093172345592638</v>
      </c>
      <c r="N92">
        <f t="shared" si="5"/>
        <v>1.2093172345592638</v>
      </c>
      <c r="O92" s="10">
        <f t="shared" si="7"/>
        <v>0</v>
      </c>
    </row>
    <row r="93" spans="6:15" x14ac:dyDescent="0.25">
      <c r="F93" s="4">
        <v>0.63042254321561675</v>
      </c>
      <c r="G93" s="7">
        <v>0.56121590518909614</v>
      </c>
      <c r="I93" s="4">
        <v>0.3329726693530094</v>
      </c>
      <c r="J93">
        <f t="shared" si="4"/>
        <v>0.33297266965330174</v>
      </c>
      <c r="K93" s="10">
        <f t="shared" si="6"/>
        <v>-3.002923465444951E-10</v>
      </c>
      <c r="M93" s="4">
        <v>0.99539493462353668</v>
      </c>
      <c r="N93">
        <f t="shared" si="5"/>
        <v>0.99539493462353668</v>
      </c>
      <c r="O93" s="10">
        <f t="shared" si="7"/>
        <v>0</v>
      </c>
    </row>
    <row r="94" spans="6:15" x14ac:dyDescent="0.25">
      <c r="F94" s="4">
        <v>0.66633634250321572</v>
      </c>
      <c r="G94" s="7">
        <v>0.86423066713356167</v>
      </c>
      <c r="I94" s="4">
        <v>0.42981899410631202</v>
      </c>
      <c r="J94">
        <f t="shared" si="4"/>
        <v>0.42981899401198109</v>
      </c>
      <c r="K94" s="10">
        <f t="shared" si="6"/>
        <v>9.4330931954544894E-11</v>
      </c>
      <c r="M94" s="4">
        <v>1.0976218068668491</v>
      </c>
      <c r="N94">
        <f t="shared" si="5"/>
        <v>1.0976218068668491</v>
      </c>
      <c r="O94" s="10">
        <f t="shared" si="7"/>
        <v>0</v>
      </c>
    </row>
    <row r="95" spans="6:15" x14ac:dyDescent="0.25">
      <c r="F95" s="4">
        <v>0.85154544175894342</v>
      </c>
      <c r="G95" s="7">
        <v>0.80217997767302707</v>
      </c>
      <c r="I95" s="4">
        <v>1.0430845924723278</v>
      </c>
      <c r="J95">
        <f t="shared" si="4"/>
        <v>1.0430845912953044</v>
      </c>
      <c r="K95" s="10">
        <f t="shared" si="6"/>
        <v>1.1770233676600128E-9</v>
      </c>
      <c r="M95" s="4">
        <v>1.9074763726792303</v>
      </c>
      <c r="N95">
        <f t="shared" si="5"/>
        <v>1.9074763726792303</v>
      </c>
      <c r="O95" s="10">
        <f t="shared" si="7"/>
        <v>0</v>
      </c>
    </row>
    <row r="96" spans="6:15" x14ac:dyDescent="0.25">
      <c r="F96" s="4">
        <v>1.6521920314148682E-2</v>
      </c>
      <c r="G96" s="7">
        <v>0.94852026248095078</v>
      </c>
      <c r="I96" s="4">
        <v>-2.1315502073098118</v>
      </c>
      <c r="J96">
        <f t="shared" si="4"/>
        <v>-2.1315502096836116</v>
      </c>
      <c r="K96" s="10">
        <f t="shared" si="6"/>
        <v>2.3737998233741564E-9</v>
      </c>
      <c r="M96" s="4">
        <v>1.6659929468664399E-2</v>
      </c>
      <c r="N96">
        <f t="shared" si="5"/>
        <v>1.6659929468664399E-2</v>
      </c>
      <c r="O96" s="10">
        <f t="shared" si="7"/>
        <v>0</v>
      </c>
    </row>
    <row r="97" spans="6:15" x14ac:dyDescent="0.25">
      <c r="F97" s="4">
        <v>0.39489051746337511</v>
      </c>
      <c r="G97" s="7">
        <v>0.96984799805299016</v>
      </c>
      <c r="I97" s="4">
        <v>-0.26659496184180059</v>
      </c>
      <c r="J97">
        <f t="shared" si="4"/>
        <v>-0.26659496214070505</v>
      </c>
      <c r="K97" s="10">
        <f t="shared" si="6"/>
        <v>2.989044567414112E-10</v>
      </c>
      <c r="M97" s="4">
        <v>0.50234587445264656</v>
      </c>
      <c r="N97">
        <f t="shared" si="5"/>
        <v>0.50234587445264633</v>
      </c>
      <c r="O97" s="10">
        <f t="shared" si="7"/>
        <v>0</v>
      </c>
    </row>
    <row r="98" spans="6:15" x14ac:dyDescent="0.25">
      <c r="F98" s="4">
        <v>0.56121590518909614</v>
      </c>
      <c r="G98" s="7">
        <v>0.77154516482844337</v>
      </c>
      <c r="I98" s="4">
        <v>0.15405269145008565</v>
      </c>
      <c r="J98">
        <f t="shared" si="4"/>
        <v>0.15405269148003786</v>
      </c>
      <c r="K98" s="10">
        <f t="shared" si="6"/>
        <v>-2.9952207381001017E-11</v>
      </c>
      <c r="M98" s="4">
        <v>0.82374779825052613</v>
      </c>
      <c r="N98">
        <f t="shared" si="5"/>
        <v>0.82374779825052613</v>
      </c>
      <c r="O98" s="10">
        <f t="shared" si="7"/>
        <v>0</v>
      </c>
    </row>
    <row r="99" spans="6:15" x14ac:dyDescent="0.25">
      <c r="F99" s="4">
        <v>0.86423066713356167</v>
      </c>
      <c r="G99" s="7">
        <v>5.4896418463690241E-2</v>
      </c>
      <c r="I99" s="4">
        <v>1.0995260785953322</v>
      </c>
      <c r="J99">
        <f t="shared" si="4"/>
        <v>1.0995260776867635</v>
      </c>
      <c r="K99" s="10">
        <f t="shared" si="6"/>
        <v>9.0856877577039086E-10</v>
      </c>
      <c r="M99" s="4">
        <v>1.9967979150857955</v>
      </c>
      <c r="N99">
        <f t="shared" si="5"/>
        <v>1.9967979150857955</v>
      </c>
      <c r="O99" s="10">
        <f t="shared" si="7"/>
        <v>0</v>
      </c>
    </row>
    <row r="100" spans="6:15" x14ac:dyDescent="0.25">
      <c r="F100" s="4">
        <v>0.80217997767302707</v>
      </c>
      <c r="G100" s="7">
        <v>0.31206816552761812</v>
      </c>
      <c r="I100" s="4">
        <v>0.84943363275596084</v>
      </c>
      <c r="J100">
        <f t="shared" si="4"/>
        <v>0.84943363356265988</v>
      </c>
      <c r="K100" s="10">
        <f t="shared" si="6"/>
        <v>-8.0669904090058253E-10</v>
      </c>
      <c r="M100" s="4">
        <v>1.6203976398053546</v>
      </c>
      <c r="N100">
        <f t="shared" si="5"/>
        <v>1.6203976398053546</v>
      </c>
      <c r="O100" s="10">
        <f t="shared" si="7"/>
        <v>0</v>
      </c>
    </row>
    <row r="101" spans="6:15" x14ac:dyDescent="0.25">
      <c r="F101" s="4">
        <v>0.94852026248095078</v>
      </c>
      <c r="G101" s="7">
        <v>0.3139709916980552</v>
      </c>
      <c r="I101" s="4">
        <v>1.6306723426976042</v>
      </c>
      <c r="J101">
        <f t="shared" si="4"/>
        <v>1.6306723445323386</v>
      </c>
      <c r="K101" s="10">
        <f t="shared" si="6"/>
        <v>-1.8347343644364855E-9</v>
      </c>
      <c r="M101" s="4">
        <v>2.966566994964777</v>
      </c>
      <c r="N101">
        <f t="shared" si="5"/>
        <v>2.966566994964777</v>
      </c>
      <c r="O101" s="10">
        <f t="shared" si="7"/>
        <v>0</v>
      </c>
    </row>
    <row r="102" spans="6:15" x14ac:dyDescent="0.25">
      <c r="F102" s="4">
        <v>0.96984799805299016</v>
      </c>
      <c r="G102" s="7">
        <v>0.16335032781845921</v>
      </c>
      <c r="I102" s="4">
        <v>1.8785643396116338</v>
      </c>
      <c r="J102">
        <f t="shared" si="4"/>
        <v>1.8785643417036082</v>
      </c>
      <c r="K102" s="10">
        <f t="shared" si="6"/>
        <v>-2.0919743715097638E-9</v>
      </c>
      <c r="M102" s="4">
        <v>3.5015039584441476</v>
      </c>
      <c r="N102">
        <f t="shared" si="5"/>
        <v>3.5015039584441472</v>
      </c>
      <c r="O102" s="10">
        <f t="shared" si="7"/>
        <v>0</v>
      </c>
    </row>
    <row r="103" spans="6:15" x14ac:dyDescent="0.25">
      <c r="F103" s="4">
        <v>0.77154516482844337</v>
      </c>
      <c r="G103" s="7">
        <v>0.73475079456182502</v>
      </c>
      <c r="I103" s="4">
        <v>0.74394513056045108</v>
      </c>
      <c r="J103">
        <f t="shared" si="4"/>
        <v>0.74394513117273176</v>
      </c>
      <c r="K103" s="10">
        <f t="shared" si="6"/>
        <v>-6.1228067060881131E-10</v>
      </c>
      <c r="M103" s="4">
        <v>1.4764167460773046</v>
      </c>
      <c r="N103">
        <f t="shared" si="5"/>
        <v>1.4764167460773046</v>
      </c>
      <c r="O103" s="10">
        <f t="shared" si="7"/>
        <v>0</v>
      </c>
    </row>
    <row r="104" spans="6:15" x14ac:dyDescent="0.25">
      <c r="F104" s="4">
        <v>5.4896418463690241E-2</v>
      </c>
      <c r="G104" s="7">
        <v>0.91103846595355276</v>
      </c>
      <c r="I104" s="4">
        <v>-1.5991249709259341</v>
      </c>
      <c r="J104">
        <f t="shared" si="4"/>
        <v>-1.5991249723121743</v>
      </c>
      <c r="K104" s="10">
        <f t="shared" si="6"/>
        <v>1.3862402337139201E-9</v>
      </c>
      <c r="M104" s="4">
        <v>5.6460747403808381E-2</v>
      </c>
      <c r="N104">
        <f t="shared" si="5"/>
        <v>5.6460747403808347E-2</v>
      </c>
      <c r="O104" s="10">
        <f t="shared" si="7"/>
        <v>0</v>
      </c>
    </row>
    <row r="105" spans="6:15" x14ac:dyDescent="0.25">
      <c r="F105" s="4">
        <v>0.31206816552761812</v>
      </c>
      <c r="G105" s="7">
        <v>0.4370445746364412</v>
      </c>
      <c r="I105" s="4">
        <v>-0.48999656327471591</v>
      </c>
      <c r="J105">
        <f t="shared" si="4"/>
        <v>-0.48999656284148074</v>
      </c>
      <c r="K105" s="10">
        <f t="shared" si="6"/>
        <v>-4.33235169960966E-10</v>
      </c>
      <c r="M105" s="4">
        <v>0.37406552375909385</v>
      </c>
      <c r="N105">
        <f t="shared" si="5"/>
        <v>0.37406552375909358</v>
      </c>
      <c r="O105" s="10">
        <f t="shared" si="7"/>
        <v>0</v>
      </c>
    </row>
    <row r="106" spans="6:15" x14ac:dyDescent="0.25">
      <c r="F106" s="4">
        <v>0.3139709916980552</v>
      </c>
      <c r="G106" s="7">
        <v>0.27760481550832405</v>
      </c>
      <c r="I106" s="4">
        <v>-0.48462555459049972</v>
      </c>
      <c r="J106">
        <f t="shared" si="4"/>
        <v>-0.48462555418431974</v>
      </c>
      <c r="K106" s="10">
        <f t="shared" si="6"/>
        <v>-4.0617997854042187E-10</v>
      </c>
      <c r="M106" s="4">
        <v>0.3768353659958476</v>
      </c>
      <c r="N106">
        <f t="shared" si="5"/>
        <v>0.37683536599584755</v>
      </c>
      <c r="O106" s="10">
        <f t="shared" si="7"/>
        <v>0</v>
      </c>
    </row>
    <row r="107" spans="6:15" x14ac:dyDescent="0.25">
      <c r="F107" s="4">
        <v>0.16335032781845921</v>
      </c>
      <c r="G107" s="7">
        <v>0.57471419265897539</v>
      </c>
      <c r="I107" s="4">
        <v>-0.98078119155775079</v>
      </c>
      <c r="J107">
        <f t="shared" si="4"/>
        <v>-0.98078119083773141</v>
      </c>
      <c r="K107" s="10">
        <f t="shared" si="6"/>
        <v>-7.200193774536956E-10</v>
      </c>
      <c r="M107" s="4">
        <v>0.17834984786432792</v>
      </c>
      <c r="N107">
        <f t="shared" si="5"/>
        <v>0.17834984786432792</v>
      </c>
      <c r="O107" s="10">
        <f t="shared" si="7"/>
        <v>0</v>
      </c>
    </row>
    <row r="108" spans="6:15" x14ac:dyDescent="0.25">
      <c r="F108" s="4">
        <v>0.73475079456182502</v>
      </c>
      <c r="G108" s="7">
        <v>0.19012099979304026</v>
      </c>
      <c r="I108" s="4">
        <v>0.62724536497223327</v>
      </c>
      <c r="J108">
        <f t="shared" si="4"/>
        <v>0.62724536456750724</v>
      </c>
      <c r="K108" s="10">
        <f t="shared" si="6"/>
        <v>4.0472603046737277E-10</v>
      </c>
      <c r="M108" s="4">
        <v>1.3270854970130779</v>
      </c>
      <c r="N108">
        <f t="shared" si="5"/>
        <v>1.3270854970130779</v>
      </c>
      <c r="O108" s="10">
        <f t="shared" si="7"/>
        <v>0</v>
      </c>
    </row>
    <row r="109" spans="6:15" x14ac:dyDescent="0.25">
      <c r="F109" s="4">
        <v>0.91103846595355276</v>
      </c>
      <c r="G109" s="7">
        <v>0.36428275177247471</v>
      </c>
      <c r="I109" s="4">
        <v>1.3471775136243009</v>
      </c>
      <c r="J109">
        <f t="shared" si="4"/>
        <v>1.3471775141000746</v>
      </c>
      <c r="K109" s="10">
        <f t="shared" si="6"/>
        <v>-4.7577364270523503E-10</v>
      </c>
      <c r="M109" s="4">
        <v>2.4195512044013952</v>
      </c>
      <c r="N109">
        <f t="shared" si="5"/>
        <v>2.4195512044013952</v>
      </c>
      <c r="O109" s="10">
        <f t="shared" si="7"/>
        <v>0</v>
      </c>
    </row>
    <row r="110" spans="6:15" x14ac:dyDescent="0.25">
      <c r="F110" s="4">
        <v>0.4370445746364412</v>
      </c>
      <c r="G110" s="7">
        <v>0.80618953192350318</v>
      </c>
      <c r="I110" s="4">
        <v>-0.15846658492299537</v>
      </c>
      <c r="J110">
        <f t="shared" si="4"/>
        <v>-0.15846658496258884</v>
      </c>
      <c r="K110" s="10">
        <f t="shared" si="6"/>
        <v>3.9593467393572723E-11</v>
      </c>
      <c r="M110" s="4">
        <v>0.57455482739857044</v>
      </c>
      <c r="N110">
        <f t="shared" si="5"/>
        <v>0.57455482739857022</v>
      </c>
      <c r="O110" s="10">
        <f t="shared" si="7"/>
        <v>0</v>
      </c>
    </row>
    <row r="111" spans="6:15" x14ac:dyDescent="0.25">
      <c r="F111" s="4">
        <v>0.27760481550832405</v>
      </c>
      <c r="G111" s="7">
        <v>0.59545855276404014</v>
      </c>
      <c r="I111" s="4">
        <v>-0.58997168822327495</v>
      </c>
      <c r="J111">
        <f t="shared" si="4"/>
        <v>-0.58997168764354446</v>
      </c>
      <c r="K111" s="10">
        <f t="shared" si="6"/>
        <v>-5.7973048583903619E-10</v>
      </c>
      <c r="M111" s="4">
        <v>0.32518294288763133</v>
      </c>
      <c r="N111">
        <f t="shared" si="5"/>
        <v>0.32518294288763133</v>
      </c>
      <c r="O111" s="10">
        <f t="shared" si="7"/>
        <v>0</v>
      </c>
    </row>
    <row r="112" spans="6:15" x14ac:dyDescent="0.25">
      <c r="F112" s="4">
        <v>0.57471419265897539</v>
      </c>
      <c r="G112" s="7">
        <v>0.2655796016799794</v>
      </c>
      <c r="I112" s="4">
        <v>0.1883891368575456</v>
      </c>
      <c r="J112">
        <f t="shared" si="4"/>
        <v>0.18838913697105608</v>
      </c>
      <c r="K112" s="10">
        <f t="shared" si="6"/>
        <v>-1.1351047879415432E-10</v>
      </c>
      <c r="M112" s="4">
        <v>0.85499384821512336</v>
      </c>
      <c r="N112">
        <f t="shared" si="5"/>
        <v>0.85499384821512336</v>
      </c>
      <c r="O112" s="10">
        <f t="shared" si="7"/>
        <v>0</v>
      </c>
    </row>
    <row r="113" spans="6:15" x14ac:dyDescent="0.25">
      <c r="F113" s="4">
        <v>0.19012099979304026</v>
      </c>
      <c r="G113" s="7">
        <v>0.98223037809131541</v>
      </c>
      <c r="I113" s="4">
        <v>-0.87745048900153888</v>
      </c>
      <c r="J113">
        <f t="shared" si="4"/>
        <v>-0.87745048959409855</v>
      </c>
      <c r="K113" s="10">
        <f t="shared" si="6"/>
        <v>5.9255966800009219E-10</v>
      </c>
      <c r="M113" s="4">
        <v>0.21087042493486716</v>
      </c>
      <c r="N113">
        <f t="shared" si="5"/>
        <v>0.21087042493486716</v>
      </c>
      <c r="O113" s="10">
        <f t="shared" si="7"/>
        <v>0</v>
      </c>
    </row>
    <row r="114" spans="6:15" x14ac:dyDescent="0.25">
      <c r="F114" s="4">
        <v>0.36428275177247471</v>
      </c>
      <c r="G114" s="7">
        <v>0.91088297183232991</v>
      </c>
      <c r="I114" s="4">
        <v>-0.34703436224456541</v>
      </c>
      <c r="J114">
        <f t="shared" si="4"/>
        <v>-0.34703436251544878</v>
      </c>
      <c r="K114" s="10">
        <f t="shared" si="6"/>
        <v>2.7088337128944318E-10</v>
      </c>
      <c r="M114" s="4">
        <v>0.45300139275483686</v>
      </c>
      <c r="N114">
        <f t="shared" si="5"/>
        <v>0.45300139275483697</v>
      </c>
      <c r="O114" s="10">
        <f t="shared" si="7"/>
        <v>0</v>
      </c>
    </row>
    <row r="115" spans="6:15" x14ac:dyDescent="0.25">
      <c r="F115" s="4">
        <v>0.80618953192350318</v>
      </c>
      <c r="G115" s="7">
        <v>0.51034864736554908</v>
      </c>
      <c r="I115" s="4">
        <v>0.86393984566074711</v>
      </c>
      <c r="J115">
        <f t="shared" si="4"/>
        <v>0.86393984637012855</v>
      </c>
      <c r="K115" s="10">
        <f t="shared" si="6"/>
        <v>-7.0938144247634227E-10</v>
      </c>
      <c r="M115" s="4">
        <v>1.6408745661416153</v>
      </c>
      <c r="N115">
        <f t="shared" si="5"/>
        <v>1.6408745661416153</v>
      </c>
      <c r="O115" s="10">
        <f t="shared" si="7"/>
        <v>0</v>
      </c>
    </row>
    <row r="116" spans="6:15" x14ac:dyDescent="0.25">
      <c r="F116" s="4">
        <v>0.59545855276404014</v>
      </c>
      <c r="G116" s="7">
        <v>0.17304712947527182</v>
      </c>
      <c r="I116" s="4">
        <v>0.2416093265004374</v>
      </c>
      <c r="J116">
        <f t="shared" si="4"/>
        <v>0.24160932675146746</v>
      </c>
      <c r="K116" s="10">
        <f t="shared" si="6"/>
        <v>-2.5103005785176435E-10</v>
      </c>
      <c r="M116" s="4">
        <v>0.9050010823781468</v>
      </c>
      <c r="N116">
        <f t="shared" si="5"/>
        <v>0.9050010823781468</v>
      </c>
      <c r="O116" s="10">
        <f t="shared" si="7"/>
        <v>0</v>
      </c>
    </row>
    <row r="117" spans="6:15" x14ac:dyDescent="0.25">
      <c r="F117" s="4">
        <v>0.2655796016799794</v>
      </c>
      <c r="G117" s="7">
        <v>0.41363122930924701</v>
      </c>
      <c r="I117" s="4">
        <v>-0.62623745551856269</v>
      </c>
      <c r="J117">
        <f t="shared" si="4"/>
        <v>-0.6262374551074682</v>
      </c>
      <c r="K117" s="10">
        <f t="shared" si="6"/>
        <v>-4.1109449178122759E-10</v>
      </c>
      <c r="M117" s="4">
        <v>0.30867366457136397</v>
      </c>
      <c r="N117">
        <f t="shared" si="5"/>
        <v>0.30867366457136403</v>
      </c>
      <c r="O117" s="10">
        <f t="shared" si="7"/>
        <v>0</v>
      </c>
    </row>
    <row r="118" spans="6:15" x14ac:dyDescent="0.25">
      <c r="F118" s="4">
        <v>0.98223037809131541</v>
      </c>
      <c r="G118" s="7">
        <v>0.35252209423942787</v>
      </c>
      <c r="I118" s="4">
        <v>2.1021602101983685</v>
      </c>
      <c r="J118">
        <f t="shared" si="4"/>
        <v>2.1021602125270622</v>
      </c>
      <c r="K118" s="10">
        <f t="shared" si="6"/>
        <v>-2.3286936823296855E-9</v>
      </c>
      <c r="M118" s="4">
        <v>4.0302649139870903</v>
      </c>
      <c r="N118">
        <f t="shared" si="5"/>
        <v>4.0302649139870903</v>
      </c>
      <c r="O118" s="10">
        <f t="shared" si="7"/>
        <v>0</v>
      </c>
    </row>
    <row r="119" spans="6:15" x14ac:dyDescent="0.25">
      <c r="F119" s="4">
        <v>0.91088297183232991</v>
      </c>
      <c r="G119" s="7">
        <v>0.13664069807595028</v>
      </c>
      <c r="I119" s="4">
        <v>1.3462123090799814</v>
      </c>
      <c r="J119">
        <f t="shared" si="4"/>
        <v>1.3462123095772107</v>
      </c>
      <c r="K119" s="10">
        <f t="shared" si="6"/>
        <v>-4.9722936878993096E-10</v>
      </c>
      <c r="M119" s="4">
        <v>2.4178048497722049</v>
      </c>
      <c r="N119">
        <f t="shared" si="5"/>
        <v>2.4178048497722049</v>
      </c>
      <c r="O119" s="10">
        <f t="shared" si="7"/>
        <v>0</v>
      </c>
    </row>
    <row r="120" spans="6:15" x14ac:dyDescent="0.25">
      <c r="F120" s="4">
        <v>0.51034864736554908</v>
      </c>
      <c r="G120" s="7">
        <v>0.33399658026856016</v>
      </c>
      <c r="I120" s="4">
        <v>2.5943121975493828E-2</v>
      </c>
      <c r="J120">
        <f t="shared" si="4"/>
        <v>2.5943121947472263E-2</v>
      </c>
      <c r="K120" s="10">
        <f t="shared" si="6"/>
        <v>2.8021564235647389E-11</v>
      </c>
      <c r="M120" s="4">
        <v>0.71406166636749813</v>
      </c>
      <c r="N120">
        <f t="shared" si="5"/>
        <v>0.71406166636749813</v>
      </c>
      <c r="O120" s="10">
        <f t="shared" si="7"/>
        <v>0</v>
      </c>
    </row>
    <row r="121" spans="6:15" x14ac:dyDescent="0.25">
      <c r="F121" s="4">
        <v>0.17304712947527182</v>
      </c>
      <c r="G121" s="7">
        <v>0.43624163505595559</v>
      </c>
      <c r="I121" s="4">
        <v>-0.94219217612220185</v>
      </c>
      <c r="J121">
        <f t="shared" si="4"/>
        <v>-0.94219217591214943</v>
      </c>
      <c r="K121" s="10">
        <f t="shared" si="6"/>
        <v>-2.1005241990224022E-10</v>
      </c>
      <c r="M121" s="4">
        <v>0.19000757406514637</v>
      </c>
      <c r="N121">
        <f t="shared" si="5"/>
        <v>0.19000757406514643</v>
      </c>
      <c r="O121" s="10">
        <f t="shared" si="7"/>
        <v>0</v>
      </c>
    </row>
    <row r="122" spans="6:15" x14ac:dyDescent="0.25">
      <c r="F122" s="4">
        <v>0.41363122930924701</v>
      </c>
      <c r="G122" s="7">
        <v>0.19489592700912212</v>
      </c>
      <c r="I122" s="4">
        <v>-0.21821389568024771</v>
      </c>
      <c r="J122">
        <f t="shared" si="4"/>
        <v>-0.21821389587357312</v>
      </c>
      <c r="K122" s="10">
        <f t="shared" si="6"/>
        <v>1.9332541123517899E-10</v>
      </c>
      <c r="M122" s="4">
        <v>0.53380638581223683</v>
      </c>
      <c r="N122">
        <f t="shared" si="5"/>
        <v>0.53380638581223683</v>
      </c>
      <c r="O122" s="10">
        <f t="shared" si="7"/>
        <v>0</v>
      </c>
    </row>
    <row r="123" spans="6:15" x14ac:dyDescent="0.25">
      <c r="F123" s="4">
        <v>0.35252209423942787</v>
      </c>
      <c r="G123" s="7">
        <v>0.86197848219262196</v>
      </c>
      <c r="I123" s="4">
        <v>-0.37852020279326198</v>
      </c>
      <c r="J123">
        <f t="shared" si="4"/>
        <v>-0.37852020295961736</v>
      </c>
      <c r="K123" s="10">
        <f t="shared" si="6"/>
        <v>1.6635537392062361E-10</v>
      </c>
      <c r="M123" s="4">
        <v>0.4346706083681206</v>
      </c>
      <c r="N123">
        <f t="shared" si="5"/>
        <v>0.4346706083681206</v>
      </c>
      <c r="O123" s="10">
        <f t="shared" si="7"/>
        <v>0</v>
      </c>
    </row>
    <row r="124" spans="6:15" x14ac:dyDescent="0.25">
      <c r="F124" s="4">
        <v>0.13664069807595028</v>
      </c>
      <c r="G124" s="7">
        <v>0.68343742127803819</v>
      </c>
      <c r="I124" s="4">
        <v>-1.0955371124069022</v>
      </c>
      <c r="J124">
        <f t="shared" si="4"/>
        <v>-1.0955371114563976</v>
      </c>
      <c r="K124" s="10">
        <f t="shared" si="6"/>
        <v>-9.5050456394574212E-10</v>
      </c>
      <c r="M124" s="4">
        <v>0.14692433396033458</v>
      </c>
      <c r="N124">
        <f t="shared" si="5"/>
        <v>0.14692433396033461</v>
      </c>
      <c r="O124" s="10">
        <f t="shared" si="7"/>
        <v>0</v>
      </c>
    </row>
    <row r="125" spans="6:15" x14ac:dyDescent="0.25">
      <c r="F125" s="4">
        <v>0.33399658026856016</v>
      </c>
      <c r="G125" s="7">
        <v>0.37354516682732802</v>
      </c>
      <c r="I125" s="4">
        <v>-0.42890390198392619</v>
      </c>
      <c r="J125">
        <f t="shared" si="4"/>
        <v>-0.42890390189486438</v>
      </c>
      <c r="K125" s="10">
        <f t="shared" si="6"/>
        <v>-8.9061813479673901E-11</v>
      </c>
      <c r="M125" s="4">
        <v>0.40646047372303906</v>
      </c>
      <c r="N125">
        <f t="shared" si="5"/>
        <v>0.40646047372303901</v>
      </c>
      <c r="O125" s="10">
        <f t="shared" si="7"/>
        <v>0</v>
      </c>
    </row>
    <row r="126" spans="6:15" x14ac:dyDescent="0.25">
      <c r="F126" s="4">
        <v>0.43624163505595559</v>
      </c>
      <c r="G126" s="7">
        <v>0.84887050440217182</v>
      </c>
      <c r="I126" s="4">
        <v>-0.16050501664792333</v>
      </c>
      <c r="J126">
        <f t="shared" si="4"/>
        <v>-0.16050501669210263</v>
      </c>
      <c r="K126" s="10">
        <f t="shared" si="6"/>
        <v>4.4179299107938164E-11</v>
      </c>
      <c r="M126" s="4">
        <v>0.57312955023711565</v>
      </c>
      <c r="N126">
        <f t="shared" si="5"/>
        <v>0.57312955023711531</v>
      </c>
      <c r="O126" s="10">
        <f t="shared" si="7"/>
        <v>0</v>
      </c>
    </row>
    <row r="127" spans="6:15" x14ac:dyDescent="0.25">
      <c r="F127" s="4">
        <v>0.19489592700912212</v>
      </c>
      <c r="G127" s="7">
        <v>0.70547597142348806</v>
      </c>
      <c r="I127" s="4">
        <v>-0.85999489889410163</v>
      </c>
      <c r="J127">
        <f t="shared" si="4"/>
        <v>-0.85999489963293307</v>
      </c>
      <c r="K127" s="10">
        <f t="shared" si="6"/>
        <v>7.388314404721541E-10</v>
      </c>
      <c r="M127" s="4">
        <v>0.21678372670144697</v>
      </c>
      <c r="N127">
        <f t="shared" si="5"/>
        <v>0.21678372670144691</v>
      </c>
      <c r="O127" s="10">
        <f t="shared" si="7"/>
        <v>0</v>
      </c>
    </row>
    <row r="128" spans="6:15" x14ac:dyDescent="0.25">
      <c r="F128" s="4">
        <v>0.86197848219262196</v>
      </c>
      <c r="G128" s="7">
        <v>0.37178591087651963</v>
      </c>
      <c r="I128" s="4">
        <v>1.0892514065457146</v>
      </c>
      <c r="J128">
        <f t="shared" si="4"/>
        <v>1.0892514055358555</v>
      </c>
      <c r="K128" s="10">
        <f t="shared" si="6"/>
        <v>1.0098590852436473E-9</v>
      </c>
      <c r="M128" s="4">
        <v>1.980345679839729</v>
      </c>
      <c r="N128">
        <f t="shared" si="5"/>
        <v>1.980345679839729</v>
      </c>
      <c r="O128" s="10">
        <f t="shared" si="7"/>
        <v>0</v>
      </c>
    </row>
    <row r="129" spans="6:15" x14ac:dyDescent="0.25">
      <c r="F129" s="4">
        <v>0.68343742127803819</v>
      </c>
      <c r="G129" s="7">
        <v>0.66644937447740549</v>
      </c>
      <c r="I129" s="4">
        <v>0.47733280122804833</v>
      </c>
      <c r="J129">
        <f t="shared" si="4"/>
        <v>0.47733280086031121</v>
      </c>
      <c r="K129" s="10">
        <f t="shared" si="6"/>
        <v>3.6773711853399504E-10</v>
      </c>
      <c r="M129" s="4">
        <v>1.1502343358616944</v>
      </c>
      <c r="N129">
        <f t="shared" si="5"/>
        <v>1.1502343358616949</v>
      </c>
      <c r="O129" s="10">
        <f t="shared" si="7"/>
        <v>0</v>
      </c>
    </row>
    <row r="130" spans="6:15" x14ac:dyDescent="0.25">
      <c r="F130" s="4">
        <v>0.37354516682732802</v>
      </c>
      <c r="G130" s="7">
        <v>0.83963441424634622</v>
      </c>
      <c r="I130" s="4">
        <v>-0.32247835364980809</v>
      </c>
      <c r="J130">
        <f t="shared" ref="J130:J193" si="8">NORMINV(F130,0,1)</f>
        <v>-0.32247835396488395</v>
      </c>
      <c r="K130" s="10">
        <f t="shared" si="6"/>
        <v>3.1507585429579876E-10</v>
      </c>
      <c r="M130" s="4">
        <v>0.46767860114327281</v>
      </c>
      <c r="N130">
        <f t="shared" ref="N130:N193" si="9">_xlfn.GAMMA.INV(F130,1,1)</f>
        <v>0.46767860114327281</v>
      </c>
      <c r="O130" s="10">
        <f t="shared" si="7"/>
        <v>0</v>
      </c>
    </row>
    <row r="131" spans="6:15" x14ac:dyDescent="0.25">
      <c r="F131" s="4">
        <v>0.84887050440217182</v>
      </c>
      <c r="G131" s="7">
        <v>0.11325029261152654</v>
      </c>
      <c r="I131" s="4">
        <v>1.0316011730342507</v>
      </c>
      <c r="J131">
        <f t="shared" si="8"/>
        <v>1.0316011718889244</v>
      </c>
      <c r="K131" s="10">
        <f t="shared" ref="K131:K194" si="10">I131-J131</f>
        <v>1.1453262782623597E-9</v>
      </c>
      <c r="M131" s="4">
        <v>1.8896182229440339</v>
      </c>
      <c r="N131">
        <f t="shared" si="9"/>
        <v>1.8896182229440339</v>
      </c>
      <c r="O131" s="10">
        <f t="shared" ref="O131:O194" si="11">M131-N131</f>
        <v>0</v>
      </c>
    </row>
    <row r="132" spans="6:15" x14ac:dyDescent="0.25">
      <c r="F132" s="4">
        <v>0.70547597142348806</v>
      </c>
      <c r="G132" s="7">
        <v>0.57007337443690675</v>
      </c>
      <c r="I132" s="4">
        <v>0.54021603336819368</v>
      </c>
      <c r="J132">
        <f t="shared" si="8"/>
        <v>0.54021603276023011</v>
      </c>
      <c r="K132" s="10">
        <f t="shared" si="10"/>
        <v>6.0796356837755638E-10</v>
      </c>
      <c r="M132" s="4">
        <v>1.2223946881271464</v>
      </c>
      <c r="N132">
        <f t="shared" si="9"/>
        <v>1.2223946881271464</v>
      </c>
      <c r="O132" s="10">
        <f t="shared" si="11"/>
        <v>0</v>
      </c>
    </row>
    <row r="133" spans="6:15" x14ac:dyDescent="0.25">
      <c r="F133" s="4">
        <v>0.37178591087651963</v>
      </c>
      <c r="G133" s="7">
        <v>0.32301909911187771</v>
      </c>
      <c r="I133" s="4">
        <v>-0.32712701220785356</v>
      </c>
      <c r="J133">
        <f t="shared" si="8"/>
        <v>-0.32712701251713316</v>
      </c>
      <c r="K133" s="10">
        <f t="shared" si="10"/>
        <v>3.0927960192883575E-10</v>
      </c>
      <c r="M133" s="4">
        <v>0.46487426436169016</v>
      </c>
      <c r="N133">
        <f t="shared" si="9"/>
        <v>0.46487426436168999</v>
      </c>
      <c r="O133" s="10">
        <f t="shared" si="11"/>
        <v>0</v>
      </c>
    </row>
    <row r="134" spans="6:15" x14ac:dyDescent="0.25">
      <c r="F134" s="4">
        <v>0.66644937447740549</v>
      </c>
      <c r="G134" s="7">
        <v>0.37853128801269376</v>
      </c>
      <c r="I134" s="4">
        <v>0.4301297626061083</v>
      </c>
      <c r="J134">
        <f t="shared" si="8"/>
        <v>0.43012976250998552</v>
      </c>
      <c r="K134" s="10">
        <f t="shared" si="10"/>
        <v>9.6122776405138666E-11</v>
      </c>
      <c r="M134" s="4">
        <v>1.0979606244795643</v>
      </c>
      <c r="N134">
        <f t="shared" si="9"/>
        <v>1.0979606244795643</v>
      </c>
      <c r="O134" s="10">
        <f t="shared" si="11"/>
        <v>0</v>
      </c>
    </row>
    <row r="135" spans="6:15" x14ac:dyDescent="0.25">
      <c r="F135" s="4">
        <v>0.83963441424634622</v>
      </c>
      <c r="G135" s="7">
        <v>0.10389762404427044</v>
      </c>
      <c r="I135" s="4">
        <v>0.99295646440671559</v>
      </c>
      <c r="J135">
        <f t="shared" si="8"/>
        <v>0.99295646354991973</v>
      </c>
      <c r="K135" s="10">
        <f t="shared" si="10"/>
        <v>8.5679585648534839E-10</v>
      </c>
      <c r="M135" s="4">
        <v>1.830299159227456</v>
      </c>
      <c r="N135">
        <f t="shared" si="9"/>
        <v>1.830299159227456</v>
      </c>
      <c r="O135" s="10">
        <f t="shared" si="11"/>
        <v>0</v>
      </c>
    </row>
    <row r="136" spans="6:15" x14ac:dyDescent="0.25">
      <c r="F136" s="4">
        <v>0.11325029261152654</v>
      </c>
      <c r="G136" s="7">
        <v>0.95418376501538593</v>
      </c>
      <c r="I136" s="4">
        <v>-1.2094224562978912</v>
      </c>
      <c r="J136">
        <f t="shared" si="8"/>
        <v>-1.209422457220195</v>
      </c>
      <c r="K136" s="10">
        <f t="shared" si="10"/>
        <v>9.2230378889723852E-10</v>
      </c>
      <c r="M136" s="4">
        <v>0.12019251531044686</v>
      </c>
      <c r="N136">
        <f t="shared" si="9"/>
        <v>0.12019251531044679</v>
      </c>
      <c r="O136" s="10">
        <f t="shared" si="11"/>
        <v>0</v>
      </c>
    </row>
    <row r="137" spans="6:15" x14ac:dyDescent="0.25">
      <c r="F137" s="4">
        <v>0.57007337443690675</v>
      </c>
      <c r="G137" s="7">
        <v>0.92229270034652666</v>
      </c>
      <c r="I137" s="4">
        <v>0.17656097329367795</v>
      </c>
      <c r="J137">
        <f t="shared" si="8"/>
        <v>0.17656097337651575</v>
      </c>
      <c r="K137" s="10">
        <f t="shared" si="10"/>
        <v>-8.2837792181322811E-11</v>
      </c>
      <c r="M137" s="4">
        <v>0.8441407230802519</v>
      </c>
      <c r="N137">
        <f t="shared" si="9"/>
        <v>0.8441407230802519</v>
      </c>
      <c r="O137" s="10">
        <f t="shared" si="11"/>
        <v>0</v>
      </c>
    </row>
    <row r="138" spans="6:15" x14ac:dyDescent="0.25">
      <c r="F138" s="4">
        <v>0.32301909911187771</v>
      </c>
      <c r="G138" s="7">
        <v>0.85334132861053802</v>
      </c>
      <c r="I138" s="4">
        <v>-0.45927291110239721</v>
      </c>
      <c r="J138">
        <f t="shared" si="8"/>
        <v>-0.45927291083605132</v>
      </c>
      <c r="K138" s="10">
        <f t="shared" si="10"/>
        <v>-2.6634588978780016E-10</v>
      </c>
      <c r="M138" s="4">
        <v>0.39011221785906325</v>
      </c>
      <c r="N138">
        <f t="shared" si="9"/>
        <v>0.39011221785906303</v>
      </c>
      <c r="O138" s="10">
        <f t="shared" si="11"/>
        <v>0</v>
      </c>
    </row>
    <row r="139" spans="6:15" x14ac:dyDescent="0.25">
      <c r="F139" s="4">
        <v>0.37853128801269376</v>
      </c>
      <c r="G139" s="7">
        <v>0.2808316728216787</v>
      </c>
      <c r="I139" s="4">
        <v>-0.30934043410381523</v>
      </c>
      <c r="J139">
        <f t="shared" si="8"/>
        <v>-0.30934043442891462</v>
      </c>
      <c r="K139" s="10">
        <f t="shared" si="10"/>
        <v>3.2509939185132453E-10</v>
      </c>
      <c r="M139" s="4">
        <v>0.47566971203826158</v>
      </c>
      <c r="N139">
        <f t="shared" si="9"/>
        <v>0.47566971203826158</v>
      </c>
      <c r="O139" s="10">
        <f t="shared" si="11"/>
        <v>0</v>
      </c>
    </row>
    <row r="140" spans="6:15" x14ac:dyDescent="0.25">
      <c r="F140" s="4">
        <v>0.10389762404427044</v>
      </c>
      <c r="G140" s="7">
        <v>0.10477117347578936</v>
      </c>
      <c r="I140" s="4">
        <v>-1.2596511119358564</v>
      </c>
      <c r="J140">
        <f t="shared" si="8"/>
        <v>-1.2596511133522175</v>
      </c>
      <c r="K140" s="10">
        <f t="shared" si="10"/>
        <v>1.4163610284612105E-9</v>
      </c>
      <c r="M140" s="4">
        <v>0.1097006136550927</v>
      </c>
      <c r="N140">
        <f t="shared" si="9"/>
        <v>0.10970061365509268</v>
      </c>
      <c r="O140" s="10">
        <f t="shared" si="11"/>
        <v>0</v>
      </c>
    </row>
    <row r="141" spans="6:15" x14ac:dyDescent="0.25">
      <c r="F141" s="4">
        <v>0.95418376501538593</v>
      </c>
      <c r="G141" s="7">
        <v>1.8790116278277643E-2</v>
      </c>
      <c r="I141" s="4">
        <v>1.6868485870267202</v>
      </c>
      <c r="J141">
        <f t="shared" si="8"/>
        <v>1.6868485879282069</v>
      </c>
      <c r="K141" s="10">
        <f t="shared" si="10"/>
        <v>-9.0148666309630698E-10</v>
      </c>
      <c r="M141" s="4">
        <v>3.0831167750270514</v>
      </c>
      <c r="N141">
        <f t="shared" si="9"/>
        <v>3.0831167750270514</v>
      </c>
      <c r="O141" s="10">
        <f t="shared" si="11"/>
        <v>0</v>
      </c>
    </row>
    <row r="142" spans="6:15" x14ac:dyDescent="0.25">
      <c r="F142" s="4">
        <v>0.92229270034652666</v>
      </c>
      <c r="G142" s="7">
        <v>0.88626239641862192</v>
      </c>
      <c r="I142" s="4">
        <v>1.4206635325998593</v>
      </c>
      <c r="J142">
        <f t="shared" si="8"/>
        <v>1.4206635313822458</v>
      </c>
      <c r="K142" s="10">
        <f t="shared" si="10"/>
        <v>1.2176135655295184E-9</v>
      </c>
      <c r="M142" s="4">
        <v>2.5548060793870953</v>
      </c>
      <c r="N142">
        <f t="shared" si="9"/>
        <v>2.5548060793870953</v>
      </c>
      <c r="O142" s="10">
        <f t="shared" si="11"/>
        <v>0</v>
      </c>
    </row>
    <row r="143" spans="6:15" x14ac:dyDescent="0.25">
      <c r="F143" s="4">
        <v>0.85334132861053802</v>
      </c>
      <c r="G143" s="7">
        <v>0.6357741316882084</v>
      </c>
      <c r="I143" s="4">
        <v>1.0508720862014236</v>
      </c>
      <c r="J143">
        <f t="shared" si="8"/>
        <v>1.050872085019027</v>
      </c>
      <c r="K143" s="10">
        <f t="shared" si="10"/>
        <v>1.1823966250545936E-9</v>
      </c>
      <c r="M143" s="4">
        <v>1.9196473554775095</v>
      </c>
      <c r="N143">
        <f t="shared" si="9"/>
        <v>1.9196473554775095</v>
      </c>
      <c r="O143" s="10">
        <f t="shared" si="11"/>
        <v>0</v>
      </c>
    </row>
    <row r="144" spans="6:15" x14ac:dyDescent="0.25">
      <c r="F144" s="4">
        <v>0.2808316728216787</v>
      </c>
      <c r="G144" s="7">
        <v>0.88380937241192226</v>
      </c>
      <c r="I144" s="4">
        <v>-0.58037264927323817</v>
      </c>
      <c r="J144">
        <f t="shared" si="8"/>
        <v>-0.58037264866976435</v>
      </c>
      <c r="K144" s="10">
        <f t="shared" si="10"/>
        <v>-6.0347382646597225E-10</v>
      </c>
      <c r="M144" s="4">
        <v>0.32965983575675967</v>
      </c>
      <c r="N144">
        <f t="shared" si="9"/>
        <v>0.32965983575675972</v>
      </c>
      <c r="O144" s="10">
        <f t="shared" si="11"/>
        <v>0</v>
      </c>
    </row>
    <row r="145" spans="6:15" x14ac:dyDescent="0.25">
      <c r="F145" s="4">
        <v>0.10477117347578936</v>
      </c>
      <c r="G145" s="7">
        <v>0.35252140076856087</v>
      </c>
      <c r="I145" s="4">
        <v>-1.2548248556028692</v>
      </c>
      <c r="J145">
        <f t="shared" si="8"/>
        <v>-1.254824857001227</v>
      </c>
      <c r="K145" s="10">
        <f t="shared" si="10"/>
        <v>1.3983578739384939E-9</v>
      </c>
      <c r="M145" s="4">
        <v>0.11067592129173159</v>
      </c>
      <c r="N145">
        <f t="shared" si="9"/>
        <v>0.11067592129173155</v>
      </c>
      <c r="O145" s="10">
        <f t="shared" si="11"/>
        <v>0</v>
      </c>
    </row>
    <row r="146" spans="6:15" x14ac:dyDescent="0.25">
      <c r="F146" s="4">
        <v>1.8790116278277643E-2</v>
      </c>
      <c r="G146" s="7">
        <v>0.68326558518485814</v>
      </c>
      <c r="I146" s="4">
        <v>-2.0794040045461455</v>
      </c>
      <c r="J146">
        <f t="shared" si="8"/>
        <v>-2.079404006657803</v>
      </c>
      <c r="K146" s="10">
        <f t="shared" si="10"/>
        <v>2.1116575155133432E-9</v>
      </c>
      <c r="M146" s="4">
        <v>1.896889355261034E-2</v>
      </c>
      <c r="N146">
        <f t="shared" si="9"/>
        <v>1.8968893552610343E-2</v>
      </c>
      <c r="O146" s="10">
        <f t="shared" si="11"/>
        <v>0</v>
      </c>
    </row>
    <row r="147" spans="6:15" x14ac:dyDescent="0.25">
      <c r="F147" s="4">
        <v>0.88626239641862192</v>
      </c>
      <c r="G147" s="7">
        <v>0.33910122015800531</v>
      </c>
      <c r="I147" s="4">
        <v>1.2068881873332762</v>
      </c>
      <c r="J147">
        <f t="shared" si="8"/>
        <v>1.2068881882159408</v>
      </c>
      <c r="K147" s="10">
        <f t="shared" si="10"/>
        <v>-8.8266460807062685E-10</v>
      </c>
      <c r="M147" s="4">
        <v>2.1738612065941436</v>
      </c>
      <c r="N147">
        <f t="shared" si="9"/>
        <v>2.1738612065941436</v>
      </c>
      <c r="O147" s="10">
        <f t="shared" si="11"/>
        <v>0</v>
      </c>
    </row>
    <row r="148" spans="6:15" x14ac:dyDescent="0.25">
      <c r="F148" s="4">
        <v>0.6357741316882084</v>
      </c>
      <c r="G148" s="7">
        <v>0.45404367392292461</v>
      </c>
      <c r="I148" s="4">
        <v>0.34718580169327895</v>
      </c>
      <c r="J148">
        <f t="shared" si="8"/>
        <v>0.3471858019637859</v>
      </c>
      <c r="K148" s="10">
        <f t="shared" si="10"/>
        <v>-2.7050695017294402E-10</v>
      </c>
      <c r="M148" s="4">
        <v>1.0099810864465897</v>
      </c>
      <c r="N148">
        <f t="shared" si="9"/>
        <v>1.0099810864465897</v>
      </c>
      <c r="O148" s="10">
        <f t="shared" si="11"/>
        <v>0</v>
      </c>
    </row>
    <row r="149" spans="6:15" x14ac:dyDescent="0.25">
      <c r="F149" s="4">
        <v>0.88380937241192226</v>
      </c>
      <c r="G149" s="7">
        <v>6.9911454538946538E-2</v>
      </c>
      <c r="I149" s="4">
        <v>1.1942472749379742</v>
      </c>
      <c r="J149">
        <f t="shared" si="8"/>
        <v>1.1942472756093281</v>
      </c>
      <c r="K149" s="10">
        <f t="shared" si="10"/>
        <v>-6.7135386139227649E-10</v>
      </c>
      <c r="M149" s="4">
        <v>2.1525230954070169</v>
      </c>
      <c r="N149">
        <f t="shared" si="9"/>
        <v>2.1525230954070169</v>
      </c>
      <c r="O149" s="10">
        <f t="shared" si="11"/>
        <v>0</v>
      </c>
    </row>
    <row r="150" spans="6:15" x14ac:dyDescent="0.25">
      <c r="F150" s="4">
        <v>0.35252140076856087</v>
      </c>
      <c r="G150" s="7">
        <v>0.72987640596652703</v>
      </c>
      <c r="I150" s="4">
        <v>-0.37852207016436418</v>
      </c>
      <c r="J150">
        <f t="shared" si="8"/>
        <v>-0.37852207033071172</v>
      </c>
      <c r="K150" s="10">
        <f t="shared" si="10"/>
        <v>1.663475468483E-10</v>
      </c>
      <c r="M150" s="4">
        <v>0.43466953733466973</v>
      </c>
      <c r="N150">
        <f t="shared" si="9"/>
        <v>0.43466953733466995</v>
      </c>
      <c r="O150" s="10">
        <f t="shared" si="11"/>
        <v>0</v>
      </c>
    </row>
    <row r="151" spans="6:15" x14ac:dyDescent="0.25">
      <c r="F151" s="4">
        <v>0.68326558518485814</v>
      </c>
      <c r="G151" s="7">
        <v>0.71840557734013022</v>
      </c>
      <c r="I151" s="4">
        <v>0.47685015315513141</v>
      </c>
      <c r="J151">
        <f t="shared" si="8"/>
        <v>0.47685015278999987</v>
      </c>
      <c r="K151" s="10">
        <f t="shared" si="10"/>
        <v>3.6513153611750226E-10</v>
      </c>
      <c r="M151" s="4">
        <v>1.1496916644163833</v>
      </c>
      <c r="N151">
        <f t="shared" si="9"/>
        <v>1.1496916644163833</v>
      </c>
      <c r="O151" s="10">
        <f t="shared" si="11"/>
        <v>0</v>
      </c>
    </row>
    <row r="152" spans="6:15" x14ac:dyDescent="0.25">
      <c r="F152" s="4">
        <v>0.33910122015800531</v>
      </c>
      <c r="G152" s="7">
        <v>0.13957926175123248</v>
      </c>
      <c r="I152" s="4">
        <v>-0.41491730621115586</v>
      </c>
      <c r="J152">
        <f t="shared" si="8"/>
        <v>-0.41491730620074124</v>
      </c>
      <c r="K152" s="10">
        <f t="shared" si="10"/>
        <v>-1.0414613615949975E-11</v>
      </c>
      <c r="M152" s="4">
        <v>0.41415458271412997</v>
      </c>
      <c r="N152">
        <f t="shared" si="9"/>
        <v>0.41415458271413003</v>
      </c>
      <c r="O152" s="10">
        <f t="shared" si="11"/>
        <v>0</v>
      </c>
    </row>
    <row r="153" spans="6:15" x14ac:dyDescent="0.25">
      <c r="F153" s="4">
        <v>0.45404367392292461</v>
      </c>
      <c r="G153" s="7">
        <v>0.33622680205598182</v>
      </c>
      <c r="I153" s="4">
        <v>-0.11545139011875774</v>
      </c>
      <c r="J153">
        <f t="shared" si="8"/>
        <v>-0.11545139008469332</v>
      </c>
      <c r="K153" s="10">
        <f t="shared" si="10"/>
        <v>-3.4064417953061366E-11</v>
      </c>
      <c r="M153" s="4">
        <v>0.60521629530633758</v>
      </c>
      <c r="N153">
        <f t="shared" si="9"/>
        <v>0.60521629530633747</v>
      </c>
      <c r="O153" s="10">
        <f t="shared" si="11"/>
        <v>0</v>
      </c>
    </row>
    <row r="154" spans="6:15" x14ac:dyDescent="0.25">
      <c r="F154" s="4">
        <v>6.9911454538946538E-2</v>
      </c>
      <c r="G154" s="7">
        <v>0.74969682314099273</v>
      </c>
      <c r="I154" s="4">
        <v>-1.4764508194749095</v>
      </c>
      <c r="J154">
        <f t="shared" si="8"/>
        <v>-1.4764508178514355</v>
      </c>
      <c r="K154" s="10">
        <f t="shared" si="10"/>
        <v>-1.6234740218834531E-9</v>
      </c>
      <c r="M154" s="4">
        <v>7.2475487193860516E-2</v>
      </c>
      <c r="N154">
        <f t="shared" si="9"/>
        <v>7.247548719386053E-2</v>
      </c>
      <c r="O154" s="10">
        <f t="shared" si="11"/>
        <v>0</v>
      </c>
    </row>
    <row r="155" spans="6:15" x14ac:dyDescent="0.25">
      <c r="F155" s="4">
        <v>0.72987640596652703</v>
      </c>
      <c r="G155" s="7">
        <v>0.83723508750794906</v>
      </c>
      <c r="I155" s="4">
        <v>0.61243923811952328</v>
      </c>
      <c r="J155">
        <f t="shared" si="8"/>
        <v>0.61243923763002683</v>
      </c>
      <c r="K155" s="10">
        <f t="shared" si="10"/>
        <v>4.8949644337881182E-10</v>
      </c>
      <c r="M155" s="4">
        <v>1.3088756690424022</v>
      </c>
      <c r="N155">
        <f t="shared" si="9"/>
        <v>1.3088756690424022</v>
      </c>
      <c r="O155" s="10">
        <f t="shared" si="11"/>
        <v>0</v>
      </c>
    </row>
    <row r="156" spans="6:15" x14ac:dyDescent="0.25">
      <c r="F156" s="4">
        <v>0.71840557734013022</v>
      </c>
      <c r="G156" s="7">
        <v>0.71741494619104096</v>
      </c>
      <c r="I156" s="4">
        <v>0.57811149777762638</v>
      </c>
      <c r="J156">
        <f t="shared" si="8"/>
        <v>0.5781114971698631</v>
      </c>
      <c r="K156" s="10">
        <f t="shared" si="10"/>
        <v>6.0776328414391401E-10</v>
      </c>
      <c r="M156" s="4">
        <v>1.2672874607897378</v>
      </c>
      <c r="N156">
        <f t="shared" si="9"/>
        <v>1.2672874607897378</v>
      </c>
      <c r="O156" s="10">
        <f t="shared" si="11"/>
        <v>0</v>
      </c>
    </row>
    <row r="157" spans="6:15" x14ac:dyDescent="0.25">
      <c r="F157" s="4">
        <v>0.13957926175123248</v>
      </c>
      <c r="G157" s="7">
        <v>0.89493117945450074</v>
      </c>
      <c r="I157" s="4">
        <v>-1.0822115824841501</v>
      </c>
      <c r="J157">
        <f t="shared" si="8"/>
        <v>-1.0822115814179023</v>
      </c>
      <c r="K157" s="10">
        <f t="shared" si="10"/>
        <v>-1.0662477567535689E-9</v>
      </c>
      <c r="M157" s="4">
        <v>0.15033377884699514</v>
      </c>
      <c r="N157">
        <f t="shared" si="9"/>
        <v>0.15033377884699514</v>
      </c>
      <c r="O157" s="10">
        <f t="shared" si="11"/>
        <v>0</v>
      </c>
    </row>
    <row r="158" spans="6:15" x14ac:dyDescent="0.25">
      <c r="F158" s="4">
        <v>0.33622680205598182</v>
      </c>
      <c r="G158" s="7">
        <v>0.55879106938728795</v>
      </c>
      <c r="I158" s="4">
        <v>-0.42278298345016974</v>
      </c>
      <c r="J158">
        <f t="shared" si="8"/>
        <v>-0.42278298339600673</v>
      </c>
      <c r="K158" s="10">
        <f t="shared" si="10"/>
        <v>-5.4163007412455499E-11</v>
      </c>
      <c r="M158" s="4">
        <v>0.40981475721522298</v>
      </c>
      <c r="N158">
        <f t="shared" si="9"/>
        <v>0.40981475721522292</v>
      </c>
      <c r="O158" s="10">
        <f t="shared" si="11"/>
        <v>0</v>
      </c>
    </row>
    <row r="159" spans="6:15" x14ac:dyDescent="0.25">
      <c r="F159" s="4">
        <v>0.74969682314099273</v>
      </c>
      <c r="G159" s="7">
        <v>0.84838152382031051</v>
      </c>
      <c r="I159" s="4">
        <v>0.67353600025358995</v>
      </c>
      <c r="J159">
        <f t="shared" si="8"/>
        <v>0.67353600021746363</v>
      </c>
      <c r="K159" s="10">
        <f t="shared" si="10"/>
        <v>3.6126324154395206E-11</v>
      </c>
      <c r="M159" s="4">
        <v>1.3850823884195713</v>
      </c>
      <c r="N159">
        <f t="shared" si="9"/>
        <v>1.3850823884195713</v>
      </c>
      <c r="O159" s="10">
        <f t="shared" si="11"/>
        <v>0</v>
      </c>
    </row>
    <row r="160" spans="6:15" x14ac:dyDescent="0.25">
      <c r="F160" s="4">
        <v>0.83723508750794906</v>
      </c>
      <c r="G160" s="7">
        <v>0.5965812367143053</v>
      </c>
      <c r="I160" s="4">
        <v>0.98315771060084345</v>
      </c>
      <c r="J160">
        <f t="shared" si="8"/>
        <v>0.98315770985281969</v>
      </c>
      <c r="K160" s="10">
        <f t="shared" si="10"/>
        <v>7.4802375404914301E-10</v>
      </c>
      <c r="M160" s="4">
        <v>1.8154483738757001</v>
      </c>
      <c r="N160">
        <f t="shared" si="9"/>
        <v>1.8154483738757001</v>
      </c>
      <c r="O160" s="10">
        <f t="shared" si="11"/>
        <v>0</v>
      </c>
    </row>
    <row r="161" spans="6:15" x14ac:dyDescent="0.25">
      <c r="F161" s="4">
        <v>0.71741494619104096</v>
      </c>
      <c r="G161" s="7">
        <v>0.82042250566852903</v>
      </c>
      <c r="I161" s="4">
        <v>0.57517920191974869</v>
      </c>
      <c r="J161">
        <f t="shared" si="8"/>
        <v>0.57517920130716182</v>
      </c>
      <c r="K161" s="10">
        <f t="shared" si="10"/>
        <v>6.1258687011900292E-10</v>
      </c>
      <c r="M161" s="4">
        <v>1.2637756982798101</v>
      </c>
      <c r="N161">
        <f t="shared" si="9"/>
        <v>1.2637756982798101</v>
      </c>
      <c r="O161" s="10">
        <f t="shared" si="11"/>
        <v>0</v>
      </c>
    </row>
    <row r="162" spans="6:15" x14ac:dyDescent="0.25">
      <c r="F162" s="4">
        <v>0.89493117945450074</v>
      </c>
      <c r="G162" s="7">
        <v>1.1503858415075115E-3</v>
      </c>
      <c r="I162" s="4">
        <v>1.2531870503140152</v>
      </c>
      <c r="J162">
        <f t="shared" si="8"/>
        <v>1.2531870517046471</v>
      </c>
      <c r="K162" s="10">
        <f t="shared" si="10"/>
        <v>-1.3906318319101274E-9</v>
      </c>
      <c r="M162" s="4">
        <v>2.2531397097608545</v>
      </c>
      <c r="N162">
        <f t="shared" si="9"/>
        <v>2.2531397097608545</v>
      </c>
      <c r="O162" s="10">
        <f t="shared" si="11"/>
        <v>0</v>
      </c>
    </row>
    <row r="163" spans="6:15" x14ac:dyDescent="0.25">
      <c r="F163" s="4">
        <v>0.55879106938728795</v>
      </c>
      <c r="G163" s="7">
        <v>0.6774415392548504</v>
      </c>
      <c r="I163" s="4">
        <v>0.1479048491415727</v>
      </c>
      <c r="J163">
        <f t="shared" si="8"/>
        <v>0.14790484915879898</v>
      </c>
      <c r="K163" s="10">
        <f t="shared" si="10"/>
        <v>-1.722627596123516E-11</v>
      </c>
      <c r="M163" s="4">
        <v>0.81823675016505593</v>
      </c>
      <c r="N163">
        <f t="shared" si="9"/>
        <v>0.81823675016505593</v>
      </c>
      <c r="O163" s="10">
        <f t="shared" si="11"/>
        <v>0</v>
      </c>
    </row>
    <row r="164" spans="6:15" x14ac:dyDescent="0.25">
      <c r="F164" s="4">
        <v>0.84838152382031051</v>
      </c>
      <c r="G164" s="7">
        <v>0.50856646639803083</v>
      </c>
      <c r="I164" s="4">
        <v>1.0295166670928109</v>
      </c>
      <c r="J164">
        <f t="shared" si="8"/>
        <v>1.0295166659561683</v>
      </c>
      <c r="K164" s="10">
        <f t="shared" si="10"/>
        <v>1.1366425578529515E-9</v>
      </c>
      <c r="M164" s="4">
        <v>1.8863879386637534</v>
      </c>
      <c r="N164">
        <f t="shared" si="9"/>
        <v>1.8863879386637534</v>
      </c>
      <c r="O164" s="10">
        <f t="shared" si="11"/>
        <v>0</v>
      </c>
    </row>
    <row r="165" spans="6:15" x14ac:dyDescent="0.25">
      <c r="F165" s="4">
        <v>0.5965812367143053</v>
      </c>
      <c r="G165" s="7">
        <v>0.5769960308767409</v>
      </c>
      <c r="I165" s="4">
        <v>0.24450784516515961</v>
      </c>
      <c r="J165">
        <f t="shared" si="8"/>
        <v>0.24450784542263054</v>
      </c>
      <c r="K165" s="10">
        <f t="shared" si="10"/>
        <v>-2.5747093346240035E-10</v>
      </c>
      <c r="M165" s="4">
        <v>0.90778014168874543</v>
      </c>
      <c r="N165">
        <f t="shared" si="9"/>
        <v>0.90778014168874543</v>
      </c>
      <c r="O165" s="10">
        <f t="shared" si="11"/>
        <v>0</v>
      </c>
    </row>
    <row r="166" spans="6:15" x14ac:dyDescent="0.25">
      <c r="F166" s="4">
        <v>0.82042250566852903</v>
      </c>
      <c r="G166" s="7">
        <v>0.7451771715615445</v>
      </c>
      <c r="I166" s="4">
        <v>0.91697643485610747</v>
      </c>
      <c r="J166">
        <f t="shared" si="8"/>
        <v>0.91697643499076176</v>
      </c>
      <c r="K166" s="10">
        <f t="shared" si="10"/>
        <v>-1.3465428772008181E-10</v>
      </c>
      <c r="M166" s="4">
        <v>1.7171484409243889</v>
      </c>
      <c r="N166">
        <f t="shared" si="9"/>
        <v>1.7171484409243889</v>
      </c>
      <c r="O166" s="10">
        <f t="shared" si="11"/>
        <v>0</v>
      </c>
    </row>
    <row r="167" spans="6:15" x14ac:dyDescent="0.25">
      <c r="F167" s="4">
        <v>1.1503858415075115E-3</v>
      </c>
      <c r="G167" s="7">
        <v>0.77861114695702383</v>
      </c>
      <c r="I167" s="4">
        <v>-3.0483821078724027</v>
      </c>
      <c r="J167">
        <f t="shared" si="8"/>
        <v>-3.0483821088606509</v>
      </c>
      <c r="K167" s="10">
        <f t="shared" si="10"/>
        <v>9.8824814998010879E-10</v>
      </c>
      <c r="M167" s="4">
        <v>1.1510480432067038E-3</v>
      </c>
      <c r="N167">
        <f t="shared" si="9"/>
        <v>1.1510480432067041E-3</v>
      </c>
      <c r="O167" s="10">
        <f t="shared" si="11"/>
        <v>0</v>
      </c>
    </row>
    <row r="168" spans="6:15" x14ac:dyDescent="0.25">
      <c r="F168" s="4">
        <v>0.6774415392548504</v>
      </c>
      <c r="G168" s="7">
        <v>0.10234238768150285</v>
      </c>
      <c r="I168" s="4">
        <v>0.46055636824930218</v>
      </c>
      <c r="J168">
        <f t="shared" si="8"/>
        <v>0.46055636797554367</v>
      </c>
      <c r="K168" s="10">
        <f t="shared" si="10"/>
        <v>2.7375851585631494E-10</v>
      </c>
      <c r="M168" s="4">
        <v>1.1314708855460178</v>
      </c>
      <c r="N168">
        <f t="shared" si="9"/>
        <v>1.1314708855460178</v>
      </c>
      <c r="O168" s="10">
        <f t="shared" si="11"/>
        <v>0</v>
      </c>
    </row>
    <row r="169" spans="6:15" x14ac:dyDescent="0.25">
      <c r="F169" s="4">
        <v>0.50856646639803083</v>
      </c>
      <c r="G169" s="7">
        <v>0.33523574330202138</v>
      </c>
      <c r="I169" s="4">
        <v>2.147459732790202E-2</v>
      </c>
      <c r="J169">
        <f t="shared" si="8"/>
        <v>2.1474597304382781E-2</v>
      </c>
      <c r="K169" s="10">
        <f t="shared" si="10"/>
        <v>2.351923863996852E-11</v>
      </c>
      <c r="M169" s="4">
        <v>0.71042858027511768</v>
      </c>
      <c r="N169">
        <f t="shared" si="9"/>
        <v>0.71042858027511768</v>
      </c>
      <c r="O169" s="10">
        <f t="shared" si="11"/>
        <v>0</v>
      </c>
    </row>
    <row r="170" spans="6:15" x14ac:dyDescent="0.25">
      <c r="F170" s="4">
        <v>0.5769960308767409</v>
      </c>
      <c r="G170" s="7">
        <v>0.69195710528341758</v>
      </c>
      <c r="I170" s="4">
        <v>0.19421448892602847</v>
      </c>
      <c r="J170">
        <f t="shared" si="8"/>
        <v>0.19421448905506292</v>
      </c>
      <c r="K170" s="10">
        <f t="shared" si="10"/>
        <v>-1.2903444979173173E-10</v>
      </c>
      <c r="M170" s="4">
        <v>0.86037371670976559</v>
      </c>
      <c r="N170">
        <f t="shared" si="9"/>
        <v>0.86037371670976559</v>
      </c>
      <c r="O170" s="10">
        <f t="shared" si="11"/>
        <v>0</v>
      </c>
    </row>
    <row r="171" spans="6:15" x14ac:dyDescent="0.25">
      <c r="F171" s="4">
        <v>0.7451771715615445</v>
      </c>
      <c r="G171" s="7">
        <v>0.84922991432656325</v>
      </c>
      <c r="I171" s="4">
        <v>0.65938954079432111</v>
      </c>
      <c r="J171">
        <f t="shared" si="8"/>
        <v>0.65938954063221167</v>
      </c>
      <c r="K171" s="10">
        <f t="shared" si="10"/>
        <v>1.6210943698524716E-10</v>
      </c>
      <c r="M171" s="4">
        <v>1.3671867657398742</v>
      </c>
      <c r="N171">
        <f t="shared" si="9"/>
        <v>1.3671867657398742</v>
      </c>
      <c r="O171" s="10">
        <f t="shared" si="11"/>
        <v>0</v>
      </c>
    </row>
    <row r="172" spans="6:15" x14ac:dyDescent="0.25">
      <c r="F172" s="4">
        <v>0.77861114695702383</v>
      </c>
      <c r="G172" s="7">
        <v>0.30193485367312844</v>
      </c>
      <c r="I172" s="4">
        <v>0.76751108250581346</v>
      </c>
      <c r="J172">
        <f t="shared" si="8"/>
        <v>0.76751108328169459</v>
      </c>
      <c r="K172" s="10">
        <f t="shared" si="10"/>
        <v>-7.7588113711613005E-10</v>
      </c>
      <c r="M172" s="4">
        <v>1.5078346075677833</v>
      </c>
      <c r="N172">
        <f t="shared" si="9"/>
        <v>1.5078346075677833</v>
      </c>
      <c r="O172" s="10">
        <f t="shared" si="11"/>
        <v>0</v>
      </c>
    </row>
    <row r="173" spans="6:15" x14ac:dyDescent="0.25">
      <c r="F173" s="4">
        <v>0.10234238768150285</v>
      </c>
      <c r="G173" s="7">
        <v>0.84419572206797788</v>
      </c>
      <c r="I173" s="4">
        <v>-1.2683169794313647</v>
      </c>
      <c r="J173">
        <f t="shared" si="8"/>
        <v>-1.2683169808616599</v>
      </c>
      <c r="K173" s="10">
        <f t="shared" si="10"/>
        <v>1.4302952155986759E-9</v>
      </c>
      <c r="M173" s="4">
        <v>0.10796656142665378</v>
      </c>
      <c r="N173">
        <f t="shared" si="9"/>
        <v>0.10796656142665377</v>
      </c>
      <c r="O173" s="10">
        <f t="shared" si="11"/>
        <v>0</v>
      </c>
    </row>
    <row r="174" spans="6:15" x14ac:dyDescent="0.25">
      <c r="F174" s="4">
        <v>0.33523574330202138</v>
      </c>
      <c r="G174" s="7">
        <v>0.63291416398305156</v>
      </c>
      <c r="I174" s="4">
        <v>-0.42550100854582107</v>
      </c>
      <c r="J174">
        <f t="shared" si="8"/>
        <v>-0.42550100847624039</v>
      </c>
      <c r="K174" s="10">
        <f t="shared" si="10"/>
        <v>-6.9580674555425048E-11</v>
      </c>
      <c r="M174" s="4">
        <v>0.40832280238273672</v>
      </c>
      <c r="N174">
        <f t="shared" si="9"/>
        <v>0.40832280238273677</v>
      </c>
      <c r="O174" s="10">
        <f t="shared" si="11"/>
        <v>0</v>
      </c>
    </row>
    <row r="175" spans="6:15" x14ac:dyDescent="0.25">
      <c r="F175" s="4">
        <v>0.69195710528341758</v>
      </c>
      <c r="G175" s="7">
        <v>0.97176861186337782</v>
      </c>
      <c r="I175" s="4">
        <v>0.50140547258809032</v>
      </c>
      <c r="J175">
        <f t="shared" si="8"/>
        <v>0.50140547210165565</v>
      </c>
      <c r="K175" s="10">
        <f t="shared" si="10"/>
        <v>4.8643467032150056E-10</v>
      </c>
      <c r="M175" s="4">
        <v>1.1775162371451957</v>
      </c>
      <c r="N175">
        <f t="shared" si="9"/>
        <v>1.1775162371451957</v>
      </c>
      <c r="O175" s="10">
        <f t="shared" si="11"/>
        <v>0</v>
      </c>
    </row>
    <row r="176" spans="6:15" x14ac:dyDescent="0.25">
      <c r="F176" s="4">
        <v>0.84922991432656325</v>
      </c>
      <c r="G176" s="7">
        <v>0.44166302731958529</v>
      </c>
      <c r="I176" s="4">
        <v>1.0331361868535291</v>
      </c>
      <c r="J176">
        <f t="shared" si="8"/>
        <v>1.0331361857023751</v>
      </c>
      <c r="K176" s="10">
        <f t="shared" si="10"/>
        <v>1.151154060963222E-9</v>
      </c>
      <c r="M176" s="4">
        <v>1.891999213952188</v>
      </c>
      <c r="N176">
        <f t="shared" si="9"/>
        <v>1.891999213952188</v>
      </c>
      <c r="O176" s="10">
        <f t="shared" si="11"/>
        <v>0</v>
      </c>
    </row>
    <row r="177" spans="6:15" x14ac:dyDescent="0.25">
      <c r="F177" s="4">
        <v>0.30193485367312844</v>
      </c>
      <c r="G177" s="7">
        <v>0.36098794197950579</v>
      </c>
      <c r="I177" s="4">
        <v>-0.51884374886579454</v>
      </c>
      <c r="J177">
        <f t="shared" si="8"/>
        <v>-0.51884374831189017</v>
      </c>
      <c r="K177" s="10">
        <f t="shared" si="10"/>
        <v>-5.5390436681790334E-10</v>
      </c>
      <c r="M177" s="4">
        <v>0.35944284772848284</v>
      </c>
      <c r="N177">
        <f t="shared" si="9"/>
        <v>0.35944284772848284</v>
      </c>
      <c r="O177" s="10">
        <f t="shared" si="11"/>
        <v>0</v>
      </c>
    </row>
    <row r="178" spans="6:15" x14ac:dyDescent="0.25">
      <c r="F178" s="4">
        <v>0.84419572206797788</v>
      </c>
      <c r="G178" s="7">
        <v>4.7264573022060543E-3</v>
      </c>
      <c r="I178" s="4">
        <v>1.0118525588551064</v>
      </c>
      <c r="J178">
        <f t="shared" si="8"/>
        <v>1.0118525578255135</v>
      </c>
      <c r="K178" s="10">
        <f t="shared" si="10"/>
        <v>1.0295928554171496E-9</v>
      </c>
      <c r="M178" s="4">
        <v>1.859154688078918</v>
      </c>
      <c r="N178">
        <f t="shared" si="9"/>
        <v>1.859154688078918</v>
      </c>
      <c r="O178" s="10">
        <f t="shared" si="11"/>
        <v>0</v>
      </c>
    </row>
    <row r="179" spans="6:15" x14ac:dyDescent="0.25">
      <c r="F179" s="4">
        <v>0.63291416398305156</v>
      </c>
      <c r="G179" s="7">
        <v>0.60251382216089733</v>
      </c>
      <c r="I179" s="4">
        <v>0.33958155270408924</v>
      </c>
      <c r="J179">
        <f t="shared" si="8"/>
        <v>0.33958155299192999</v>
      </c>
      <c r="K179" s="10">
        <f t="shared" si="10"/>
        <v>-2.8784075123411412E-10</v>
      </c>
      <c r="M179" s="4">
        <v>1.0021595726697767</v>
      </c>
      <c r="N179">
        <f t="shared" si="9"/>
        <v>1.0021595726697767</v>
      </c>
      <c r="O179" s="10">
        <f t="shared" si="11"/>
        <v>0</v>
      </c>
    </row>
    <row r="180" spans="6:15" x14ac:dyDescent="0.25">
      <c r="F180" s="4">
        <v>0.97176861186337782</v>
      </c>
      <c r="G180" s="7">
        <v>0.83028769160965077</v>
      </c>
      <c r="I180" s="4">
        <v>1.9074466260661536</v>
      </c>
      <c r="J180">
        <f t="shared" si="8"/>
        <v>1.9074466273486621</v>
      </c>
      <c r="K180" s="10">
        <f t="shared" si="10"/>
        <v>-1.282508543809513E-9</v>
      </c>
      <c r="M180" s="4">
        <v>3.5673208655338025</v>
      </c>
      <c r="N180">
        <f t="shared" si="9"/>
        <v>3.5673208655338025</v>
      </c>
      <c r="O180" s="10">
        <f t="shared" si="11"/>
        <v>0</v>
      </c>
    </row>
    <row r="181" spans="6:15" x14ac:dyDescent="0.25">
      <c r="F181" s="4">
        <v>0.44166302731958529</v>
      </c>
      <c r="G181" s="7">
        <v>0.45596584034022447</v>
      </c>
      <c r="I181" s="4">
        <v>-0.14675417672105376</v>
      </c>
      <c r="J181">
        <f t="shared" si="8"/>
        <v>-0.14675417673599417</v>
      </c>
      <c r="K181" s="10">
        <f t="shared" si="10"/>
        <v>1.494041002025881E-11</v>
      </c>
      <c r="M181" s="4">
        <v>0.58279260517874509</v>
      </c>
      <c r="N181">
        <f t="shared" si="9"/>
        <v>0.58279260517874498</v>
      </c>
      <c r="O181" s="10">
        <f t="shared" si="11"/>
        <v>0</v>
      </c>
    </row>
    <row r="182" spans="6:15" x14ac:dyDescent="0.25">
      <c r="F182" s="4">
        <v>0.36098794197950579</v>
      </c>
      <c r="G182" s="7">
        <v>8.44851850392936E-2</v>
      </c>
      <c r="I182" s="4">
        <v>-0.35581931379061121</v>
      </c>
      <c r="J182">
        <f t="shared" si="8"/>
        <v>-0.3558193140375786</v>
      </c>
      <c r="K182" s="10">
        <f t="shared" si="10"/>
        <v>2.469673909821779E-10</v>
      </c>
      <c r="M182" s="4">
        <v>0.44783195464102249</v>
      </c>
      <c r="N182">
        <f t="shared" si="9"/>
        <v>0.4478319546410226</v>
      </c>
      <c r="O182" s="10">
        <f t="shared" si="11"/>
        <v>0</v>
      </c>
    </row>
    <row r="183" spans="6:15" x14ac:dyDescent="0.25">
      <c r="F183" s="4">
        <v>4.7264573022060543E-3</v>
      </c>
      <c r="G183" s="7">
        <v>0.87654029801756572</v>
      </c>
      <c r="I183" s="4">
        <v>-2.5952245253574828</v>
      </c>
      <c r="J183">
        <f t="shared" si="8"/>
        <v>-2.5952245224427766</v>
      </c>
      <c r="K183" s="10">
        <f t="shared" si="10"/>
        <v>-2.9147062541312607E-9</v>
      </c>
      <c r="M183" s="4">
        <v>4.737662322161231E-3</v>
      </c>
      <c r="N183">
        <f t="shared" si="9"/>
        <v>4.737662322161231E-3</v>
      </c>
      <c r="O183" s="10">
        <f t="shared" si="11"/>
        <v>0</v>
      </c>
    </row>
    <row r="184" spans="6:15" x14ac:dyDescent="0.25">
      <c r="F184" s="4">
        <v>0.60251382216089733</v>
      </c>
      <c r="G184" s="7">
        <v>0.40280415998270991</v>
      </c>
      <c r="I184" s="4">
        <v>0.25985923645422848</v>
      </c>
      <c r="J184">
        <f t="shared" si="8"/>
        <v>0.25985923674210176</v>
      </c>
      <c r="K184" s="10">
        <f t="shared" si="10"/>
        <v>-2.8787328076873564E-10</v>
      </c>
      <c r="M184" s="4">
        <v>0.92259511822415308</v>
      </c>
      <c r="N184">
        <f t="shared" si="9"/>
        <v>0.92259511822415308</v>
      </c>
      <c r="O184" s="10">
        <f t="shared" si="11"/>
        <v>0</v>
      </c>
    </row>
    <row r="185" spans="6:15" x14ac:dyDescent="0.25">
      <c r="F185" s="4">
        <v>0.83028769160965077</v>
      </c>
      <c r="G185" s="7">
        <v>0.6173491499658833</v>
      </c>
      <c r="I185" s="4">
        <v>0.95530275126341857</v>
      </c>
      <c r="J185">
        <f t="shared" si="8"/>
        <v>0.95530275087238192</v>
      </c>
      <c r="K185" s="10">
        <f t="shared" si="10"/>
        <v>3.910366475068372E-10</v>
      </c>
      <c r="M185" s="4">
        <v>1.7736505790813479</v>
      </c>
      <c r="N185">
        <f t="shared" si="9"/>
        <v>1.7736505790813479</v>
      </c>
      <c r="O185" s="10">
        <f t="shared" si="11"/>
        <v>0</v>
      </c>
    </row>
    <row r="186" spans="6:15" x14ac:dyDescent="0.25">
      <c r="F186" s="4">
        <v>0.45596584034022447</v>
      </c>
      <c r="G186" s="7">
        <v>0.52788255455910038</v>
      </c>
      <c r="I186" s="4">
        <v>-0.11060235408856975</v>
      </c>
      <c r="J186">
        <f t="shared" si="8"/>
        <v>-0.11060235404937119</v>
      </c>
      <c r="K186" s="10">
        <f t="shared" si="10"/>
        <v>-3.9198561063713555E-11</v>
      </c>
      <c r="M186" s="4">
        <v>0.60874324060538876</v>
      </c>
      <c r="N186">
        <f t="shared" si="9"/>
        <v>0.60874324060538876</v>
      </c>
      <c r="O186" s="10">
        <f t="shared" si="11"/>
        <v>0</v>
      </c>
    </row>
    <row r="187" spans="6:15" x14ac:dyDescent="0.25">
      <c r="F187" s="4">
        <v>8.44851850392936E-2</v>
      </c>
      <c r="G187" s="7">
        <v>0.16919245623382681</v>
      </c>
      <c r="I187" s="4">
        <v>-1.3755197403436257</v>
      </c>
      <c r="J187">
        <f t="shared" si="8"/>
        <v>-1.3755197401415893</v>
      </c>
      <c r="K187" s="10">
        <f t="shared" si="10"/>
        <v>-2.0203638761984166E-10</v>
      </c>
      <c r="M187" s="4">
        <v>8.8268732627443738E-2</v>
      </c>
      <c r="N187">
        <f t="shared" si="9"/>
        <v>8.8268732627443738E-2</v>
      </c>
      <c r="O187" s="10">
        <f t="shared" si="11"/>
        <v>0</v>
      </c>
    </row>
    <row r="188" spans="6:15" x14ac:dyDescent="0.25">
      <c r="F188" s="4">
        <v>0.87654029801756572</v>
      </c>
      <c r="G188" s="7">
        <v>0.86198931390488476</v>
      </c>
      <c r="I188" s="4">
        <v>1.1578643350165809</v>
      </c>
      <c r="J188">
        <f t="shared" si="8"/>
        <v>1.1578643350152702</v>
      </c>
      <c r="K188" s="10">
        <f t="shared" si="10"/>
        <v>1.3107293028724598E-12</v>
      </c>
      <c r="M188" s="4">
        <v>2.091840475898822</v>
      </c>
      <c r="N188">
        <f t="shared" si="9"/>
        <v>2.091840475898822</v>
      </c>
      <c r="O188" s="10">
        <f t="shared" si="11"/>
        <v>0</v>
      </c>
    </row>
    <row r="189" spans="6:15" x14ac:dyDescent="0.25">
      <c r="F189" s="4">
        <v>0.40280415998270991</v>
      </c>
      <c r="G189" s="7">
        <v>0.97378055674611452</v>
      </c>
      <c r="I189" s="4">
        <v>-0.24609548229303971</v>
      </c>
      <c r="J189">
        <f t="shared" si="8"/>
        <v>-0.24609548255395325</v>
      </c>
      <c r="K189" s="10">
        <f t="shared" si="10"/>
        <v>2.6091354077273365E-10</v>
      </c>
      <c r="M189" s="4">
        <v>0.51551017915300046</v>
      </c>
      <c r="N189">
        <f t="shared" si="9"/>
        <v>0.51551017915300057</v>
      </c>
      <c r="O189" s="10">
        <f t="shared" si="11"/>
        <v>0</v>
      </c>
    </row>
    <row r="190" spans="6:15" x14ac:dyDescent="0.25">
      <c r="F190" s="4">
        <v>0.6173491499658833</v>
      </c>
      <c r="G190" s="7">
        <v>0.58988883988417873</v>
      </c>
      <c r="I190" s="4">
        <v>0.29852604560754398</v>
      </c>
      <c r="J190">
        <f t="shared" si="8"/>
        <v>0.29852604593408799</v>
      </c>
      <c r="K190" s="10">
        <f t="shared" si="10"/>
        <v>-3.2654401405096678E-10</v>
      </c>
      <c r="M190" s="4">
        <v>0.96063232428841117</v>
      </c>
      <c r="N190">
        <f t="shared" si="9"/>
        <v>0.96063232428841117</v>
      </c>
      <c r="O190" s="10">
        <f t="shared" si="11"/>
        <v>0</v>
      </c>
    </row>
    <row r="191" spans="6:15" x14ac:dyDescent="0.25">
      <c r="F191" s="4">
        <v>0.52788255455910038</v>
      </c>
      <c r="G191" s="7">
        <v>0.21376566070656008</v>
      </c>
      <c r="I191" s="4">
        <v>6.9948197689156541E-2</v>
      </c>
      <c r="J191">
        <f t="shared" si="8"/>
        <v>6.9948197633664319E-2</v>
      </c>
      <c r="K191" s="10">
        <f t="shared" si="10"/>
        <v>5.5492221928687968E-11</v>
      </c>
      <c r="M191" s="4">
        <v>0.75052749926175755</v>
      </c>
      <c r="N191">
        <f t="shared" si="9"/>
        <v>0.75052749926175755</v>
      </c>
      <c r="O191" s="10">
        <f t="shared" si="11"/>
        <v>0</v>
      </c>
    </row>
    <row r="192" spans="6:15" x14ac:dyDescent="0.25">
      <c r="F192" s="4">
        <v>0.16919245623382681</v>
      </c>
      <c r="G192" s="7">
        <v>0.74758834185909762</v>
      </c>
      <c r="I192" s="4">
        <v>-0.95736132467184432</v>
      </c>
      <c r="J192">
        <f t="shared" si="8"/>
        <v>-0.95736132425279941</v>
      </c>
      <c r="K192" s="10">
        <f t="shared" si="10"/>
        <v>-4.190449098828708E-10</v>
      </c>
      <c r="M192" s="4">
        <v>0.18535710689842222</v>
      </c>
      <c r="N192">
        <f t="shared" si="9"/>
        <v>0.18535710689842216</v>
      </c>
      <c r="O192" s="10">
        <f t="shared" si="11"/>
        <v>0</v>
      </c>
    </row>
    <row r="193" spans="6:15" x14ac:dyDescent="0.25">
      <c r="F193" s="4">
        <v>0.86198931390488476</v>
      </c>
      <c r="G193" s="7">
        <v>0.37949237260148055</v>
      </c>
      <c r="I193" s="4">
        <v>1.0893005467611983</v>
      </c>
      <c r="J193">
        <f t="shared" si="8"/>
        <v>1.0893005457517693</v>
      </c>
      <c r="K193" s="10">
        <f t="shared" si="10"/>
        <v>1.0094289848439075E-9</v>
      </c>
      <c r="M193" s="4">
        <v>1.9804241613510543</v>
      </c>
      <c r="N193">
        <f t="shared" si="9"/>
        <v>1.9804241613510543</v>
      </c>
      <c r="O193" s="10">
        <f t="shared" si="11"/>
        <v>0</v>
      </c>
    </row>
    <row r="194" spans="6:15" x14ac:dyDescent="0.25">
      <c r="F194" s="4">
        <v>0.97378055674611452</v>
      </c>
      <c r="G194" s="7">
        <v>2.954617420473344E-2</v>
      </c>
      <c r="I194" s="4">
        <v>1.9395131382892117</v>
      </c>
      <c r="J194">
        <f t="shared" ref="J194:J257" si="12">NORMINV(F194,0,1)</f>
        <v>1.9395131365668057</v>
      </c>
      <c r="K194" s="10">
        <f t="shared" si="10"/>
        <v>1.7224059956078008E-9</v>
      </c>
      <c r="M194" s="4">
        <v>3.6412540345148319</v>
      </c>
      <c r="N194">
        <f t="shared" ref="N194:N257" si="13">_xlfn.GAMMA.INV(F194,1,1)</f>
        <v>3.6412540345148319</v>
      </c>
      <c r="O194" s="10">
        <f t="shared" si="11"/>
        <v>0</v>
      </c>
    </row>
    <row r="195" spans="6:15" x14ac:dyDescent="0.25">
      <c r="F195" s="4">
        <v>0.58988883988417873</v>
      </c>
      <c r="G195" s="7">
        <v>0.51102672619239786</v>
      </c>
      <c r="I195" s="4">
        <v>0.22725904099338692</v>
      </c>
      <c r="J195">
        <f t="shared" si="12"/>
        <v>0.22725904121001309</v>
      </c>
      <c r="K195" s="10">
        <f t="shared" ref="K195:K258" si="14">I195-J195</f>
        <v>-2.1662616145334823E-10</v>
      </c>
      <c r="M195" s="4">
        <v>0.89132703379706413</v>
      </c>
      <c r="N195">
        <f t="shared" si="13"/>
        <v>0.89132703379706413</v>
      </c>
      <c r="O195" s="10">
        <f t="shared" ref="O195:O258" si="15">M195-N195</f>
        <v>0</v>
      </c>
    </row>
    <row r="196" spans="6:15" x14ac:dyDescent="0.25">
      <c r="F196" s="4">
        <v>0.21376566070656008</v>
      </c>
      <c r="G196" s="7">
        <v>0.7238544990025424</v>
      </c>
      <c r="I196" s="4">
        <v>-0.79342315947084863</v>
      </c>
      <c r="J196">
        <f t="shared" si="12"/>
        <v>-0.79342316035801286</v>
      </c>
      <c r="K196" s="10">
        <f t="shared" si="14"/>
        <v>8.8716423096713015E-10</v>
      </c>
      <c r="M196" s="4">
        <v>0.24050038939359675</v>
      </c>
      <c r="N196">
        <f t="shared" si="13"/>
        <v>0.24050038939359666</v>
      </c>
      <c r="O196" s="10">
        <f t="shared" si="15"/>
        <v>0</v>
      </c>
    </row>
    <row r="197" spans="6:15" x14ac:dyDescent="0.25">
      <c r="F197" s="4">
        <v>0.74758834185909762</v>
      </c>
      <c r="G197" s="7">
        <v>1.7750526063484578E-2</v>
      </c>
      <c r="I197" s="4">
        <v>0.66691987301881261</v>
      </c>
      <c r="J197">
        <f t="shared" si="12"/>
        <v>0.66691987292267441</v>
      </c>
      <c r="K197" s="10">
        <f t="shared" si="14"/>
        <v>9.6138208505180955E-11</v>
      </c>
      <c r="M197" s="4">
        <v>1.3766939602339741</v>
      </c>
      <c r="N197">
        <f t="shared" si="13"/>
        <v>1.3766939602339741</v>
      </c>
      <c r="O197" s="10">
        <f t="shared" si="15"/>
        <v>0</v>
      </c>
    </row>
    <row r="198" spans="6:15" x14ac:dyDescent="0.25">
      <c r="F198" s="4">
        <v>0.37949237260148055</v>
      </c>
      <c r="G198" s="7">
        <v>0.55951917193144218</v>
      </c>
      <c r="I198" s="4">
        <v>-0.30681427060154892</v>
      </c>
      <c r="J198">
        <f t="shared" si="12"/>
        <v>-0.30681427092752278</v>
      </c>
      <c r="K198" s="10">
        <f t="shared" si="14"/>
        <v>3.2597385901667053E-10</v>
      </c>
      <c r="M198" s="4">
        <v>0.47721738207052838</v>
      </c>
      <c r="N198">
        <f t="shared" si="13"/>
        <v>0.47721738207052822</v>
      </c>
      <c r="O198" s="10">
        <f t="shared" si="15"/>
        <v>0</v>
      </c>
    </row>
    <row r="199" spans="6:15" x14ac:dyDescent="0.25">
      <c r="F199" s="4">
        <v>2.954617420473344E-2</v>
      </c>
      <c r="G199" s="7">
        <v>0.64541483278246636</v>
      </c>
      <c r="I199" s="4">
        <v>-1.8875056383670044</v>
      </c>
      <c r="J199">
        <f t="shared" si="12"/>
        <v>-1.8875056404713815</v>
      </c>
      <c r="K199" s="10">
        <f t="shared" si="14"/>
        <v>2.1043771170070613E-9</v>
      </c>
      <c r="M199" s="4">
        <v>2.9991455253237626E-2</v>
      </c>
      <c r="N199">
        <f t="shared" si="13"/>
        <v>2.9991455253237615E-2</v>
      </c>
      <c r="O199" s="10">
        <f t="shared" si="15"/>
        <v>0</v>
      </c>
    </row>
    <row r="200" spans="6:15" x14ac:dyDescent="0.25">
      <c r="F200" s="4">
        <v>0.51102672619239786</v>
      </c>
      <c r="G200" s="7">
        <v>0.3972944166676059</v>
      </c>
      <c r="I200" s="4">
        <v>2.7643423937976558E-2</v>
      </c>
      <c r="J200">
        <f t="shared" si="12"/>
        <v>2.7643423908297344E-2</v>
      </c>
      <c r="K200" s="10">
        <f t="shared" si="14"/>
        <v>2.9679213947586547E-11</v>
      </c>
      <c r="M200" s="4">
        <v>0.71544744579107222</v>
      </c>
      <c r="N200">
        <f t="shared" si="13"/>
        <v>0.71544744579107222</v>
      </c>
      <c r="O200" s="10">
        <f t="shared" si="15"/>
        <v>0</v>
      </c>
    </row>
    <row r="201" spans="6:15" x14ac:dyDescent="0.25">
      <c r="F201" s="4">
        <v>0.7238544990025424</v>
      </c>
      <c r="G201" s="7">
        <v>0.75170031450365171</v>
      </c>
      <c r="I201" s="4">
        <v>0.59433062143511017</v>
      </c>
      <c r="J201">
        <f t="shared" si="12"/>
        <v>0.59433062086911725</v>
      </c>
      <c r="K201" s="10">
        <f t="shared" si="14"/>
        <v>5.6599291919923189E-10</v>
      </c>
      <c r="M201" s="4">
        <v>1.2868273746472214</v>
      </c>
      <c r="N201">
        <f t="shared" si="13"/>
        <v>1.2868273746472214</v>
      </c>
      <c r="O201" s="10">
        <f t="shared" si="15"/>
        <v>0</v>
      </c>
    </row>
    <row r="202" spans="6:15" x14ac:dyDescent="0.25">
      <c r="F202" s="4">
        <v>1.7750526063484578E-2</v>
      </c>
      <c r="G202" s="7">
        <v>0.54291146232030996</v>
      </c>
      <c r="I202" s="4">
        <v>-2.1025965436322838</v>
      </c>
      <c r="J202">
        <f t="shared" si="12"/>
        <v>-2.1025965459634515</v>
      </c>
      <c r="K202" s="10">
        <f t="shared" si="14"/>
        <v>2.3311677033177602E-9</v>
      </c>
      <c r="M202" s="4">
        <v>1.7909956113560735E-2</v>
      </c>
      <c r="N202">
        <f t="shared" si="13"/>
        <v>1.7909956113560728E-2</v>
      </c>
      <c r="O202" s="10">
        <f t="shared" si="15"/>
        <v>0</v>
      </c>
    </row>
    <row r="203" spans="6:15" x14ac:dyDescent="0.25">
      <c r="F203" s="4">
        <v>0.55951917193144218</v>
      </c>
      <c r="G203" s="7">
        <v>0.61263121214265581</v>
      </c>
      <c r="I203" s="4">
        <v>0.14975025661670457</v>
      </c>
      <c r="J203">
        <f t="shared" si="12"/>
        <v>0.14975025663766128</v>
      </c>
      <c r="K203" s="10">
        <f t="shared" si="14"/>
        <v>-2.0956708590702533E-11</v>
      </c>
      <c r="M203" s="4">
        <v>0.8198883576664372</v>
      </c>
      <c r="N203">
        <f t="shared" si="13"/>
        <v>0.8198883576664372</v>
      </c>
      <c r="O203" s="10">
        <f t="shared" si="15"/>
        <v>0</v>
      </c>
    </row>
    <row r="204" spans="6:15" x14ac:dyDescent="0.25">
      <c r="F204" s="4">
        <v>0.64541483278246636</v>
      </c>
      <c r="G204" s="7">
        <v>0.81996282842852108</v>
      </c>
      <c r="I204" s="4">
        <v>0.37297058783424664</v>
      </c>
      <c r="J204">
        <f t="shared" si="12"/>
        <v>0.37297058802270255</v>
      </c>
      <c r="K204" s="10">
        <f t="shared" si="14"/>
        <v>-1.8845591753802182E-10</v>
      </c>
      <c r="M204" s="4">
        <v>1.036806715834697</v>
      </c>
      <c r="N204">
        <f t="shared" si="13"/>
        <v>1.0368067158346967</v>
      </c>
      <c r="O204" s="10">
        <f t="shared" si="15"/>
        <v>0</v>
      </c>
    </row>
    <row r="205" spans="6:15" x14ac:dyDescent="0.25">
      <c r="F205" s="4">
        <v>0.3972944166676059</v>
      </c>
      <c r="G205" s="7">
        <v>0.20729563531688938</v>
      </c>
      <c r="I205" s="4">
        <v>-0.2603564488474398</v>
      </c>
      <c r="J205">
        <f t="shared" si="12"/>
        <v>-0.26035644913617983</v>
      </c>
      <c r="K205" s="10">
        <f t="shared" si="14"/>
        <v>2.887400318840605E-10</v>
      </c>
      <c r="M205" s="4">
        <v>0.50632645466945769</v>
      </c>
      <c r="N205">
        <f t="shared" si="13"/>
        <v>0.50632645466945747</v>
      </c>
      <c r="O205" s="10">
        <f t="shared" si="15"/>
        <v>0</v>
      </c>
    </row>
    <row r="206" spans="6:15" x14ac:dyDescent="0.25">
      <c r="F206" s="4">
        <v>0.75170031450365171</v>
      </c>
      <c r="G206" s="7">
        <v>0.37690291517366487</v>
      </c>
      <c r="I206" s="4">
        <v>0.67985011467208833</v>
      </c>
      <c r="J206">
        <f t="shared" si="12"/>
        <v>0.67985011469466305</v>
      </c>
      <c r="K206" s="10">
        <f t="shared" si="14"/>
        <v>-2.2574719871215621E-11</v>
      </c>
      <c r="M206" s="4">
        <v>1.3931188530964933</v>
      </c>
      <c r="N206">
        <f t="shared" si="13"/>
        <v>1.3931188530964933</v>
      </c>
      <c r="O206" s="10">
        <f t="shared" si="15"/>
        <v>0</v>
      </c>
    </row>
    <row r="207" spans="6:15" x14ac:dyDescent="0.25">
      <c r="F207" s="4">
        <v>0.54291146232030996</v>
      </c>
      <c r="G207" s="7">
        <v>6.39950231440303E-2</v>
      </c>
      <c r="I207" s="4">
        <v>0.10777134313610016</v>
      </c>
      <c r="J207">
        <f t="shared" si="12"/>
        <v>0.10777134309422286</v>
      </c>
      <c r="K207" s="10">
        <f t="shared" si="14"/>
        <v>4.1877307177529133E-11</v>
      </c>
      <c r="M207" s="4">
        <v>0.78287817013542049</v>
      </c>
      <c r="N207">
        <f t="shared" si="13"/>
        <v>0.78287817013542049</v>
      </c>
      <c r="O207" s="10">
        <f t="shared" si="15"/>
        <v>0</v>
      </c>
    </row>
    <row r="208" spans="6:15" x14ac:dyDescent="0.25">
      <c r="F208" s="4">
        <v>0.61263121214265581</v>
      </c>
      <c r="G208" s="7">
        <v>0.13250578859686063</v>
      </c>
      <c r="I208" s="4">
        <v>0.28618350603314902</v>
      </c>
      <c r="J208">
        <f t="shared" si="12"/>
        <v>0.28618350635431133</v>
      </c>
      <c r="K208" s="10">
        <f t="shared" si="14"/>
        <v>-3.211623189613988E-10</v>
      </c>
      <c r="M208" s="4">
        <v>0.94837809951176433</v>
      </c>
      <c r="N208">
        <f t="shared" si="13"/>
        <v>0.94837809951176433</v>
      </c>
      <c r="O208" s="10">
        <f t="shared" si="15"/>
        <v>0</v>
      </c>
    </row>
    <row r="209" spans="6:15" x14ac:dyDescent="0.25">
      <c r="F209" s="4">
        <v>0.81996282842852108</v>
      </c>
      <c r="G209" s="7">
        <v>0.34321986780513025</v>
      </c>
      <c r="I209" s="4">
        <v>0.91522343692556729</v>
      </c>
      <c r="J209">
        <f t="shared" si="12"/>
        <v>0.91522343708327181</v>
      </c>
      <c r="K209" s="10">
        <f t="shared" si="14"/>
        <v>-1.5770451611274439E-10</v>
      </c>
      <c r="M209" s="4">
        <v>1.7145919406814809</v>
      </c>
      <c r="N209">
        <f t="shared" si="13"/>
        <v>1.7145919406814809</v>
      </c>
      <c r="O209" s="10">
        <f t="shared" si="15"/>
        <v>0</v>
      </c>
    </row>
    <row r="210" spans="6:15" x14ac:dyDescent="0.25">
      <c r="F210" s="4">
        <v>0.20729563531688938</v>
      </c>
      <c r="G210" s="7">
        <v>0.85027120265696909</v>
      </c>
      <c r="I210" s="4">
        <v>-0.81584066623981211</v>
      </c>
      <c r="J210">
        <f t="shared" si="12"/>
        <v>-0.81584066715101533</v>
      </c>
      <c r="K210" s="10">
        <f t="shared" si="14"/>
        <v>9.1120322398552389E-10</v>
      </c>
      <c r="M210" s="4">
        <v>0.23230493305716182</v>
      </c>
      <c r="N210">
        <f t="shared" si="13"/>
        <v>0.23230493305716174</v>
      </c>
      <c r="O210" s="10">
        <f t="shared" si="15"/>
        <v>0</v>
      </c>
    </row>
    <row r="211" spans="6:15" x14ac:dyDescent="0.25">
      <c r="F211" s="4">
        <v>0.37690291517366487</v>
      </c>
      <c r="G211" s="7">
        <v>0.67357271091647086</v>
      </c>
      <c r="I211" s="4">
        <v>-0.31362505138453001</v>
      </c>
      <c r="J211">
        <f t="shared" si="12"/>
        <v>-0.31362505170737848</v>
      </c>
      <c r="K211" s="10">
        <f t="shared" si="14"/>
        <v>3.2284847018004825E-10</v>
      </c>
      <c r="M211" s="4">
        <v>0.47305293794341002</v>
      </c>
      <c r="N211">
        <f t="shared" si="13"/>
        <v>0.47305293794341036</v>
      </c>
      <c r="O211" s="10">
        <f t="shared" si="15"/>
        <v>0</v>
      </c>
    </row>
    <row r="212" spans="6:15" x14ac:dyDescent="0.25">
      <c r="F212" s="4">
        <v>6.39950231440303E-2</v>
      </c>
      <c r="G212" s="7">
        <v>8.6406640948315225E-2</v>
      </c>
      <c r="I212" s="4">
        <v>-1.522075970948283</v>
      </c>
      <c r="J212">
        <f t="shared" si="12"/>
        <v>-1.5220759700560398</v>
      </c>
      <c r="K212" s="10">
        <f t="shared" si="14"/>
        <v>-8.9224316823788286E-10</v>
      </c>
      <c r="M212" s="4">
        <v>6.6134485364867227E-2</v>
      </c>
      <c r="N212">
        <f t="shared" si="13"/>
        <v>6.613448536486724E-2</v>
      </c>
      <c r="O212" s="10">
        <f t="shared" si="15"/>
        <v>0</v>
      </c>
    </row>
    <row r="213" spans="6:15" x14ac:dyDescent="0.25">
      <c r="F213" s="4">
        <v>0.13250578859686063</v>
      </c>
      <c r="G213" s="7">
        <v>0.488466016750358</v>
      </c>
      <c r="I213" s="4">
        <v>-1.1146240102543401</v>
      </c>
      <c r="J213">
        <f t="shared" si="12"/>
        <v>-1.1146240095325828</v>
      </c>
      <c r="K213" s="10">
        <f t="shared" si="14"/>
        <v>-7.2175732057644382E-10</v>
      </c>
      <c r="M213" s="4">
        <v>0.14214643991751888</v>
      </c>
      <c r="N213">
        <f t="shared" si="13"/>
        <v>0.14214643991751888</v>
      </c>
      <c r="O213" s="10">
        <f t="shared" si="15"/>
        <v>0</v>
      </c>
    </row>
    <row r="214" spans="6:15" x14ac:dyDescent="0.25">
      <c r="F214" s="4">
        <v>0.34321986780513025</v>
      </c>
      <c r="G214" s="7">
        <v>0.64989201783478012</v>
      </c>
      <c r="I214" s="4">
        <v>-0.40369130319495627</v>
      </c>
      <c r="J214">
        <f t="shared" si="12"/>
        <v>-0.40369130324415736</v>
      </c>
      <c r="K214" s="10">
        <f t="shared" si="14"/>
        <v>4.9201087648498287E-11</v>
      </c>
      <c r="M214" s="4">
        <v>0.42040597070023855</v>
      </c>
      <c r="N214">
        <f t="shared" si="13"/>
        <v>0.4204059707002385</v>
      </c>
      <c r="O214" s="10">
        <f t="shared" si="15"/>
        <v>0</v>
      </c>
    </row>
    <row r="215" spans="6:15" x14ac:dyDescent="0.25">
      <c r="F215" s="4">
        <v>0.85027120265696909</v>
      </c>
      <c r="G215" s="7">
        <v>0.51647192010538201</v>
      </c>
      <c r="I215" s="4">
        <v>1.0375972598852212</v>
      </c>
      <c r="J215">
        <f t="shared" si="12"/>
        <v>1.0375972587198841</v>
      </c>
      <c r="K215" s="10">
        <f t="shared" si="14"/>
        <v>1.1653371601028084E-9</v>
      </c>
      <c r="M215" s="4">
        <v>1.8989296390358028</v>
      </c>
      <c r="N215">
        <f t="shared" si="13"/>
        <v>1.8989296390358028</v>
      </c>
      <c r="O215" s="10">
        <f t="shared" si="15"/>
        <v>0</v>
      </c>
    </row>
    <row r="216" spans="6:15" x14ac:dyDescent="0.25">
      <c r="F216" s="4">
        <v>0.67357271091647086</v>
      </c>
      <c r="G216" s="7">
        <v>0.24838945499863024</v>
      </c>
      <c r="I216" s="4">
        <v>0.44980011070952153</v>
      </c>
      <c r="J216">
        <f t="shared" si="12"/>
        <v>0.44980011049841723</v>
      </c>
      <c r="K216" s="10">
        <f t="shared" si="14"/>
        <v>2.1110430070692132E-10</v>
      </c>
      <c r="M216" s="4">
        <v>1.1195480531261814</v>
      </c>
      <c r="N216">
        <f t="shared" si="13"/>
        <v>1.1195480531261814</v>
      </c>
      <c r="O216" s="10">
        <f t="shared" si="15"/>
        <v>0</v>
      </c>
    </row>
    <row r="217" spans="6:15" x14ac:dyDescent="0.25">
      <c r="F217" s="4">
        <v>8.6406640948315225E-2</v>
      </c>
      <c r="G217" s="7">
        <v>0.98850590401581184</v>
      </c>
      <c r="I217" s="4">
        <v>-1.3632196951403044</v>
      </c>
      <c r="J217">
        <f t="shared" si="12"/>
        <v>-1.3632196952405664</v>
      </c>
      <c r="K217" s="10">
        <f t="shared" si="14"/>
        <v>1.0026202090784864E-10</v>
      </c>
      <c r="M217" s="4">
        <v>9.0369709095772036E-2</v>
      </c>
      <c r="N217">
        <f t="shared" si="13"/>
        <v>9.0369709095772008E-2</v>
      </c>
      <c r="O217" s="10">
        <f t="shared" si="15"/>
        <v>0</v>
      </c>
    </row>
    <row r="218" spans="6:15" x14ac:dyDescent="0.25">
      <c r="F218" s="4">
        <v>0.488466016750358</v>
      </c>
      <c r="G218" s="7">
        <v>0.36434495774292447</v>
      </c>
      <c r="I218" s="4">
        <v>-2.891543743662342E-2</v>
      </c>
      <c r="J218">
        <f t="shared" si="12"/>
        <v>-2.8915437405726004E-2</v>
      </c>
      <c r="K218" s="10">
        <f t="shared" si="14"/>
        <v>-3.0897416569697356E-11</v>
      </c>
      <c r="M218" s="4">
        <v>0.67034125738166728</v>
      </c>
      <c r="N218">
        <f t="shared" si="13"/>
        <v>0.67034125738166739</v>
      </c>
      <c r="O218" s="10">
        <f t="shared" si="15"/>
        <v>0</v>
      </c>
    </row>
    <row r="219" spans="6:15" x14ac:dyDescent="0.25">
      <c r="F219" s="4">
        <v>0.64989201783478012</v>
      </c>
      <c r="G219" s="7">
        <v>0.89397860215008351</v>
      </c>
      <c r="I219" s="4">
        <v>0.38502895333026199</v>
      </c>
      <c r="J219">
        <f t="shared" si="12"/>
        <v>0.3850289534688629</v>
      </c>
      <c r="K219" s="10">
        <f t="shared" si="14"/>
        <v>-1.3860090852801932E-10</v>
      </c>
      <c r="M219" s="4">
        <v>1.0495136516092751</v>
      </c>
      <c r="N219">
        <f t="shared" si="13"/>
        <v>1.0495136516092751</v>
      </c>
      <c r="O219" s="10">
        <f t="shared" si="15"/>
        <v>0</v>
      </c>
    </row>
    <row r="220" spans="6:15" x14ac:dyDescent="0.25">
      <c r="F220" s="4">
        <v>0.51647192010538201</v>
      </c>
      <c r="G220" s="7">
        <v>0.68878388328080586</v>
      </c>
      <c r="I220" s="4">
        <v>4.1300719157777846E-2</v>
      </c>
      <c r="J220">
        <f t="shared" si="12"/>
        <v>4.1300719116167284E-2</v>
      </c>
      <c r="K220" s="10">
        <f t="shared" si="14"/>
        <v>4.1610562218075131E-11</v>
      </c>
      <c r="M220" s="4">
        <v>0.72664588946777198</v>
      </c>
      <c r="N220">
        <f t="shared" si="13"/>
        <v>0.72664588946777198</v>
      </c>
      <c r="O220" s="10">
        <f t="shared" si="15"/>
        <v>0</v>
      </c>
    </row>
    <row r="221" spans="6:15" x14ac:dyDescent="0.25">
      <c r="F221" s="4">
        <v>0.24838945499863024</v>
      </c>
      <c r="G221" s="7">
        <v>0.11829897428815019</v>
      </c>
      <c r="I221" s="4">
        <v>-0.67956662220319064</v>
      </c>
      <c r="J221">
        <f t="shared" si="12"/>
        <v>-0.67956662222310393</v>
      </c>
      <c r="K221" s="10">
        <f t="shared" si="14"/>
        <v>1.9913293236584195E-11</v>
      </c>
      <c r="M221" s="4">
        <v>0.28553698147023915</v>
      </c>
      <c r="N221">
        <f t="shared" si="13"/>
        <v>0.28553698147023915</v>
      </c>
      <c r="O221" s="10">
        <f t="shared" si="15"/>
        <v>0</v>
      </c>
    </row>
    <row r="222" spans="6:15" x14ac:dyDescent="0.25">
      <c r="F222" s="4">
        <v>0.98850590401581184</v>
      </c>
      <c r="G222" s="7">
        <v>9.7314263739893436E-2</v>
      </c>
      <c r="I222" s="4">
        <v>2.2736308331564086</v>
      </c>
      <c r="J222">
        <f t="shared" si="12"/>
        <v>2.2736308337387685</v>
      </c>
      <c r="K222" s="10">
        <f t="shared" si="14"/>
        <v>-5.8235993805055841E-10</v>
      </c>
      <c r="M222" s="4">
        <v>4.4659217681233674</v>
      </c>
      <c r="N222">
        <f t="shared" si="13"/>
        <v>4.4659217681233674</v>
      </c>
      <c r="O222" s="10">
        <f t="shared" si="15"/>
        <v>0</v>
      </c>
    </row>
    <row r="223" spans="6:15" x14ac:dyDescent="0.25">
      <c r="F223" s="4">
        <v>0.36434495774292447</v>
      </c>
      <c r="G223" s="7">
        <v>0.48588255174757566</v>
      </c>
      <c r="I223" s="4">
        <v>-0.34686876191814731</v>
      </c>
      <c r="J223">
        <f t="shared" si="12"/>
        <v>-0.3468687621894409</v>
      </c>
      <c r="K223" s="10">
        <f t="shared" si="14"/>
        <v>2.7129359869704217E-10</v>
      </c>
      <c r="M223" s="4">
        <v>0.45309924917496658</v>
      </c>
      <c r="N223">
        <f t="shared" si="13"/>
        <v>0.45309924917496663</v>
      </c>
      <c r="O223" s="10">
        <f t="shared" si="15"/>
        <v>0</v>
      </c>
    </row>
    <row r="224" spans="6:15" x14ac:dyDescent="0.25">
      <c r="F224" s="4">
        <v>0.89397860215008351</v>
      </c>
      <c r="G224" s="7">
        <v>3.964701233810615E-2</v>
      </c>
      <c r="I224" s="4">
        <v>1.2479679454122548</v>
      </c>
      <c r="J224">
        <f t="shared" si="12"/>
        <v>1.247967946772933</v>
      </c>
      <c r="K224" s="10">
        <f t="shared" si="14"/>
        <v>-1.3606782367503456E-9</v>
      </c>
      <c r="M224" s="4">
        <v>2.2441143387337257</v>
      </c>
      <c r="N224">
        <f t="shared" si="13"/>
        <v>2.2441143387337257</v>
      </c>
      <c r="O224" s="10">
        <f t="shared" si="15"/>
        <v>0</v>
      </c>
    </row>
    <row r="225" spans="6:15" x14ac:dyDescent="0.25">
      <c r="F225" s="4">
        <v>0.68878388328080586</v>
      </c>
      <c r="G225" s="7">
        <v>2.8912943754070206E-2</v>
      </c>
      <c r="I225" s="4">
        <v>0.49240617746491788</v>
      </c>
      <c r="J225">
        <f t="shared" si="12"/>
        <v>0.49240617701993666</v>
      </c>
      <c r="K225" s="10">
        <f t="shared" si="14"/>
        <v>4.449812185391977E-10</v>
      </c>
      <c r="M225" s="4">
        <v>1.167267699075476</v>
      </c>
      <c r="N225">
        <f t="shared" si="13"/>
        <v>1.1672676990754756</v>
      </c>
      <c r="O225" s="10">
        <f t="shared" si="15"/>
        <v>0</v>
      </c>
    </row>
    <row r="226" spans="6:15" x14ac:dyDescent="0.25">
      <c r="F226" s="4">
        <v>0.11829897428815019</v>
      </c>
      <c r="G226" s="7">
        <v>3.0346324978324617E-2</v>
      </c>
      <c r="I226" s="4">
        <v>-1.1835330687226568</v>
      </c>
      <c r="J226">
        <f t="shared" si="12"/>
        <v>-1.1835330692015196</v>
      </c>
      <c r="K226" s="10">
        <f t="shared" si="14"/>
        <v>4.7886272724895207E-10</v>
      </c>
      <c r="M226" s="4">
        <v>0.12590225355553517</v>
      </c>
      <c r="N226">
        <f t="shared" si="13"/>
        <v>0.12590225355553519</v>
      </c>
      <c r="O226" s="10">
        <f t="shared" si="15"/>
        <v>0</v>
      </c>
    </row>
    <row r="227" spans="6:15" x14ac:dyDescent="0.25">
      <c r="F227" s="4">
        <v>9.7314263739893436E-2</v>
      </c>
      <c r="G227" s="7">
        <v>0.16553615754159004</v>
      </c>
      <c r="I227" s="4">
        <v>-1.2970077276315173</v>
      </c>
      <c r="J227">
        <f t="shared" si="12"/>
        <v>-1.297007728932402</v>
      </c>
      <c r="K227" s="10">
        <f t="shared" si="14"/>
        <v>1.3008847332685036E-9</v>
      </c>
      <c r="M227" s="4">
        <v>0.10238080799916079</v>
      </c>
      <c r="N227">
        <f t="shared" si="13"/>
        <v>0.10238080799916076</v>
      </c>
      <c r="O227" s="10">
        <f t="shared" si="15"/>
        <v>0</v>
      </c>
    </row>
    <row r="228" spans="6:15" x14ac:dyDescent="0.25">
      <c r="F228" s="4">
        <v>0.48588255174757566</v>
      </c>
      <c r="G228" s="7">
        <v>0.6305275788033885</v>
      </c>
      <c r="I228" s="4">
        <v>-3.5394583854252024E-2</v>
      </c>
      <c r="J228">
        <f t="shared" si="12"/>
        <v>-3.5394583817471542E-2</v>
      </c>
      <c r="K228" s="10">
        <f t="shared" si="14"/>
        <v>-3.6780481438292156E-11</v>
      </c>
      <c r="M228" s="4">
        <v>0.66530354108321588</v>
      </c>
      <c r="N228">
        <f t="shared" si="13"/>
        <v>0.66530354108321588</v>
      </c>
      <c r="O228" s="10">
        <f t="shared" si="15"/>
        <v>0</v>
      </c>
    </row>
    <row r="229" spans="6:15" x14ac:dyDescent="0.25">
      <c r="F229" s="4">
        <v>3.964701233810615E-2</v>
      </c>
      <c r="G229" s="7">
        <v>5.4921188557653662E-2</v>
      </c>
      <c r="I229" s="4">
        <v>-1.7547970733720804</v>
      </c>
      <c r="J229">
        <f t="shared" si="12"/>
        <v>-1.7547970716612615</v>
      </c>
      <c r="K229" s="10">
        <f t="shared" si="14"/>
        <v>-1.710818819944393E-9</v>
      </c>
      <c r="M229" s="4">
        <v>4.0454366622532899E-2</v>
      </c>
      <c r="N229">
        <f t="shared" si="13"/>
        <v>4.0454366622532892E-2</v>
      </c>
      <c r="O229" s="10">
        <f t="shared" si="15"/>
        <v>0</v>
      </c>
    </row>
    <row r="230" spans="6:15" x14ac:dyDescent="0.25">
      <c r="F230" s="4">
        <v>2.8912943754070206E-2</v>
      </c>
      <c r="G230" s="7">
        <v>0.98685528159551827</v>
      </c>
      <c r="I230" s="4">
        <v>-1.8970155353119589</v>
      </c>
      <c r="J230">
        <f t="shared" si="12"/>
        <v>-1.8970155371758839</v>
      </c>
      <c r="K230" s="10">
        <f t="shared" si="14"/>
        <v>1.8639250143337449E-9</v>
      </c>
      <c r="M230" s="4">
        <v>2.9339158431704478E-2</v>
      </c>
      <c r="N230">
        <f t="shared" si="13"/>
        <v>2.9339158431704475E-2</v>
      </c>
      <c r="O230" s="10">
        <f t="shared" si="15"/>
        <v>0</v>
      </c>
    </row>
    <row r="231" spans="6:15" x14ac:dyDescent="0.25">
      <c r="F231" s="4">
        <v>3.0346324978324617E-2</v>
      </c>
      <c r="G231" s="7">
        <v>0.9822624123424426</v>
      </c>
      <c r="I231" s="4">
        <v>-1.875727918531179</v>
      </c>
      <c r="J231">
        <f t="shared" si="12"/>
        <v>-1.8757279205757849</v>
      </c>
      <c r="K231" s="10">
        <f t="shared" si="14"/>
        <v>2.0446058179857118E-9</v>
      </c>
      <c r="M231" s="4">
        <v>3.0816307297386235E-2</v>
      </c>
      <c r="N231">
        <f t="shared" si="13"/>
        <v>3.0816307297386224E-2</v>
      </c>
      <c r="O231" s="10">
        <f t="shared" si="15"/>
        <v>0</v>
      </c>
    </row>
    <row r="232" spans="6:15" x14ac:dyDescent="0.25">
      <c r="F232" s="4">
        <v>0.16553615754159004</v>
      </c>
      <c r="G232" s="7">
        <v>0.28436153548368265</v>
      </c>
      <c r="I232" s="4">
        <v>-0.97195624870043551</v>
      </c>
      <c r="J232">
        <f t="shared" si="12"/>
        <v>-0.97195624808910652</v>
      </c>
      <c r="K232" s="10">
        <f t="shared" si="14"/>
        <v>-6.1132898743210262E-10</v>
      </c>
      <c r="M232" s="4">
        <v>0.18096586520911095</v>
      </c>
      <c r="N232">
        <f t="shared" si="13"/>
        <v>0.18096586520911093</v>
      </c>
      <c r="O232" s="10">
        <f t="shared" si="15"/>
        <v>0</v>
      </c>
    </row>
    <row r="233" spans="6:15" x14ac:dyDescent="0.25">
      <c r="F233" s="4">
        <v>0.6305275788033885</v>
      </c>
      <c r="G233" s="7">
        <v>0.44139613849924625</v>
      </c>
      <c r="I233" s="4">
        <v>0.33325097487349475</v>
      </c>
      <c r="J233">
        <f t="shared" si="12"/>
        <v>0.33325097517331193</v>
      </c>
      <c r="K233" s="10">
        <f t="shared" si="14"/>
        <v>-2.9981717108995554E-10</v>
      </c>
      <c r="M233" s="4">
        <v>0.9956791795482931</v>
      </c>
      <c r="N233">
        <f t="shared" si="13"/>
        <v>0.9956791795482931</v>
      </c>
      <c r="O233" s="10">
        <f t="shared" si="15"/>
        <v>0</v>
      </c>
    </row>
    <row r="234" spans="6:15" x14ac:dyDescent="0.25">
      <c r="F234" s="4">
        <v>5.4921188557653662E-2</v>
      </c>
      <c r="G234" s="7">
        <v>8.5490777131577447E-2</v>
      </c>
      <c r="I234" s="4">
        <v>-1.5989020097589921</v>
      </c>
      <c r="J234">
        <f t="shared" si="12"/>
        <v>-1.5989020111400489</v>
      </c>
      <c r="K234" s="10">
        <f t="shared" si="14"/>
        <v>1.3810568244565502E-9</v>
      </c>
      <c r="M234" s="4">
        <v>5.6486956614154246E-2</v>
      </c>
      <c r="N234">
        <f t="shared" si="13"/>
        <v>5.6486956614154239E-2</v>
      </c>
      <c r="O234" s="10">
        <f t="shared" si="15"/>
        <v>0</v>
      </c>
    </row>
    <row r="235" spans="6:15" x14ac:dyDescent="0.25">
      <c r="F235" s="4">
        <v>0.98685528159551827</v>
      </c>
      <c r="G235" s="7">
        <v>0.3534985290877084</v>
      </c>
      <c r="I235" s="4">
        <v>2.2219092833879048</v>
      </c>
      <c r="J235">
        <f t="shared" si="12"/>
        <v>2.2219092848430488</v>
      </c>
      <c r="K235" s="10">
        <f t="shared" si="14"/>
        <v>-1.4551440052912312E-9</v>
      </c>
      <c r="M235" s="4">
        <v>4.3317352432829495</v>
      </c>
      <c r="N235">
        <f t="shared" si="13"/>
        <v>4.3317352432829495</v>
      </c>
      <c r="O235" s="10">
        <f t="shared" si="15"/>
        <v>0</v>
      </c>
    </row>
    <row r="236" spans="6:15" x14ac:dyDescent="0.25">
      <c r="F236" s="4">
        <v>0.9822624123424426</v>
      </c>
      <c r="G236" s="7">
        <v>0.82011027209911747</v>
      </c>
      <c r="I236" s="4">
        <v>2.1028924093747676</v>
      </c>
      <c r="J236">
        <f t="shared" si="12"/>
        <v>2.1028924117075776</v>
      </c>
      <c r="K236" s="10">
        <f t="shared" si="14"/>
        <v>-2.3328099452157858E-9</v>
      </c>
      <c r="M236" s="4">
        <v>4.032069294574014</v>
      </c>
      <c r="N236">
        <f t="shared" si="13"/>
        <v>4.032069294574014</v>
      </c>
      <c r="O236" s="10">
        <f t="shared" si="15"/>
        <v>0</v>
      </c>
    </row>
    <row r="237" spans="6:15" x14ac:dyDescent="0.25">
      <c r="F237" s="4">
        <v>0.28436153548368265</v>
      </c>
      <c r="G237" s="7">
        <v>0.55015035009529034</v>
      </c>
      <c r="I237" s="4">
        <v>-0.56993310478192383</v>
      </c>
      <c r="J237">
        <f t="shared" si="12"/>
        <v>-0.56993310416277809</v>
      </c>
      <c r="K237" s="10">
        <f t="shared" si="14"/>
        <v>-6.1914573468158096E-10</v>
      </c>
      <c r="M237" s="4">
        <v>0.33458017737189782</v>
      </c>
      <c r="N237">
        <f t="shared" si="13"/>
        <v>0.33458017737189771</v>
      </c>
      <c r="O237" s="10">
        <f t="shared" si="15"/>
        <v>0</v>
      </c>
    </row>
    <row r="238" spans="6:15" x14ac:dyDescent="0.25">
      <c r="F238" s="4">
        <v>0.44139613849924625</v>
      </c>
      <c r="G238" s="7">
        <v>0.5261981929692936</v>
      </c>
      <c r="I238" s="4">
        <v>-0.14743044427813054</v>
      </c>
      <c r="J238">
        <f t="shared" si="12"/>
        <v>-0.14743044429441063</v>
      </c>
      <c r="K238" s="10">
        <f t="shared" si="14"/>
        <v>1.628008838849837E-11</v>
      </c>
      <c r="M238" s="4">
        <v>0.58231471267584611</v>
      </c>
      <c r="N238">
        <f t="shared" si="13"/>
        <v>0.582314712675846</v>
      </c>
      <c r="O238" s="10">
        <f t="shared" si="15"/>
        <v>0</v>
      </c>
    </row>
    <row r="239" spans="6:15" x14ac:dyDescent="0.25">
      <c r="F239" s="4">
        <v>8.5490777131577447E-2</v>
      </c>
      <c r="G239" s="7">
        <v>0.65930770395545379</v>
      </c>
      <c r="I239" s="4">
        <v>-1.3690566924954723</v>
      </c>
      <c r="J239">
        <f t="shared" si="12"/>
        <v>-1.3690566924530136</v>
      </c>
      <c r="K239" s="10">
        <f t="shared" si="14"/>
        <v>-4.2458703219949712E-11</v>
      </c>
      <c r="M239" s="4">
        <v>8.9367726053440968E-2</v>
      </c>
      <c r="N239">
        <f t="shared" si="13"/>
        <v>8.9367726053440968E-2</v>
      </c>
      <c r="O239" s="10">
        <f t="shared" si="15"/>
        <v>0</v>
      </c>
    </row>
    <row r="240" spans="6:15" x14ac:dyDescent="0.25">
      <c r="F240" s="4">
        <v>0.3534985290877084</v>
      </c>
      <c r="G240" s="7">
        <v>0.14121050543807112</v>
      </c>
      <c r="I240" s="4">
        <v>-0.37589217470657288</v>
      </c>
      <c r="J240">
        <f t="shared" si="12"/>
        <v>-0.37589217488357829</v>
      </c>
      <c r="K240" s="10">
        <f t="shared" si="14"/>
        <v>1.7700541032894535E-10</v>
      </c>
      <c r="M240" s="4">
        <v>0.43617980557978703</v>
      </c>
      <c r="N240">
        <f t="shared" si="13"/>
        <v>0.43617980557978669</v>
      </c>
      <c r="O240" s="10">
        <f t="shared" si="15"/>
        <v>0</v>
      </c>
    </row>
    <row r="241" spans="6:15" x14ac:dyDescent="0.25">
      <c r="F241" s="4">
        <v>0.82011027209911747</v>
      </c>
      <c r="G241" s="7">
        <v>0.89112602549623421</v>
      </c>
      <c r="I241" s="4">
        <v>0.91578541280687098</v>
      </c>
      <c r="J241">
        <f t="shared" si="12"/>
        <v>0.91578541295720728</v>
      </c>
      <c r="K241" s="10">
        <f t="shared" si="14"/>
        <v>-1.5033629896521461E-10</v>
      </c>
      <c r="M241" s="4">
        <v>1.7154112385948082</v>
      </c>
      <c r="N241">
        <f t="shared" si="13"/>
        <v>1.7154112385948082</v>
      </c>
      <c r="O241" s="10">
        <f t="shared" si="15"/>
        <v>0</v>
      </c>
    </row>
    <row r="242" spans="6:15" x14ac:dyDescent="0.25">
      <c r="F242" s="4">
        <v>0.55015035009529034</v>
      </c>
      <c r="G242" s="7">
        <v>0.26115787232857113</v>
      </c>
      <c r="I242" s="4">
        <v>0.12604121507721469</v>
      </c>
      <c r="J242">
        <f t="shared" si="12"/>
        <v>0.12604121505672797</v>
      </c>
      <c r="K242" s="10">
        <f t="shared" si="14"/>
        <v>2.0486723428803089E-11</v>
      </c>
      <c r="M242" s="4">
        <v>0.79884186336826246</v>
      </c>
      <c r="N242">
        <f t="shared" si="13"/>
        <v>0.79884186336826246</v>
      </c>
      <c r="O242" s="10">
        <f t="shared" si="15"/>
        <v>0</v>
      </c>
    </row>
    <row r="243" spans="6:15" x14ac:dyDescent="0.25">
      <c r="F243" s="4">
        <v>0.5261981929692936</v>
      </c>
      <c r="G243" s="7">
        <v>0.39405635079171009</v>
      </c>
      <c r="I243" s="4">
        <v>6.5716401642980274E-2</v>
      </c>
      <c r="J243">
        <f t="shared" si="12"/>
        <v>6.5716401588381546E-2</v>
      </c>
      <c r="K243" s="10">
        <f t="shared" si="14"/>
        <v>5.459872831625745E-11</v>
      </c>
      <c r="M243" s="4">
        <v>0.74696617335441173</v>
      </c>
      <c r="N243">
        <f t="shared" si="13"/>
        <v>0.74696617335441173</v>
      </c>
      <c r="O243" s="10">
        <f t="shared" si="15"/>
        <v>0</v>
      </c>
    </row>
    <row r="244" spans="6:15" x14ac:dyDescent="0.25">
      <c r="F244" s="4">
        <v>0.65930770395545379</v>
      </c>
      <c r="G244" s="7">
        <v>0.56637422087233769</v>
      </c>
      <c r="I244" s="4">
        <v>0.41057446314134177</v>
      </c>
      <c r="J244">
        <f t="shared" si="12"/>
        <v>0.41057446315442764</v>
      </c>
      <c r="K244" s="10">
        <f t="shared" si="14"/>
        <v>-1.3085865724349333E-11</v>
      </c>
      <c r="M244" s="4">
        <v>1.0767755667089836</v>
      </c>
      <c r="N244">
        <f t="shared" si="13"/>
        <v>1.0767755667089836</v>
      </c>
      <c r="O244" s="10">
        <f t="shared" si="15"/>
        <v>0</v>
      </c>
    </row>
    <row r="245" spans="6:15" x14ac:dyDescent="0.25">
      <c r="F245" s="4">
        <v>0.14121050543807112</v>
      </c>
      <c r="G245" s="7">
        <v>0.67300200030031287</v>
      </c>
      <c r="I245" s="4">
        <v>-1.0748966312766233</v>
      </c>
      <c r="J245">
        <f t="shared" si="12"/>
        <v>-1.0748966301633949</v>
      </c>
      <c r="K245" s="10">
        <f t="shared" si="14"/>
        <v>-1.1132283983528168E-9</v>
      </c>
      <c r="M245" s="4">
        <v>0.15223144574687134</v>
      </c>
      <c r="N245">
        <f t="shared" si="13"/>
        <v>0.15223144574687131</v>
      </c>
      <c r="O245" s="10">
        <f t="shared" si="15"/>
        <v>0</v>
      </c>
    </row>
    <row r="246" spans="6:15" x14ac:dyDescent="0.25">
      <c r="F246" s="4">
        <v>0.89112602549623421</v>
      </c>
      <c r="G246" s="7">
        <v>0.22590015718340795</v>
      </c>
      <c r="I246" s="4">
        <v>1.2325386197128301</v>
      </c>
      <c r="J246">
        <f t="shared" si="12"/>
        <v>1.2325386209403084</v>
      </c>
      <c r="K246" s="10">
        <f t="shared" si="14"/>
        <v>-1.2274783411925227E-9</v>
      </c>
      <c r="M246" s="4">
        <v>2.2175642628777945</v>
      </c>
      <c r="N246">
        <f t="shared" si="13"/>
        <v>2.2175642628777945</v>
      </c>
      <c r="O246" s="10">
        <f t="shared" si="15"/>
        <v>0</v>
      </c>
    </row>
    <row r="247" spans="6:15" x14ac:dyDescent="0.25">
      <c r="F247" s="4">
        <v>0.26115787232857113</v>
      </c>
      <c r="G247" s="7">
        <v>0.79429630544348462</v>
      </c>
      <c r="I247" s="4">
        <v>-0.63977983451730092</v>
      </c>
      <c r="J247">
        <f t="shared" si="12"/>
        <v>-0.63977983419854401</v>
      </c>
      <c r="K247" s="10">
        <f t="shared" si="14"/>
        <v>-3.1875690975624593E-10</v>
      </c>
      <c r="M247" s="4">
        <v>0.30267101052930756</v>
      </c>
      <c r="N247">
        <f t="shared" si="13"/>
        <v>0.30267101052930756</v>
      </c>
      <c r="O247" s="10">
        <f t="shared" si="15"/>
        <v>0</v>
      </c>
    </row>
    <row r="248" spans="6:15" x14ac:dyDescent="0.25">
      <c r="F248" s="4">
        <v>0.39405635079171009</v>
      </c>
      <c r="G248" s="7">
        <v>0.46669249974800731</v>
      </c>
      <c r="I248" s="4">
        <v>-0.26876217605729807</v>
      </c>
      <c r="J248">
        <f t="shared" si="12"/>
        <v>-0.26876217635941141</v>
      </c>
      <c r="K248" s="10">
        <f t="shared" si="14"/>
        <v>3.0211333434948529E-10</v>
      </c>
      <c r="M248" s="4">
        <v>0.50096828534161664</v>
      </c>
      <c r="N248">
        <f t="shared" si="13"/>
        <v>0.50096828534161664</v>
      </c>
      <c r="O248" s="10">
        <f t="shared" si="15"/>
        <v>0</v>
      </c>
    </row>
    <row r="249" spans="6:15" x14ac:dyDescent="0.25">
      <c r="F249" s="4">
        <v>0.56637422087233769</v>
      </c>
      <c r="G249" s="7">
        <v>0.2943975692335522</v>
      </c>
      <c r="I249" s="4">
        <v>0.16715059321380674</v>
      </c>
      <c r="J249">
        <f t="shared" si="12"/>
        <v>0.16715059327347587</v>
      </c>
      <c r="K249" s="10">
        <f t="shared" si="14"/>
        <v>-5.9669130747508348E-11</v>
      </c>
      <c r="M249" s="4">
        <v>0.83557337691629396</v>
      </c>
      <c r="N249">
        <f t="shared" si="13"/>
        <v>0.83557337691629396</v>
      </c>
      <c r="O249" s="10">
        <f t="shared" si="15"/>
        <v>0</v>
      </c>
    </row>
    <row r="250" spans="6:15" x14ac:dyDescent="0.25">
      <c r="F250" s="4">
        <v>0.67300200030031287</v>
      </c>
      <c r="G250" s="7">
        <v>0.89703756651403066</v>
      </c>
      <c r="I250" s="4">
        <v>0.44821782548082506</v>
      </c>
      <c r="J250">
        <f t="shared" si="12"/>
        <v>0.448217825279005</v>
      </c>
      <c r="K250" s="10">
        <f t="shared" si="14"/>
        <v>2.0182006066349345E-10</v>
      </c>
      <c r="M250" s="4">
        <v>1.1178012252299321</v>
      </c>
      <c r="N250">
        <f t="shared" si="13"/>
        <v>1.1178012252299325</v>
      </c>
      <c r="O250" s="10">
        <f t="shared" si="15"/>
        <v>0</v>
      </c>
    </row>
    <row r="251" spans="6:15" x14ac:dyDescent="0.25">
      <c r="F251" s="4">
        <v>0.22590015718340795</v>
      </c>
      <c r="G251" s="7">
        <v>0.33867605068292156</v>
      </c>
      <c r="I251" s="4">
        <v>-0.75241701939533001</v>
      </c>
      <c r="J251">
        <f t="shared" si="12"/>
        <v>-0.75241702007210265</v>
      </c>
      <c r="K251" s="10">
        <f t="shared" si="14"/>
        <v>6.7677263793086695E-10</v>
      </c>
      <c r="M251" s="4">
        <v>0.25605441782459415</v>
      </c>
      <c r="N251">
        <f t="shared" si="13"/>
        <v>0.25605441782459409</v>
      </c>
      <c r="O251" s="10">
        <f t="shared" si="15"/>
        <v>0</v>
      </c>
    </row>
    <row r="252" spans="6:15" x14ac:dyDescent="0.25">
      <c r="F252" s="4">
        <v>0.79429630544348462</v>
      </c>
      <c r="G252" s="7">
        <v>0.59766833845826339</v>
      </c>
      <c r="I252" s="4">
        <v>0.82141944796520294</v>
      </c>
      <c r="J252">
        <f t="shared" si="12"/>
        <v>0.82141944887093032</v>
      </c>
      <c r="K252" s="10">
        <f t="shared" si="14"/>
        <v>-9.0572738198346769E-10</v>
      </c>
      <c r="M252" s="4">
        <v>1.5813185215875085</v>
      </c>
      <c r="N252">
        <f t="shared" si="13"/>
        <v>1.5813185215875085</v>
      </c>
      <c r="O252" s="10">
        <f t="shared" si="15"/>
        <v>0</v>
      </c>
    </row>
    <row r="253" spans="6:15" x14ac:dyDescent="0.25">
      <c r="F253" s="4">
        <v>0.46669249974800731</v>
      </c>
      <c r="G253" s="7">
        <v>0.39204688865393789</v>
      </c>
      <c r="I253" s="4">
        <v>-8.3586753248522952E-2</v>
      </c>
      <c r="J253">
        <f t="shared" si="12"/>
        <v>-8.3586753193308702E-2</v>
      </c>
      <c r="K253" s="10">
        <f t="shared" si="14"/>
        <v>-5.5214249838897445E-11</v>
      </c>
      <c r="M253" s="4">
        <v>0.62865709762299848</v>
      </c>
      <c r="N253">
        <f t="shared" si="13"/>
        <v>0.62865709762299848</v>
      </c>
      <c r="O253" s="10">
        <f t="shared" si="15"/>
        <v>0</v>
      </c>
    </row>
    <row r="254" spans="6:15" x14ac:dyDescent="0.25">
      <c r="F254" s="4">
        <v>0.2943975692335522</v>
      </c>
      <c r="G254" s="7">
        <v>0.27143535931737983</v>
      </c>
      <c r="I254" s="4">
        <v>-0.54058285480266821</v>
      </c>
      <c r="J254">
        <f t="shared" si="12"/>
        <v>-0.54058285419409047</v>
      </c>
      <c r="K254" s="10">
        <f t="shared" si="14"/>
        <v>-6.0857774375477902E-10</v>
      </c>
      <c r="M254" s="4">
        <v>0.34870332933170289</v>
      </c>
      <c r="N254">
        <f t="shared" si="13"/>
        <v>0.34870332933170284</v>
      </c>
      <c r="O254" s="10">
        <f t="shared" si="15"/>
        <v>0</v>
      </c>
    </row>
    <row r="255" spans="6:15" x14ac:dyDescent="0.25">
      <c r="F255" s="4">
        <v>0.89703756651403066</v>
      </c>
      <c r="G255" s="7">
        <v>0.59452746916862831</v>
      </c>
      <c r="I255" s="4">
        <v>1.264850659156127</v>
      </c>
      <c r="J255">
        <f t="shared" si="12"/>
        <v>1.2648506605837302</v>
      </c>
      <c r="K255" s="10">
        <f t="shared" si="14"/>
        <v>-1.4276031468085648E-9</v>
      </c>
      <c r="M255" s="4">
        <v>2.2733910807174618</v>
      </c>
      <c r="N255">
        <f t="shared" si="13"/>
        <v>2.2733910807174618</v>
      </c>
      <c r="O255" s="10">
        <f t="shared" si="15"/>
        <v>0</v>
      </c>
    </row>
    <row r="256" spans="6:15" x14ac:dyDescent="0.25">
      <c r="F256" s="4">
        <v>0.33867605068292156</v>
      </c>
      <c r="G256" s="7">
        <v>0.88062758187682499</v>
      </c>
      <c r="I256" s="4">
        <v>-0.41607912946889775</v>
      </c>
      <c r="J256">
        <f t="shared" si="12"/>
        <v>-0.41607912945211206</v>
      </c>
      <c r="K256" s="10">
        <f t="shared" si="14"/>
        <v>-1.6785683953912667E-11</v>
      </c>
      <c r="M256" s="4">
        <v>0.41351146944680922</v>
      </c>
      <c r="N256">
        <f t="shared" si="13"/>
        <v>0.41351146944680917</v>
      </c>
      <c r="O256" s="10">
        <f t="shared" si="15"/>
        <v>0</v>
      </c>
    </row>
    <row r="257" spans="6:15" x14ac:dyDescent="0.25">
      <c r="F257" s="4">
        <v>0.59766833845826339</v>
      </c>
      <c r="G257" s="7">
        <v>0.10090953923702327</v>
      </c>
      <c r="I257" s="4">
        <v>0.24731645723901236</v>
      </c>
      <c r="J257">
        <f t="shared" si="12"/>
        <v>0.2473164575025307</v>
      </c>
      <c r="K257" s="10">
        <f t="shared" si="14"/>
        <v>-2.635183460331092E-10</v>
      </c>
      <c r="M257" s="4">
        <v>0.91047850180143952</v>
      </c>
      <c r="N257">
        <f t="shared" si="13"/>
        <v>0.91047850180143952</v>
      </c>
      <c r="O257" s="10">
        <f t="shared" si="15"/>
        <v>0</v>
      </c>
    </row>
    <row r="258" spans="6:15" x14ac:dyDescent="0.25">
      <c r="F258" s="4">
        <v>0.39204688865393789</v>
      </c>
      <c r="G258" s="7">
        <v>0.58005302868118036</v>
      </c>
      <c r="I258" s="4">
        <v>-0.27398808587265078</v>
      </c>
      <c r="J258">
        <f t="shared" ref="J258:J321" si="16">NORMINV(F258,0,1)</f>
        <v>-0.27398808618177489</v>
      </c>
      <c r="K258" s="10">
        <f t="shared" si="14"/>
        <v>3.0912411519423699E-10</v>
      </c>
      <c r="M258" s="4">
        <v>0.49765751948643983</v>
      </c>
      <c r="N258">
        <f t="shared" ref="N258:N321" si="17">_xlfn.GAMMA.INV(F258,1,1)</f>
        <v>0.49765751948643966</v>
      </c>
      <c r="O258" s="10">
        <f t="shared" si="15"/>
        <v>0</v>
      </c>
    </row>
    <row r="259" spans="6:15" x14ac:dyDescent="0.25">
      <c r="F259" s="4">
        <v>0.27143535931737983</v>
      </c>
      <c r="G259" s="7">
        <v>0.40347295342664014</v>
      </c>
      <c r="I259" s="4">
        <v>-0.60847765995488512</v>
      </c>
      <c r="J259">
        <f t="shared" si="16"/>
        <v>-0.60847765944602417</v>
      </c>
      <c r="K259" s="10">
        <f t="shared" ref="K259:K322" si="18">I259-J259</f>
        <v>-5.088609533743238E-10</v>
      </c>
      <c r="M259" s="4">
        <v>0.31667892607856324</v>
      </c>
      <c r="N259">
        <f t="shared" si="17"/>
        <v>0.31667892607856318</v>
      </c>
      <c r="O259" s="10">
        <f t="shared" ref="O259:O322" si="19">M259-N259</f>
        <v>0</v>
      </c>
    </row>
    <row r="260" spans="6:15" x14ac:dyDescent="0.25">
      <c r="F260" s="4">
        <v>0.59452746916862831</v>
      </c>
      <c r="G260" s="7">
        <v>0.97726760942659863</v>
      </c>
      <c r="I260" s="4">
        <v>0.23920701694998378</v>
      </c>
      <c r="J260">
        <f t="shared" si="16"/>
        <v>0.23920701719553161</v>
      </c>
      <c r="K260" s="10">
        <f t="shared" si="18"/>
        <v>-2.4554783206731656E-10</v>
      </c>
      <c r="M260" s="4">
        <v>0.90270214919749892</v>
      </c>
      <c r="N260">
        <f t="shared" si="17"/>
        <v>0.90270214919749892</v>
      </c>
      <c r="O260" s="10">
        <f t="shared" si="19"/>
        <v>0</v>
      </c>
    </row>
    <row r="261" spans="6:15" x14ac:dyDescent="0.25">
      <c r="F261" s="4">
        <v>0.88062758187682499</v>
      </c>
      <c r="G261" s="7">
        <v>0.18113322714489807</v>
      </c>
      <c r="I261" s="4">
        <v>1.1781298678551373</v>
      </c>
      <c r="J261">
        <f t="shared" si="16"/>
        <v>1.178129868233966</v>
      </c>
      <c r="K261" s="10">
        <f t="shared" si="18"/>
        <v>-3.7882874615036144E-10</v>
      </c>
      <c r="M261" s="4">
        <v>2.1255071087026769</v>
      </c>
      <c r="N261">
        <f t="shared" si="17"/>
        <v>2.1255071087026769</v>
      </c>
      <c r="O261" s="10">
        <f t="shared" si="19"/>
        <v>0</v>
      </c>
    </row>
    <row r="262" spans="6:15" x14ac:dyDescent="0.25">
      <c r="F262" s="4">
        <v>0.10090953923702327</v>
      </c>
      <c r="G262" s="7">
        <v>0.33880792570963497</v>
      </c>
      <c r="I262" s="4">
        <v>-1.2763860672225447</v>
      </c>
      <c r="J262">
        <f t="shared" si="16"/>
        <v>-1.2763860686439554</v>
      </c>
      <c r="K262" s="10">
        <f t="shared" si="18"/>
        <v>1.4214107668664155E-9</v>
      </c>
      <c r="M262" s="4">
        <v>0.10637162580970387</v>
      </c>
      <c r="N262">
        <f t="shared" si="17"/>
        <v>0.10637162580970384</v>
      </c>
      <c r="O262" s="10">
        <f t="shared" si="19"/>
        <v>0</v>
      </c>
    </row>
    <row r="263" spans="6:15" x14ac:dyDescent="0.25">
      <c r="F263" s="4">
        <v>0.58005302868118036</v>
      </c>
      <c r="G263" s="7">
        <v>0.7260203573403361</v>
      </c>
      <c r="I263" s="4">
        <v>0.20202914087548429</v>
      </c>
      <c r="J263">
        <f t="shared" si="16"/>
        <v>0.2020291410255485</v>
      </c>
      <c r="K263" s="10">
        <f t="shared" si="18"/>
        <v>-1.500642110574546E-10</v>
      </c>
      <c r="M263" s="4">
        <v>0.86762683444074706</v>
      </c>
      <c r="N263">
        <f t="shared" si="17"/>
        <v>0.86762683444074706</v>
      </c>
      <c r="O263" s="10">
        <f t="shared" si="19"/>
        <v>0</v>
      </c>
    </row>
    <row r="264" spans="6:15" x14ac:dyDescent="0.25">
      <c r="F264" s="4">
        <v>0.40347295342664014</v>
      </c>
      <c r="G264" s="7">
        <v>0.33670049537544794</v>
      </c>
      <c r="I264" s="4">
        <v>-0.244367891352572</v>
      </c>
      <c r="J264">
        <f t="shared" si="16"/>
        <v>-0.24436789160973643</v>
      </c>
      <c r="K264" s="10">
        <f t="shared" si="18"/>
        <v>2.5716442864087696E-10</v>
      </c>
      <c r="M264" s="4">
        <v>0.51663069635413461</v>
      </c>
      <c r="N264">
        <f t="shared" si="17"/>
        <v>0.5166306963541345</v>
      </c>
      <c r="O264" s="10">
        <f t="shared" si="19"/>
        <v>0</v>
      </c>
    </row>
    <row r="265" spans="6:15" x14ac:dyDescent="0.25">
      <c r="F265" s="4">
        <v>0.97726760942659863</v>
      </c>
      <c r="G265" s="7">
        <v>0.10068628238489757</v>
      </c>
      <c r="I265" s="4">
        <v>2.0003287074177241</v>
      </c>
      <c r="J265">
        <f t="shared" si="16"/>
        <v>2.0003287069781517</v>
      </c>
      <c r="K265" s="10">
        <f t="shared" si="18"/>
        <v>4.3957237849667763E-10</v>
      </c>
      <c r="M265" s="4">
        <v>3.7839644740389891</v>
      </c>
      <c r="N265">
        <f t="shared" si="17"/>
        <v>3.7839644740389891</v>
      </c>
      <c r="O265" s="10">
        <f t="shared" si="19"/>
        <v>0</v>
      </c>
    </row>
    <row r="266" spans="6:15" x14ac:dyDescent="0.25">
      <c r="F266" s="4">
        <v>0.18113322714489807</v>
      </c>
      <c r="G266" s="7">
        <v>0.30568283225594861</v>
      </c>
      <c r="I266" s="4">
        <v>-0.91105488746405361</v>
      </c>
      <c r="J266">
        <f t="shared" si="16"/>
        <v>-0.91105488767581499</v>
      </c>
      <c r="K266" s="10">
        <f t="shared" si="18"/>
        <v>2.1176138620404572E-10</v>
      </c>
      <c r="M266" s="4">
        <v>0.19983387886794066</v>
      </c>
      <c r="N266">
        <f t="shared" si="17"/>
        <v>0.19983387886794057</v>
      </c>
      <c r="O266" s="10">
        <f t="shared" si="19"/>
        <v>0</v>
      </c>
    </row>
    <row r="267" spans="6:15" x14ac:dyDescent="0.25">
      <c r="F267" s="4">
        <v>0.33880792570963497</v>
      </c>
      <c r="G267" s="7">
        <v>0.70274011924698376</v>
      </c>
      <c r="I267" s="4">
        <v>-0.41571870615777823</v>
      </c>
      <c r="J267">
        <f t="shared" si="16"/>
        <v>-0.41571870614297268</v>
      </c>
      <c r="K267" s="10">
        <f t="shared" si="18"/>
        <v>-1.4805545678342469E-11</v>
      </c>
      <c r="M267" s="4">
        <v>0.41371089996378807</v>
      </c>
      <c r="N267">
        <f t="shared" si="17"/>
        <v>0.41371089996378813</v>
      </c>
      <c r="O267" s="10">
        <f t="shared" si="19"/>
        <v>0</v>
      </c>
    </row>
    <row r="268" spans="6:15" x14ac:dyDescent="0.25">
      <c r="F268" s="4">
        <v>0.7260203573403361</v>
      </c>
      <c r="G268" s="7">
        <v>0.78241084554625973</v>
      </c>
      <c r="I268" s="4">
        <v>0.60082089573595254</v>
      </c>
      <c r="J268">
        <f t="shared" si="16"/>
        <v>0.60082089519380844</v>
      </c>
      <c r="K268" s="10">
        <f t="shared" si="18"/>
        <v>5.4214410738495644E-10</v>
      </c>
      <c r="M268" s="4">
        <v>1.294701472216756</v>
      </c>
      <c r="N268">
        <f t="shared" si="17"/>
        <v>1.294701472216756</v>
      </c>
      <c r="O268" s="10">
        <f t="shared" si="19"/>
        <v>0</v>
      </c>
    </row>
    <row r="269" spans="6:15" x14ac:dyDescent="0.25">
      <c r="F269" s="4">
        <v>0.33670049537544794</v>
      </c>
      <c r="G269" s="7">
        <v>0.77253580792968712</v>
      </c>
      <c r="I269" s="4">
        <v>-0.42148496092781157</v>
      </c>
      <c r="J269">
        <f t="shared" si="16"/>
        <v>-0.42148496088096166</v>
      </c>
      <c r="K269" s="10">
        <f t="shared" si="18"/>
        <v>-4.6849912838098362E-11</v>
      </c>
      <c r="M269" s="4">
        <v>0.41052864928559279</v>
      </c>
      <c r="N269">
        <f t="shared" si="17"/>
        <v>0.41052864928559274</v>
      </c>
      <c r="O269" s="10">
        <f t="shared" si="19"/>
        <v>0</v>
      </c>
    </row>
    <row r="270" spans="6:15" x14ac:dyDescent="0.25">
      <c r="F270" s="4">
        <v>0.10068628238489757</v>
      </c>
      <c r="G270" s="7">
        <v>7.0422304913861117E-2</v>
      </c>
      <c r="I270" s="4">
        <v>-1.2776508421651156</v>
      </c>
      <c r="J270">
        <f t="shared" si="16"/>
        <v>-1.2776508435831928</v>
      </c>
      <c r="K270" s="10">
        <f t="shared" si="18"/>
        <v>1.418077211212676E-9</v>
      </c>
      <c r="M270" s="4">
        <v>0.10612334251948828</v>
      </c>
      <c r="N270">
        <f t="shared" si="17"/>
        <v>0.10612334251948827</v>
      </c>
      <c r="O270" s="10">
        <f t="shared" si="19"/>
        <v>0</v>
      </c>
    </row>
    <row r="271" spans="6:15" x14ac:dyDescent="0.25">
      <c r="F271" s="4">
        <v>0.30568283225594861</v>
      </c>
      <c r="G271" s="7">
        <v>0.7720021858997631</v>
      </c>
      <c r="I271" s="4">
        <v>-0.50812502806566029</v>
      </c>
      <c r="J271">
        <f t="shared" si="16"/>
        <v>-0.50812502755105182</v>
      </c>
      <c r="K271" s="10">
        <f t="shared" si="18"/>
        <v>-5.1460846695050577E-10</v>
      </c>
      <c r="M271" s="4">
        <v>0.36482640883402262</v>
      </c>
      <c r="N271">
        <f t="shared" si="17"/>
        <v>0.36482640883402256</v>
      </c>
      <c r="O271" s="10">
        <f t="shared" si="19"/>
        <v>0</v>
      </c>
    </row>
    <row r="272" spans="6:15" x14ac:dyDescent="0.25">
      <c r="F272" s="4">
        <v>0.70274011924698376</v>
      </c>
      <c r="G272" s="7">
        <v>0.22831499813060263</v>
      </c>
      <c r="I272" s="4">
        <v>0.53229779222268458</v>
      </c>
      <c r="J272">
        <f t="shared" si="16"/>
        <v>0.53229779163065571</v>
      </c>
      <c r="K272" s="10">
        <f t="shared" si="18"/>
        <v>5.920288703720189E-10</v>
      </c>
      <c r="M272" s="4">
        <v>1.213148503415286</v>
      </c>
      <c r="N272">
        <f t="shared" si="17"/>
        <v>1.213148503415286</v>
      </c>
      <c r="O272" s="10">
        <f t="shared" si="19"/>
        <v>0</v>
      </c>
    </row>
    <row r="273" spans="6:15" x14ac:dyDescent="0.25">
      <c r="F273" s="4">
        <v>0.78241084554625973</v>
      </c>
      <c r="G273" s="7">
        <v>0.79544699615007286</v>
      </c>
      <c r="I273" s="4">
        <v>0.78036118260937126</v>
      </c>
      <c r="J273">
        <f t="shared" si="16"/>
        <v>0.78036118345068628</v>
      </c>
      <c r="K273" s="10">
        <f t="shared" si="18"/>
        <v>-8.4131501765227767E-10</v>
      </c>
      <c r="M273" s="4">
        <v>1.525146606907283</v>
      </c>
      <c r="N273">
        <f t="shared" si="17"/>
        <v>1.525146606907283</v>
      </c>
      <c r="O273" s="10">
        <f t="shared" si="19"/>
        <v>0</v>
      </c>
    </row>
    <row r="274" spans="6:15" x14ac:dyDescent="0.25">
      <c r="F274" s="4">
        <v>0.77253580792968712</v>
      </c>
      <c r="G274" s="7">
        <v>4.8718577764861715E-2</v>
      </c>
      <c r="I274" s="4">
        <v>0.74722395820041265</v>
      </c>
      <c r="J274">
        <f t="shared" si="16"/>
        <v>0.7472239588383256</v>
      </c>
      <c r="K274" s="10">
        <f t="shared" si="18"/>
        <v>-6.3791294468984461E-10</v>
      </c>
      <c r="M274" s="4">
        <v>1.4807624504725476</v>
      </c>
      <c r="N274">
        <f t="shared" si="17"/>
        <v>1.4807624504725476</v>
      </c>
      <c r="O274" s="10">
        <f t="shared" si="19"/>
        <v>0</v>
      </c>
    </row>
    <row r="275" spans="6:15" x14ac:dyDescent="0.25">
      <c r="F275" s="4">
        <v>7.0422304913861117E-2</v>
      </c>
      <c r="G275" s="7">
        <v>0.11664869401926073</v>
      </c>
      <c r="I275" s="4">
        <v>-1.4726530610939725</v>
      </c>
      <c r="J275">
        <f t="shared" si="16"/>
        <v>-1.4726530594536729</v>
      </c>
      <c r="K275" s="10">
        <f t="shared" si="18"/>
        <v>-1.6402996738662523E-9</v>
      </c>
      <c r="M275" s="4">
        <v>7.3024887270740843E-2</v>
      </c>
      <c r="N275">
        <f t="shared" si="17"/>
        <v>7.3024887270740857E-2</v>
      </c>
      <c r="O275" s="10">
        <f t="shared" si="19"/>
        <v>0</v>
      </c>
    </row>
    <row r="276" spans="6:15" x14ac:dyDescent="0.25">
      <c r="F276" s="4">
        <v>0.7720021858997631</v>
      </c>
      <c r="G276" s="7">
        <v>0.82954392297002177</v>
      </c>
      <c r="I276" s="4">
        <v>0.74545678173125884</v>
      </c>
      <c r="J276">
        <f t="shared" si="16"/>
        <v>0.74545678235545798</v>
      </c>
      <c r="K276" s="10">
        <f t="shared" si="18"/>
        <v>-6.2419913682276729E-10</v>
      </c>
      <c r="M276" s="4">
        <v>1.4784192373533174</v>
      </c>
      <c r="N276">
        <f t="shared" si="17"/>
        <v>1.4784192373533174</v>
      </c>
      <c r="O276" s="10">
        <f t="shared" si="19"/>
        <v>0</v>
      </c>
    </row>
    <row r="277" spans="6:15" x14ac:dyDescent="0.25">
      <c r="F277" s="4">
        <v>0.22831499813060263</v>
      </c>
      <c r="G277" s="7">
        <v>6.1370710872565765E-2</v>
      </c>
      <c r="I277" s="4">
        <v>-0.74440747745664637</v>
      </c>
      <c r="J277">
        <f t="shared" si="16"/>
        <v>-0.74440747807259022</v>
      </c>
      <c r="K277" s="10">
        <f t="shared" si="18"/>
        <v>6.1594385147856201E-10</v>
      </c>
      <c r="M277" s="4">
        <v>0.25917884089029186</v>
      </c>
      <c r="N277">
        <f t="shared" si="17"/>
        <v>0.25917884089029181</v>
      </c>
      <c r="O277" s="10">
        <f t="shared" si="19"/>
        <v>0</v>
      </c>
    </row>
    <row r="278" spans="6:15" x14ac:dyDescent="0.25">
      <c r="F278" s="4">
        <v>0.79544699615007286</v>
      </c>
      <c r="G278" s="7">
        <v>0.53830592023922841</v>
      </c>
      <c r="I278" s="4">
        <v>0.82546788491343615</v>
      </c>
      <c r="J278">
        <f t="shared" si="16"/>
        <v>0.82546788581223851</v>
      </c>
      <c r="K278" s="10">
        <f t="shared" si="18"/>
        <v>-8.9880236586736828E-10</v>
      </c>
      <c r="M278" s="4">
        <v>1.5869281495523597</v>
      </c>
      <c r="N278">
        <f t="shared" si="17"/>
        <v>1.5869281495523597</v>
      </c>
      <c r="O278" s="10">
        <f t="shared" si="19"/>
        <v>0</v>
      </c>
    </row>
    <row r="279" spans="6:15" x14ac:dyDescent="0.25">
      <c r="F279" s="4">
        <v>4.8718577764861715E-2</v>
      </c>
      <c r="G279" s="7">
        <v>8.5003663072300076E-2</v>
      </c>
      <c r="I279" s="4">
        <v>-1.6574073032484009</v>
      </c>
      <c r="J279">
        <f t="shared" si="16"/>
        <v>-1.6574073049241884</v>
      </c>
      <c r="K279" s="10">
        <f t="shared" si="18"/>
        <v>1.6757875087591856E-9</v>
      </c>
      <c r="M279" s="4">
        <v>4.9945337778729164E-2</v>
      </c>
      <c r="N279">
        <f t="shared" si="17"/>
        <v>4.9945337778729164E-2</v>
      </c>
      <c r="O279" s="10">
        <f t="shared" si="19"/>
        <v>0</v>
      </c>
    </row>
    <row r="280" spans="6:15" x14ac:dyDescent="0.25">
      <c r="F280" s="4">
        <v>0.11664869401926073</v>
      </c>
      <c r="G280" s="7">
        <v>0.22061342811138476</v>
      </c>
      <c r="I280" s="4">
        <v>-1.1919078283914246</v>
      </c>
      <c r="J280">
        <f t="shared" si="16"/>
        <v>-1.1919078290215988</v>
      </c>
      <c r="K280" s="10">
        <f t="shared" si="18"/>
        <v>6.3017413509669495E-10</v>
      </c>
      <c r="M280" s="4">
        <v>0.12403230248367417</v>
      </c>
      <c r="N280">
        <f t="shared" si="17"/>
        <v>0.12403230248367417</v>
      </c>
      <c r="O280" s="10">
        <f t="shared" si="19"/>
        <v>0</v>
      </c>
    </row>
    <row r="281" spans="6:15" x14ac:dyDescent="0.25">
      <c r="F281" s="4">
        <v>0.82954392297002177</v>
      </c>
      <c r="G281" s="7">
        <v>0.28675117150098695</v>
      </c>
      <c r="I281" s="4">
        <v>0.95236450582452115</v>
      </c>
      <c r="J281">
        <f t="shared" si="16"/>
        <v>0.95236450547371476</v>
      </c>
      <c r="K281" s="10">
        <f t="shared" si="18"/>
        <v>3.508063839419151E-10</v>
      </c>
      <c r="M281" s="4">
        <v>1.7692776281738245</v>
      </c>
      <c r="N281">
        <f t="shared" si="17"/>
        <v>1.7692776281738245</v>
      </c>
      <c r="O281" s="10">
        <f t="shared" si="19"/>
        <v>0</v>
      </c>
    </row>
    <row r="282" spans="6:15" x14ac:dyDescent="0.25">
      <c r="F282" s="4">
        <v>6.1370710872565765E-2</v>
      </c>
      <c r="G282" s="7">
        <v>6.4556981623391421E-2</v>
      </c>
      <c r="I282" s="4">
        <v>-1.5433683777059606</v>
      </c>
      <c r="J282">
        <f t="shared" si="16"/>
        <v>-1.5433683774223772</v>
      </c>
      <c r="K282" s="10">
        <f t="shared" si="18"/>
        <v>-2.8358337900158403E-10</v>
      </c>
      <c r="M282" s="4">
        <v>6.3334670986769315E-2</v>
      </c>
      <c r="N282">
        <f t="shared" si="17"/>
        <v>6.3334670986769329E-2</v>
      </c>
      <c r="O282" s="10">
        <f t="shared" si="19"/>
        <v>0</v>
      </c>
    </row>
    <row r="283" spans="6:15" x14ac:dyDescent="0.25">
      <c r="F283" s="4">
        <v>0.53830592023922841</v>
      </c>
      <c r="G283" s="7">
        <v>0.96634872554458517</v>
      </c>
      <c r="I283" s="4">
        <v>9.6166723008976759E-2</v>
      </c>
      <c r="J283">
        <f t="shared" si="16"/>
        <v>9.6166722958581377E-2</v>
      </c>
      <c r="K283" s="10">
        <f t="shared" si="18"/>
        <v>5.0395382311663184E-11</v>
      </c>
      <c r="M283" s="4">
        <v>0.77285277224845617</v>
      </c>
      <c r="N283">
        <f t="shared" si="17"/>
        <v>0.77285277224845617</v>
      </c>
      <c r="O283" s="10">
        <f t="shared" si="19"/>
        <v>0</v>
      </c>
    </row>
    <row r="284" spans="6:15" x14ac:dyDescent="0.25">
      <c r="F284" s="4">
        <v>8.5003663072300076E-2</v>
      </c>
      <c r="G284" s="7">
        <v>0.39023713085506934</v>
      </c>
      <c r="I284" s="4">
        <v>-1.3721802692323959</v>
      </c>
      <c r="J284">
        <f t="shared" si="16"/>
        <v>-1.3721802691129203</v>
      </c>
      <c r="K284" s="10">
        <f t="shared" si="18"/>
        <v>-1.194755405720116E-10</v>
      </c>
      <c r="M284" s="4">
        <v>8.8835217072334202E-2</v>
      </c>
      <c r="N284">
        <f t="shared" si="17"/>
        <v>8.8835217072334202E-2</v>
      </c>
      <c r="O284" s="10">
        <f t="shared" si="19"/>
        <v>0</v>
      </c>
    </row>
    <row r="285" spans="6:15" x14ac:dyDescent="0.25">
      <c r="F285" s="4">
        <v>0.22061342811138476</v>
      </c>
      <c r="G285" s="7">
        <v>0.50809308683118271</v>
      </c>
      <c r="I285" s="4">
        <v>-0.77012313005342858</v>
      </c>
      <c r="J285">
        <f t="shared" si="16"/>
        <v>-0.7701231308441232</v>
      </c>
      <c r="K285" s="10">
        <f t="shared" si="18"/>
        <v>7.9069462088909859E-10</v>
      </c>
      <c r="M285" s="4">
        <v>0.24924811500626964</v>
      </c>
      <c r="N285">
        <f t="shared" si="17"/>
        <v>0.24924811500626964</v>
      </c>
      <c r="O285" s="10">
        <f t="shared" si="19"/>
        <v>0</v>
      </c>
    </row>
    <row r="286" spans="6:15" x14ac:dyDescent="0.25">
      <c r="F286" s="4">
        <v>0.28675117150098695</v>
      </c>
      <c r="G286" s="7">
        <v>0.8106074228522635</v>
      </c>
      <c r="I286" s="4">
        <v>-0.56290093634842198</v>
      </c>
      <c r="J286">
        <f t="shared" si="16"/>
        <v>-0.56290093572460775</v>
      </c>
      <c r="K286" s="10">
        <f t="shared" si="18"/>
        <v>-6.2381422250012974E-10</v>
      </c>
      <c r="M286" s="4">
        <v>0.33792493137285862</v>
      </c>
      <c r="N286">
        <f t="shared" si="17"/>
        <v>0.33792493137285856</v>
      </c>
      <c r="O286" s="10">
        <f t="shared" si="19"/>
        <v>0</v>
      </c>
    </row>
    <row r="287" spans="6:15" x14ac:dyDescent="0.25">
      <c r="F287" s="4">
        <v>6.4556981623391421E-2</v>
      </c>
      <c r="G287" s="7">
        <v>0.34439530610806507</v>
      </c>
      <c r="I287" s="4">
        <v>-1.5176051690719325</v>
      </c>
      <c r="J287">
        <f t="shared" si="16"/>
        <v>-1.5176051680689564</v>
      </c>
      <c r="K287" s="10">
        <f t="shared" si="18"/>
        <v>-1.0029761465801812E-9</v>
      </c>
      <c r="M287" s="4">
        <v>6.6735045463446441E-2</v>
      </c>
      <c r="N287">
        <f t="shared" si="17"/>
        <v>6.6735045463446441E-2</v>
      </c>
      <c r="O287" s="10">
        <f t="shared" si="19"/>
        <v>0</v>
      </c>
    </row>
    <row r="288" spans="6:15" x14ac:dyDescent="0.25">
      <c r="F288" s="4">
        <v>0.96634872554458517</v>
      </c>
      <c r="G288" s="7">
        <v>0.59481362540806215</v>
      </c>
      <c r="I288" s="4">
        <v>1.829648283203406</v>
      </c>
      <c r="J288">
        <f t="shared" si="16"/>
        <v>1.8296482829169607</v>
      </c>
      <c r="K288" s="10">
        <f t="shared" si="18"/>
        <v>2.8644531191446276E-10</v>
      </c>
      <c r="M288" s="4">
        <v>3.3917043497478292</v>
      </c>
      <c r="N288">
        <f t="shared" si="17"/>
        <v>3.3917043497478292</v>
      </c>
      <c r="O288" s="10">
        <f t="shared" si="19"/>
        <v>0</v>
      </c>
    </row>
    <row r="289" spans="6:15" x14ac:dyDescent="0.25">
      <c r="F289" s="4">
        <v>0.39023713085506934</v>
      </c>
      <c r="G289" s="7">
        <v>7.6524841630872753E-2</v>
      </c>
      <c r="I289" s="4">
        <v>-0.27870104308695204</v>
      </c>
      <c r="J289">
        <f t="shared" si="16"/>
        <v>-0.27870104340147228</v>
      </c>
      <c r="K289" s="10">
        <f t="shared" si="18"/>
        <v>3.145202431831251E-10</v>
      </c>
      <c r="M289" s="4">
        <v>0.49468513650008522</v>
      </c>
      <c r="N289">
        <f t="shared" si="17"/>
        <v>0.49468513650008533</v>
      </c>
      <c r="O289" s="10">
        <f t="shared" si="19"/>
        <v>0</v>
      </c>
    </row>
    <row r="290" spans="6:15" x14ac:dyDescent="0.25">
      <c r="F290" s="4">
        <v>0.50809308683118271</v>
      </c>
      <c r="G290" s="7">
        <v>0.26089450548127396</v>
      </c>
      <c r="I290" s="4">
        <v>2.0287751932156737E-2</v>
      </c>
      <c r="J290">
        <f t="shared" si="16"/>
        <v>2.0287751909865502E-2</v>
      </c>
      <c r="K290" s="10">
        <f t="shared" si="18"/>
        <v>2.2291234830218443E-11</v>
      </c>
      <c r="M290" s="4">
        <v>0.70946578126696025</v>
      </c>
      <c r="N290">
        <f t="shared" si="17"/>
        <v>0.70946578126696025</v>
      </c>
      <c r="O290" s="10">
        <f t="shared" si="19"/>
        <v>0</v>
      </c>
    </row>
    <row r="291" spans="6:15" x14ac:dyDescent="0.25">
      <c r="F291" s="4">
        <v>0.8106074228522635</v>
      </c>
      <c r="G291" s="7">
        <v>9.6225061794316544E-2</v>
      </c>
      <c r="I291" s="4">
        <v>0.88013689420840269</v>
      </c>
      <c r="J291">
        <f t="shared" si="16"/>
        <v>0.88013689477494172</v>
      </c>
      <c r="K291" s="10">
        <f t="shared" si="18"/>
        <v>-5.6653903790504501E-10</v>
      </c>
      <c r="M291" s="4">
        <v>1.6639332904039887</v>
      </c>
      <c r="N291">
        <f t="shared" si="17"/>
        <v>1.6639332904039887</v>
      </c>
      <c r="O291" s="10">
        <f t="shared" si="19"/>
        <v>0</v>
      </c>
    </row>
    <row r="292" spans="6:15" x14ac:dyDescent="0.25">
      <c r="F292" s="4">
        <v>0.34439530610806507</v>
      </c>
      <c r="G292" s="7">
        <v>0.41524413621168815</v>
      </c>
      <c r="I292" s="4">
        <v>-0.40049683757962773</v>
      </c>
      <c r="J292">
        <f t="shared" si="16"/>
        <v>-0.40049683764506572</v>
      </c>
      <c r="K292" s="10">
        <f t="shared" si="18"/>
        <v>6.5437988361338739E-11</v>
      </c>
      <c r="M292" s="4">
        <v>0.42219727244935773</v>
      </c>
      <c r="N292">
        <f t="shared" si="17"/>
        <v>0.42219727244935751</v>
      </c>
      <c r="O292" s="10">
        <f t="shared" si="19"/>
        <v>0</v>
      </c>
    </row>
    <row r="293" spans="6:15" x14ac:dyDescent="0.25">
      <c r="F293" s="4">
        <v>0.59481362540806215</v>
      </c>
      <c r="G293" s="7">
        <v>7.5778523656901881E-2</v>
      </c>
      <c r="I293" s="4">
        <v>0.23994518747389754</v>
      </c>
      <c r="J293">
        <f t="shared" si="16"/>
        <v>0.23994518772114329</v>
      </c>
      <c r="K293" s="10">
        <f t="shared" si="18"/>
        <v>-2.4724575165002705E-10</v>
      </c>
      <c r="M293" s="4">
        <v>0.90340813355023919</v>
      </c>
      <c r="N293">
        <f t="shared" si="17"/>
        <v>0.90340813355023919</v>
      </c>
      <c r="O293" s="10">
        <f t="shared" si="19"/>
        <v>0</v>
      </c>
    </row>
    <row r="294" spans="6:15" x14ac:dyDescent="0.25">
      <c r="F294" s="4">
        <v>7.6524841630872753E-2</v>
      </c>
      <c r="G294" s="7">
        <v>0.27859882072712872</v>
      </c>
      <c r="I294" s="4">
        <v>-1.4288418886864596</v>
      </c>
      <c r="J294">
        <f t="shared" si="16"/>
        <v>-1.428841887331745</v>
      </c>
      <c r="K294" s="10">
        <f t="shared" si="18"/>
        <v>-1.3547145627512691E-9</v>
      </c>
      <c r="M294" s="4">
        <v>7.961137914250857E-2</v>
      </c>
      <c r="N294">
        <f t="shared" si="17"/>
        <v>7.961137914250857E-2</v>
      </c>
      <c r="O294" s="10">
        <f t="shared" si="19"/>
        <v>0</v>
      </c>
    </row>
    <row r="295" spans="6:15" x14ac:dyDescent="0.25">
      <c r="F295" s="4">
        <v>0.26089450548127396</v>
      </c>
      <c r="G295" s="7">
        <v>0.69102881745172884</v>
      </c>
      <c r="I295" s="4">
        <v>-0.64059013477376947</v>
      </c>
      <c r="J295">
        <f t="shared" si="16"/>
        <v>-0.64059013446098101</v>
      </c>
      <c r="K295" s="10">
        <f t="shared" si="18"/>
        <v>-3.1278846179816355E-10</v>
      </c>
      <c r="M295" s="4">
        <v>0.30231461515219066</v>
      </c>
      <c r="N295">
        <f t="shared" si="17"/>
        <v>0.30231461515219055</v>
      </c>
      <c r="O295" s="10">
        <f t="shared" si="19"/>
        <v>0</v>
      </c>
    </row>
    <row r="296" spans="6:15" x14ac:dyDescent="0.25">
      <c r="F296" s="4">
        <v>9.6225061794316544E-2</v>
      </c>
      <c r="G296" s="7">
        <v>0.19890716246629014</v>
      </c>
      <c r="I296" s="4">
        <v>-1.3033651629654333</v>
      </c>
      <c r="J296">
        <f t="shared" si="16"/>
        <v>-1.3033651642010966</v>
      </c>
      <c r="K296" s="10">
        <f t="shared" si="18"/>
        <v>1.2356633494192693E-9</v>
      </c>
      <c r="M296" s="4">
        <v>0.10117491174803889</v>
      </c>
      <c r="N296">
        <f t="shared" si="17"/>
        <v>0.10117491174803885</v>
      </c>
      <c r="O296" s="10">
        <f t="shared" si="19"/>
        <v>0</v>
      </c>
    </row>
    <row r="297" spans="6:15" x14ac:dyDescent="0.25">
      <c r="F297" s="4">
        <v>0.41524413621168815</v>
      </c>
      <c r="G297" s="7">
        <v>0.87132210722982317</v>
      </c>
      <c r="I297" s="4">
        <v>-0.21407538268312548</v>
      </c>
      <c r="J297">
        <f t="shared" si="16"/>
        <v>-0.21407538286551794</v>
      </c>
      <c r="K297" s="10">
        <f t="shared" si="18"/>
        <v>1.8239246224460715E-10</v>
      </c>
      <c r="M297" s="4">
        <v>0.53656084571295526</v>
      </c>
      <c r="N297">
        <f t="shared" si="17"/>
        <v>0.53656084571295515</v>
      </c>
      <c r="O297" s="10">
        <f t="shared" si="19"/>
        <v>0</v>
      </c>
    </row>
    <row r="298" spans="6:15" x14ac:dyDescent="0.25">
      <c r="F298" s="4">
        <v>7.5778523656901881E-2</v>
      </c>
      <c r="G298" s="7">
        <v>0.72309565516132546</v>
      </c>
      <c r="I298" s="4">
        <v>-1.4340533221302958</v>
      </c>
      <c r="J298">
        <f t="shared" si="16"/>
        <v>-1.434053320699924</v>
      </c>
      <c r="K298" s="10">
        <f t="shared" si="18"/>
        <v>-1.430371820987375E-9</v>
      </c>
      <c r="M298" s="4">
        <v>7.8803543050222455E-2</v>
      </c>
      <c r="N298">
        <f t="shared" si="17"/>
        <v>7.8803543050222427E-2</v>
      </c>
      <c r="O298" s="10">
        <f t="shared" si="19"/>
        <v>0</v>
      </c>
    </row>
    <row r="299" spans="6:15" x14ac:dyDescent="0.25">
      <c r="F299" s="4">
        <v>0.27859882072712872</v>
      </c>
      <c r="G299" s="7">
        <v>0.13041286896500959</v>
      </c>
      <c r="I299" s="4">
        <v>-0.58700903152519424</v>
      </c>
      <c r="J299">
        <f t="shared" si="16"/>
        <v>-0.58700903093717904</v>
      </c>
      <c r="K299" s="10">
        <f t="shared" si="18"/>
        <v>-5.8801519209339403E-10</v>
      </c>
      <c r="M299" s="4">
        <v>0.32655987581363061</v>
      </c>
      <c r="N299">
        <f t="shared" si="17"/>
        <v>0.32655987581363077</v>
      </c>
      <c r="O299" s="10">
        <f t="shared" si="19"/>
        <v>0</v>
      </c>
    </row>
    <row r="300" spans="6:15" x14ac:dyDescent="0.25">
      <c r="F300" s="4">
        <v>0.69102881745172884</v>
      </c>
      <c r="G300" s="7">
        <v>0.71803068363206768</v>
      </c>
      <c r="I300" s="4">
        <v>0.49876866520151591</v>
      </c>
      <c r="J300">
        <f t="shared" si="16"/>
        <v>0.49876866472680959</v>
      </c>
      <c r="K300" s="10">
        <f t="shared" si="18"/>
        <v>4.7470632980051164E-10</v>
      </c>
      <c r="M300" s="4">
        <v>1.1745072667949918</v>
      </c>
      <c r="N300">
        <f t="shared" si="17"/>
        <v>1.1745072667949914</v>
      </c>
      <c r="O300" s="10">
        <f t="shared" si="19"/>
        <v>0</v>
      </c>
    </row>
    <row r="301" spans="6:15" x14ac:dyDescent="0.25">
      <c r="F301" s="4">
        <v>0.19890716246629014</v>
      </c>
      <c r="G301" s="7">
        <v>0.65172286816193725</v>
      </c>
      <c r="I301" s="4">
        <v>-0.8455311909546982</v>
      </c>
      <c r="J301">
        <f t="shared" si="16"/>
        <v>-0.84553119178232106</v>
      </c>
      <c r="K301" s="10">
        <f t="shared" si="18"/>
        <v>8.2762285913418054E-10</v>
      </c>
      <c r="M301" s="4">
        <v>0.22177843659031241</v>
      </c>
      <c r="N301">
        <f t="shared" si="17"/>
        <v>0.22177843659031246</v>
      </c>
      <c r="O301" s="10">
        <f t="shared" si="19"/>
        <v>0</v>
      </c>
    </row>
    <row r="302" spans="6:15" x14ac:dyDescent="0.25">
      <c r="F302" s="4">
        <v>0.87132210722982317</v>
      </c>
      <c r="G302" s="7">
        <v>0.87115320927864925</v>
      </c>
      <c r="I302" s="4">
        <v>1.1326630376890292</v>
      </c>
      <c r="J302">
        <f t="shared" si="16"/>
        <v>1.132663037241183</v>
      </c>
      <c r="K302" s="10">
        <f t="shared" si="18"/>
        <v>4.4784620456539415E-10</v>
      </c>
      <c r="M302" s="4">
        <v>2.0504429524822867</v>
      </c>
      <c r="N302">
        <f t="shared" si="17"/>
        <v>2.0504429524822867</v>
      </c>
      <c r="O302" s="10">
        <f t="shared" si="19"/>
        <v>0</v>
      </c>
    </row>
    <row r="303" spans="6:15" x14ac:dyDescent="0.25">
      <c r="F303" s="4">
        <v>0.72309565516132546</v>
      </c>
      <c r="G303" s="7">
        <v>0.17016876862345665</v>
      </c>
      <c r="I303" s="4">
        <v>0.59206257127076423</v>
      </c>
      <c r="J303">
        <f t="shared" si="16"/>
        <v>0.59206257069739376</v>
      </c>
      <c r="K303" s="10">
        <f t="shared" si="18"/>
        <v>5.7337046222016852E-10</v>
      </c>
      <c r="M303" s="4">
        <v>1.2840831579255263</v>
      </c>
      <c r="N303">
        <f t="shared" si="17"/>
        <v>1.2840831579255263</v>
      </c>
      <c r="O303" s="10">
        <f t="shared" si="19"/>
        <v>0</v>
      </c>
    </row>
    <row r="304" spans="6:15" x14ac:dyDescent="0.25">
      <c r="F304" s="4">
        <v>0.13041286896500959</v>
      </c>
      <c r="G304" s="7">
        <v>0.58462437961967539</v>
      </c>
      <c r="I304" s="4">
        <v>-1.1244415876274723</v>
      </c>
      <c r="J304">
        <f t="shared" si="16"/>
        <v>-1.1244415870487365</v>
      </c>
      <c r="K304" s="10">
        <f t="shared" si="18"/>
        <v>-5.7873572600897205E-10</v>
      </c>
      <c r="M304" s="4">
        <v>0.13973674200245181</v>
      </c>
      <c r="N304">
        <f t="shared" si="17"/>
        <v>0.13973674200245179</v>
      </c>
      <c r="O304" s="10">
        <f t="shared" si="19"/>
        <v>0</v>
      </c>
    </row>
    <row r="305" spans="6:15" x14ac:dyDescent="0.25">
      <c r="F305" s="4">
        <v>0.71803068363206768</v>
      </c>
      <c r="G305" s="7">
        <v>0.92180815735618105</v>
      </c>
      <c r="I305" s="4">
        <v>0.57700121859405062</v>
      </c>
      <c r="J305">
        <f t="shared" si="16"/>
        <v>0.57700121798436355</v>
      </c>
      <c r="K305" s="10">
        <f t="shared" si="18"/>
        <v>6.0968707860098448E-10</v>
      </c>
      <c r="M305" s="4">
        <v>1.2659570211698707</v>
      </c>
      <c r="N305">
        <f t="shared" si="17"/>
        <v>1.2659570211698707</v>
      </c>
      <c r="O305" s="10">
        <f t="shared" si="19"/>
        <v>0</v>
      </c>
    </row>
    <row r="306" spans="6:15" x14ac:dyDescent="0.25">
      <c r="F306" s="4">
        <v>0.65172286816193725</v>
      </c>
      <c r="G306" s="7">
        <v>0.44809057617607106</v>
      </c>
      <c r="I306" s="4">
        <v>0.38997604081051457</v>
      </c>
      <c r="J306">
        <f t="shared" si="16"/>
        <v>0.38997604092676807</v>
      </c>
      <c r="K306" s="10">
        <f t="shared" si="18"/>
        <v>-1.162535068210957E-10</v>
      </c>
      <c r="M306" s="4">
        <v>1.0547567602742411</v>
      </c>
      <c r="N306">
        <f t="shared" si="17"/>
        <v>1.0547567602742411</v>
      </c>
      <c r="O306" s="10">
        <f t="shared" si="19"/>
        <v>0</v>
      </c>
    </row>
    <row r="307" spans="6:15" x14ac:dyDescent="0.25">
      <c r="F307" s="4">
        <v>0.87115320927864925</v>
      </c>
      <c r="G307" s="7">
        <v>0.81406087325286292</v>
      </c>
      <c r="I307" s="4">
        <v>1.1318593257711778</v>
      </c>
      <c r="J307">
        <f t="shared" si="16"/>
        <v>1.1318593253101368</v>
      </c>
      <c r="K307" s="10">
        <f t="shared" si="18"/>
        <v>4.6104098316845921E-10</v>
      </c>
      <c r="M307" s="4">
        <v>2.0491312492847471</v>
      </c>
      <c r="N307">
        <f t="shared" si="17"/>
        <v>2.0491312492847471</v>
      </c>
      <c r="O307" s="10">
        <f t="shared" si="19"/>
        <v>0</v>
      </c>
    </row>
    <row r="308" spans="6:15" x14ac:dyDescent="0.25">
      <c r="F308" s="4">
        <v>0.17016876862345665</v>
      </c>
      <c r="G308" s="7">
        <v>0.53096127614320454</v>
      </c>
      <c r="I308" s="4">
        <v>-0.95349853705018806</v>
      </c>
      <c r="J308">
        <f t="shared" si="16"/>
        <v>-0.95349853668382301</v>
      </c>
      <c r="K308" s="10">
        <f t="shared" si="18"/>
        <v>-3.6636504940901204E-10</v>
      </c>
      <c r="M308" s="4">
        <v>0.18653293455790945</v>
      </c>
      <c r="N308">
        <f t="shared" si="17"/>
        <v>0.18653293455790942</v>
      </c>
      <c r="O308" s="10">
        <f t="shared" si="19"/>
        <v>0</v>
      </c>
    </row>
    <row r="309" spans="6:15" x14ac:dyDescent="0.25">
      <c r="F309" s="4">
        <v>0.58462437961967539</v>
      </c>
      <c r="G309" s="7">
        <v>0.54526396396544086</v>
      </c>
      <c r="I309" s="4">
        <v>0.21373817364010161</v>
      </c>
      <c r="J309">
        <f t="shared" si="16"/>
        <v>0.21373817382159765</v>
      </c>
      <c r="K309" s="10">
        <f t="shared" si="18"/>
        <v>-1.8149604041894918E-10</v>
      </c>
      <c r="M309" s="4">
        <v>0.87857205876573241</v>
      </c>
      <c r="N309">
        <f t="shared" si="17"/>
        <v>0.87857205876573241</v>
      </c>
      <c r="O309" s="10">
        <f t="shared" si="19"/>
        <v>0</v>
      </c>
    </row>
    <row r="310" spans="6:15" x14ac:dyDescent="0.25">
      <c r="F310" s="4">
        <v>0.92180815735618105</v>
      </c>
      <c r="G310" s="7">
        <v>0.73049317951145776</v>
      </c>
      <c r="I310" s="4">
        <v>1.417339523444048</v>
      </c>
      <c r="J310">
        <f t="shared" si="16"/>
        <v>1.4173395222879486</v>
      </c>
      <c r="K310" s="10">
        <f t="shared" si="18"/>
        <v>1.1560994384041123E-9</v>
      </c>
      <c r="M310" s="4">
        <v>2.5485899508896175</v>
      </c>
      <c r="N310">
        <f t="shared" si="17"/>
        <v>2.5485899508896175</v>
      </c>
      <c r="O310" s="10">
        <f t="shared" si="19"/>
        <v>0</v>
      </c>
    </row>
    <row r="311" spans="6:15" x14ac:dyDescent="0.25">
      <c r="F311" s="4">
        <v>0.44809057617607106</v>
      </c>
      <c r="G311" s="7">
        <v>0.97706593839146771</v>
      </c>
      <c r="I311" s="4">
        <v>-0.13048698276045603</v>
      </c>
      <c r="J311">
        <f t="shared" si="16"/>
        <v>-0.13048698274661372</v>
      </c>
      <c r="K311" s="10">
        <f t="shared" si="18"/>
        <v>-1.3842316182177683E-11</v>
      </c>
      <c r="M311" s="4">
        <v>0.59437133344432291</v>
      </c>
      <c r="N311">
        <f t="shared" si="17"/>
        <v>0.59437133344432258</v>
      </c>
      <c r="O311" s="10">
        <f t="shared" si="19"/>
        <v>0</v>
      </c>
    </row>
    <row r="312" spans="6:15" x14ac:dyDescent="0.25">
      <c r="F312" s="4">
        <v>0.81406087325286292</v>
      </c>
      <c r="G312" s="7">
        <v>0.22390966825416503</v>
      </c>
      <c r="I312" s="4">
        <v>0.89296063515263269</v>
      </c>
      <c r="J312">
        <f t="shared" si="16"/>
        <v>0.89296063558343419</v>
      </c>
      <c r="K312" s="10">
        <f t="shared" si="18"/>
        <v>-4.3080150557983643E-10</v>
      </c>
      <c r="M312" s="4">
        <v>1.6823359343882938</v>
      </c>
      <c r="N312">
        <f t="shared" si="17"/>
        <v>1.6823359343882938</v>
      </c>
      <c r="O312" s="10">
        <f t="shared" si="19"/>
        <v>0</v>
      </c>
    </row>
    <row r="313" spans="6:15" x14ac:dyDescent="0.25">
      <c r="F313" s="4">
        <v>0.53096127614320454</v>
      </c>
      <c r="G313" s="7">
        <v>0.97014333785267048</v>
      </c>
      <c r="I313" s="4">
        <v>7.7686481670987337E-2</v>
      </c>
      <c r="J313">
        <f t="shared" si="16"/>
        <v>7.7686481615043046E-2</v>
      </c>
      <c r="K313" s="10">
        <f t="shared" si="18"/>
        <v>5.5944290866527524E-11</v>
      </c>
      <c r="M313" s="4">
        <v>0.75706994708547426</v>
      </c>
      <c r="N313">
        <f t="shared" si="17"/>
        <v>0.75706994708547426</v>
      </c>
      <c r="O313" s="10">
        <f t="shared" si="19"/>
        <v>0</v>
      </c>
    </row>
    <row r="314" spans="6:15" x14ac:dyDescent="0.25">
      <c r="F314" s="4">
        <v>0.54526396396544086</v>
      </c>
      <c r="G314" s="7">
        <v>5.8940155380205833E-2</v>
      </c>
      <c r="I314" s="4">
        <v>0.11370446611209994</v>
      </c>
      <c r="J314">
        <f t="shared" si="16"/>
        <v>0.11370446607610667</v>
      </c>
      <c r="K314" s="10">
        <f t="shared" si="18"/>
        <v>3.5993277802681689E-11</v>
      </c>
      <c r="M314" s="4">
        <v>0.78803816896123435</v>
      </c>
      <c r="N314">
        <f t="shared" si="17"/>
        <v>0.78803816896123435</v>
      </c>
      <c r="O314" s="10">
        <f t="shared" si="19"/>
        <v>0</v>
      </c>
    </row>
    <row r="315" spans="6:15" x14ac:dyDescent="0.25">
      <c r="F315" s="4">
        <v>0.73049317951145776</v>
      </c>
      <c r="G315" s="7">
        <v>0.22784037045777947</v>
      </c>
      <c r="I315" s="4">
        <v>0.6143052398345803</v>
      </c>
      <c r="J315">
        <f t="shared" si="16"/>
        <v>0.61430523935470205</v>
      </c>
      <c r="K315" s="10">
        <f t="shared" si="18"/>
        <v>4.798782482495767E-10</v>
      </c>
      <c r="M315" s="4">
        <v>1.3111615810181039</v>
      </c>
      <c r="N315">
        <f t="shared" si="17"/>
        <v>1.3111615810181039</v>
      </c>
      <c r="O315" s="10">
        <f t="shared" si="19"/>
        <v>0</v>
      </c>
    </row>
    <row r="316" spans="6:15" x14ac:dyDescent="0.25">
      <c r="F316" s="4">
        <v>0.97706593839146771</v>
      </c>
      <c r="G316" s="7">
        <v>0.33281799181073057</v>
      </c>
      <c r="I316" s="4">
        <v>1.9966048724105803</v>
      </c>
      <c r="J316">
        <f t="shared" si="16"/>
        <v>1.9966048717614142</v>
      </c>
      <c r="K316" s="10">
        <f t="shared" si="18"/>
        <v>6.4916605424514273E-10</v>
      </c>
      <c r="M316" s="4">
        <v>3.775132067029165</v>
      </c>
      <c r="N316">
        <f t="shared" si="17"/>
        <v>3.775132067029165</v>
      </c>
      <c r="O316" s="10">
        <f t="shared" si="19"/>
        <v>0</v>
      </c>
    </row>
    <row r="317" spans="6:15" x14ac:dyDescent="0.25">
      <c r="F317" s="4">
        <v>0.22390966825416503</v>
      </c>
      <c r="G317" s="7">
        <v>0.79574043120005433</v>
      </c>
      <c r="I317" s="4">
        <v>-0.75905553427629924</v>
      </c>
      <c r="J317">
        <f t="shared" si="16"/>
        <v>-0.75905553499935596</v>
      </c>
      <c r="K317" s="10">
        <f t="shared" si="18"/>
        <v>7.230567256044651E-10</v>
      </c>
      <c r="M317" s="4">
        <v>0.25348635868471192</v>
      </c>
      <c r="N317">
        <f t="shared" si="17"/>
        <v>0.25348635868471187</v>
      </c>
      <c r="O317" s="10">
        <f t="shared" si="19"/>
        <v>0</v>
      </c>
    </row>
    <row r="318" spans="6:15" x14ac:dyDescent="0.25">
      <c r="F318" s="4">
        <v>0.97014333785267048</v>
      </c>
      <c r="G318" s="7">
        <v>0.8792675358956219</v>
      </c>
      <c r="I318" s="4">
        <v>1.8829044019111254</v>
      </c>
      <c r="J318">
        <f t="shared" si="16"/>
        <v>1.8829044040363245</v>
      </c>
      <c r="K318" s="10">
        <f t="shared" si="18"/>
        <v>-2.1251991277893012E-9</v>
      </c>
      <c r="M318" s="4">
        <v>3.5113472765309277</v>
      </c>
      <c r="N318">
        <f t="shared" si="17"/>
        <v>3.5113472765309277</v>
      </c>
      <c r="O318" s="10">
        <f t="shared" si="19"/>
        <v>0</v>
      </c>
    </row>
    <row r="319" spans="6:15" x14ac:dyDescent="0.25">
      <c r="F319" s="4">
        <v>5.8940155380205833E-2</v>
      </c>
      <c r="G319" s="7">
        <v>7.1797346521948205E-2</v>
      </c>
      <c r="I319" s="4">
        <v>-1.5637328879145134</v>
      </c>
      <c r="J319">
        <f t="shared" si="16"/>
        <v>-1.5637328882815169</v>
      </c>
      <c r="K319" s="10">
        <f t="shared" si="18"/>
        <v>3.6700353867047397E-10</v>
      </c>
      <c r="M319" s="4">
        <v>6.0748544586012782E-2</v>
      </c>
      <c r="N319">
        <f t="shared" si="17"/>
        <v>6.0748544586012782E-2</v>
      </c>
      <c r="O319" s="10">
        <f t="shared" si="19"/>
        <v>0</v>
      </c>
    </row>
    <row r="320" spans="6:15" x14ac:dyDescent="0.25">
      <c r="F320" s="4">
        <v>0.22784037045777947</v>
      </c>
      <c r="G320" s="7">
        <v>0.11556128931923272</v>
      </c>
      <c r="I320" s="4">
        <v>-0.74597793974781612</v>
      </c>
      <c r="J320">
        <f t="shared" si="16"/>
        <v>-0.74597794037608411</v>
      </c>
      <c r="K320" s="10">
        <f t="shared" si="18"/>
        <v>6.2826799318571602E-10</v>
      </c>
      <c r="M320" s="4">
        <v>0.25856397631374139</v>
      </c>
      <c r="N320">
        <f t="shared" si="17"/>
        <v>0.25856397631374139</v>
      </c>
      <c r="O320" s="10">
        <f t="shared" si="19"/>
        <v>0</v>
      </c>
    </row>
    <row r="321" spans="6:15" x14ac:dyDescent="0.25">
      <c r="F321" s="4">
        <v>0.33281799181073057</v>
      </c>
      <c r="G321" s="7">
        <v>0.115229612862762</v>
      </c>
      <c r="I321" s="4">
        <v>-0.43214506448183909</v>
      </c>
      <c r="J321">
        <f t="shared" si="16"/>
        <v>-0.43214506437406464</v>
      </c>
      <c r="K321" s="10">
        <f t="shared" si="18"/>
        <v>-1.0777445602627722E-10</v>
      </c>
      <c r="M321" s="4">
        <v>0.40469239444437433</v>
      </c>
      <c r="N321">
        <f t="shared" si="17"/>
        <v>0.40469239444437438</v>
      </c>
      <c r="O321" s="10">
        <f t="shared" si="19"/>
        <v>0</v>
      </c>
    </row>
    <row r="322" spans="6:15" x14ac:dyDescent="0.25">
      <c r="F322" s="4">
        <v>0.79574043120005433</v>
      </c>
      <c r="G322" s="7">
        <v>0.31553828610631213</v>
      </c>
      <c r="I322" s="4">
        <v>0.82650243365474496</v>
      </c>
      <c r="J322">
        <f t="shared" ref="J322:J385" si="20">NORMINV(F322,0,1)</f>
        <v>0.82650243455137873</v>
      </c>
      <c r="K322" s="10">
        <f t="shared" si="18"/>
        <v>-8.9663376723336796E-10</v>
      </c>
      <c r="M322" s="4">
        <v>1.5883636978696338</v>
      </c>
      <c r="N322">
        <f t="shared" ref="N322:N385" si="21">_xlfn.GAMMA.INV(F322,1,1)</f>
        <v>1.5883636978696338</v>
      </c>
      <c r="O322" s="10">
        <f t="shared" si="19"/>
        <v>0</v>
      </c>
    </row>
    <row r="323" spans="6:15" x14ac:dyDescent="0.25">
      <c r="F323" s="4">
        <v>0.8792675358956219</v>
      </c>
      <c r="G323" s="7">
        <v>0.1718420566711871</v>
      </c>
      <c r="I323" s="4">
        <v>1.1713330584459003</v>
      </c>
      <c r="J323">
        <f t="shared" si="20"/>
        <v>1.1713330586973625</v>
      </c>
      <c r="K323" s="10">
        <f t="shared" ref="K323:K386" si="22">I323-J323</f>
        <v>-2.5146218440852408E-10</v>
      </c>
      <c r="M323" s="4">
        <v>2.1141782218040617</v>
      </c>
      <c r="N323">
        <f t="shared" si="21"/>
        <v>2.1141782218040617</v>
      </c>
      <c r="O323" s="10">
        <f t="shared" ref="O323:O386" si="23">M323-N323</f>
        <v>0</v>
      </c>
    </row>
    <row r="324" spans="6:15" x14ac:dyDescent="0.25">
      <c r="F324" s="4">
        <v>7.1797346521948205E-2</v>
      </c>
      <c r="G324" s="7">
        <v>0.80546836944313116</v>
      </c>
      <c r="I324" s="4">
        <v>-1.462534882850149</v>
      </c>
      <c r="J324">
        <f t="shared" si="20"/>
        <v>-1.4625348811992869</v>
      </c>
      <c r="K324" s="10">
        <f t="shared" si="22"/>
        <v>-1.6508621136779311E-9</v>
      </c>
      <c r="M324" s="4">
        <v>7.4505193443905632E-2</v>
      </c>
      <c r="N324">
        <f t="shared" si="21"/>
        <v>7.4505193443905604E-2</v>
      </c>
      <c r="O324" s="10">
        <f t="shared" si="23"/>
        <v>0</v>
      </c>
    </row>
    <row r="325" spans="6:15" x14ac:dyDescent="0.25">
      <c r="F325" s="4">
        <v>0.11556128931923272</v>
      </c>
      <c r="G325" s="7">
        <v>0.77650876917682732</v>
      </c>
      <c r="I325" s="4">
        <v>-1.1974721434368245</v>
      </c>
      <c r="J325">
        <f t="shared" si="20"/>
        <v>-1.1974721441639964</v>
      </c>
      <c r="K325" s="10">
        <f t="shared" si="22"/>
        <v>7.2717187826754071E-10</v>
      </c>
      <c r="M325" s="4">
        <v>0.1228020603995718</v>
      </c>
      <c r="N325">
        <f t="shared" si="21"/>
        <v>0.12280206039957178</v>
      </c>
      <c r="O325" s="10">
        <f t="shared" si="23"/>
        <v>0</v>
      </c>
    </row>
    <row r="326" spans="6:15" x14ac:dyDescent="0.25">
      <c r="F326" s="4">
        <v>0.115229612862762</v>
      </c>
      <c r="G326" s="7">
        <v>1.4471736116078496E-3</v>
      </c>
      <c r="I326" s="4">
        <v>-1.1991767492505432</v>
      </c>
      <c r="J326">
        <f t="shared" si="20"/>
        <v>-1.199176750006735</v>
      </c>
      <c r="K326" s="10">
        <f t="shared" si="22"/>
        <v>7.5619177586361275E-10</v>
      </c>
      <c r="M326" s="4">
        <v>0.12242711719951088</v>
      </c>
      <c r="N326">
        <f t="shared" si="21"/>
        <v>0.12242711719951085</v>
      </c>
      <c r="O326" s="10">
        <f t="shared" si="23"/>
        <v>0</v>
      </c>
    </row>
    <row r="327" spans="6:15" x14ac:dyDescent="0.25">
      <c r="F327" s="4">
        <v>0.31553828610631213</v>
      </c>
      <c r="G327" s="7">
        <v>0.71752170850210362</v>
      </c>
      <c r="I327" s="4">
        <v>-0.48021211669733843</v>
      </c>
      <c r="J327">
        <f t="shared" si="20"/>
        <v>-0.48021211631420851</v>
      </c>
      <c r="K327" s="10">
        <f t="shared" si="22"/>
        <v>-3.8312991668121299E-10</v>
      </c>
      <c r="M327" s="4">
        <v>0.37912256877091544</v>
      </c>
      <c r="N327">
        <f t="shared" si="21"/>
        <v>0.37912256877091549</v>
      </c>
      <c r="O327" s="10">
        <f t="shared" si="23"/>
        <v>0</v>
      </c>
    </row>
    <row r="328" spans="6:15" x14ac:dyDescent="0.25">
      <c r="F328" s="4">
        <v>0.1718420566711871</v>
      </c>
      <c r="G328" s="7">
        <v>0.2096426624268313</v>
      </c>
      <c r="I328" s="4">
        <v>-0.94691103732181503</v>
      </c>
      <c r="J328">
        <f t="shared" si="20"/>
        <v>-0.94691103704627455</v>
      </c>
      <c r="K328" s="10">
        <f t="shared" si="22"/>
        <v>-2.7554047932198955E-10</v>
      </c>
      <c r="M328" s="4">
        <v>0.18855138997530596</v>
      </c>
      <c r="N328">
        <f t="shared" si="21"/>
        <v>0.18855138997530585</v>
      </c>
      <c r="O328" s="10">
        <f t="shared" si="23"/>
        <v>0</v>
      </c>
    </row>
    <row r="329" spans="6:15" x14ac:dyDescent="0.25">
      <c r="F329" s="4">
        <v>0.80546836944313116</v>
      </c>
      <c r="G329" s="7">
        <v>0.80828157980219117</v>
      </c>
      <c r="I329" s="4">
        <v>0.86131738812952185</v>
      </c>
      <c r="J329">
        <f t="shared" si="20"/>
        <v>0.86131738885872478</v>
      </c>
      <c r="K329" s="10">
        <f t="shared" si="22"/>
        <v>-7.2920292026878997E-10</v>
      </c>
      <c r="M329" s="4">
        <v>1.6371605041745951</v>
      </c>
      <c r="N329">
        <f t="shared" si="21"/>
        <v>1.6371605041745951</v>
      </c>
      <c r="O329" s="10">
        <f t="shared" si="23"/>
        <v>0</v>
      </c>
    </row>
    <row r="330" spans="6:15" x14ac:dyDescent="0.25">
      <c r="F330" s="4">
        <v>0.77650876917682732</v>
      </c>
      <c r="G330" s="7">
        <v>0.50076279667833279</v>
      </c>
      <c r="I330" s="4">
        <v>0.76045532789591241</v>
      </c>
      <c r="J330">
        <f t="shared" si="20"/>
        <v>0.76045532862820675</v>
      </c>
      <c r="K330" s="10">
        <f t="shared" si="22"/>
        <v>-7.3229433628085872E-10</v>
      </c>
      <c r="M330" s="4">
        <v>1.4983831013887559</v>
      </c>
      <c r="N330">
        <f t="shared" si="21"/>
        <v>1.4983831013887559</v>
      </c>
      <c r="O330" s="10">
        <f t="shared" si="23"/>
        <v>0</v>
      </c>
    </row>
    <row r="331" spans="6:15" x14ac:dyDescent="0.25">
      <c r="F331" s="4">
        <v>1.4471736116078496E-3</v>
      </c>
      <c r="G331" s="7">
        <v>0.85407839251349704</v>
      </c>
      <c r="I331" s="4">
        <v>-2.9787416290625854</v>
      </c>
      <c r="J331">
        <f t="shared" si="20"/>
        <v>-2.9787416292313713</v>
      </c>
      <c r="K331" s="10">
        <f t="shared" si="22"/>
        <v>1.68785874166133E-10</v>
      </c>
      <c r="M331" s="4">
        <v>1.4482217787141509E-3</v>
      </c>
      <c r="N331">
        <f t="shared" si="21"/>
        <v>1.4482217787141502E-3</v>
      </c>
      <c r="O331" s="10">
        <f t="shared" si="23"/>
        <v>0</v>
      </c>
    </row>
    <row r="332" spans="6:15" x14ac:dyDescent="0.25">
      <c r="F332" s="4">
        <v>0.71752170850210362</v>
      </c>
      <c r="G332" s="7">
        <v>0.8329788242883619</v>
      </c>
      <c r="I332" s="4">
        <v>0.57549498322143955</v>
      </c>
      <c r="J332">
        <f t="shared" si="20"/>
        <v>0.57549498260933241</v>
      </c>
      <c r="K332" s="10">
        <f t="shared" si="22"/>
        <v>6.1210714275006239E-10</v>
      </c>
      <c r="M332" s="4">
        <v>1.2641535756035465</v>
      </c>
      <c r="N332">
        <f t="shared" si="21"/>
        <v>1.2641535756035465</v>
      </c>
      <c r="O332" s="10">
        <f t="shared" si="23"/>
        <v>0</v>
      </c>
    </row>
    <row r="333" spans="6:15" x14ac:dyDescent="0.25">
      <c r="F333" s="4">
        <v>0.2096426624268313</v>
      </c>
      <c r="G333" s="7">
        <v>0.40706201888628318</v>
      </c>
      <c r="I333" s="4">
        <v>-0.80766175561379516</v>
      </c>
      <c r="J333">
        <f t="shared" si="20"/>
        <v>-0.80766175652462979</v>
      </c>
      <c r="K333" s="10">
        <f t="shared" si="22"/>
        <v>9.1083462994134834E-10</v>
      </c>
      <c r="M333" s="4">
        <v>0.23527010974767029</v>
      </c>
      <c r="N333">
        <f t="shared" si="21"/>
        <v>0.23527010974767029</v>
      </c>
      <c r="O333" s="10">
        <f t="shared" si="23"/>
        <v>0</v>
      </c>
    </row>
    <row r="334" spans="6:15" x14ac:dyDescent="0.25">
      <c r="F334" s="4">
        <v>0.80828157980219117</v>
      </c>
      <c r="G334" s="7">
        <v>0.37920070479698975</v>
      </c>
      <c r="I334" s="4">
        <v>0.87158129108927029</v>
      </c>
      <c r="J334">
        <f t="shared" si="20"/>
        <v>0.87158129173552867</v>
      </c>
      <c r="K334" s="10">
        <f t="shared" si="22"/>
        <v>-6.4625838014364945E-10</v>
      </c>
      <c r="M334" s="4">
        <v>1.6517275448779594</v>
      </c>
      <c r="N334">
        <f t="shared" si="21"/>
        <v>1.6517275448779594</v>
      </c>
      <c r="O334" s="10">
        <f t="shared" si="23"/>
        <v>0</v>
      </c>
    </row>
    <row r="335" spans="6:15" x14ac:dyDescent="0.25">
      <c r="F335" s="4">
        <v>0.50076279667833279</v>
      </c>
      <c r="G335" s="7">
        <v>0.96708454117287113</v>
      </c>
      <c r="I335" s="4">
        <v>1.9120488889129217E-3</v>
      </c>
      <c r="J335">
        <f t="shared" si="20"/>
        <v>1.912048886756054E-3</v>
      </c>
      <c r="K335" s="10">
        <f t="shared" si="22"/>
        <v>2.1568677833344596E-12</v>
      </c>
      <c r="M335" s="4">
        <v>0.6946739388190849</v>
      </c>
      <c r="N335">
        <f t="shared" si="21"/>
        <v>0.6946739388190849</v>
      </c>
      <c r="O335" s="10">
        <f t="shared" si="23"/>
        <v>0</v>
      </c>
    </row>
    <row r="336" spans="6:15" x14ac:dyDescent="0.25">
      <c r="F336" s="4">
        <v>0.85407839251349704</v>
      </c>
      <c r="G336" s="7">
        <v>0.10398917719911599</v>
      </c>
      <c r="I336" s="4">
        <v>1.0540867225798047</v>
      </c>
      <c r="J336">
        <f t="shared" si="20"/>
        <v>1.0540867213991025</v>
      </c>
      <c r="K336" s="10">
        <f t="shared" si="22"/>
        <v>1.1807022026744107E-9</v>
      </c>
      <c r="M336" s="4">
        <v>1.9246857364989831</v>
      </c>
      <c r="N336">
        <f t="shared" si="21"/>
        <v>1.9246857364989831</v>
      </c>
      <c r="O336" s="10">
        <f t="shared" si="23"/>
        <v>0</v>
      </c>
    </row>
    <row r="337" spans="6:15" x14ac:dyDescent="0.25">
      <c r="F337" s="4">
        <v>0.8329788242883619</v>
      </c>
      <c r="G337" s="7">
        <v>5.9588894896184408E-2</v>
      </c>
      <c r="I337" s="4">
        <v>0.96600365691970747</v>
      </c>
      <c r="J337">
        <f t="shared" si="20"/>
        <v>0.96600365638523933</v>
      </c>
      <c r="K337" s="10">
        <f t="shared" si="22"/>
        <v>5.3446813641500057E-10</v>
      </c>
      <c r="M337" s="4">
        <v>1.7896346739354156</v>
      </c>
      <c r="N337">
        <f t="shared" si="21"/>
        <v>1.7896346739354156</v>
      </c>
      <c r="O337" s="10">
        <f t="shared" si="23"/>
        <v>0</v>
      </c>
    </row>
    <row r="338" spans="6:15" x14ac:dyDescent="0.25">
      <c r="F338" s="4">
        <v>0.40706201888628318</v>
      </c>
      <c r="G338" s="7">
        <v>0.11077013592949188</v>
      </c>
      <c r="I338" s="4">
        <v>-0.23510912307505774</v>
      </c>
      <c r="J338">
        <f t="shared" si="20"/>
        <v>-0.23510912331097666</v>
      </c>
      <c r="K338" s="10">
        <f t="shared" si="22"/>
        <v>2.3591892328589381E-10</v>
      </c>
      <c r="M338" s="4">
        <v>0.5226654704222381</v>
      </c>
      <c r="N338">
        <f t="shared" si="21"/>
        <v>0.52266547042223788</v>
      </c>
      <c r="O338" s="10">
        <f t="shared" si="23"/>
        <v>0</v>
      </c>
    </row>
    <row r="339" spans="6:15" x14ac:dyDescent="0.25">
      <c r="F339" s="4">
        <v>0.37920070479698975</v>
      </c>
      <c r="G339" s="7">
        <v>0.65344143913180652</v>
      </c>
      <c r="I339" s="4">
        <v>-0.30758069740685506</v>
      </c>
      <c r="J339">
        <f t="shared" si="20"/>
        <v>-0.30758069773259888</v>
      </c>
      <c r="K339" s="10">
        <f t="shared" si="22"/>
        <v>3.257438208059682E-10</v>
      </c>
      <c r="M339" s="4">
        <v>0.47674744541820202</v>
      </c>
      <c r="N339">
        <f t="shared" si="21"/>
        <v>0.47674744541820191</v>
      </c>
      <c r="O339" s="10">
        <f t="shared" si="23"/>
        <v>0</v>
      </c>
    </row>
    <row r="340" spans="6:15" x14ac:dyDescent="0.25">
      <c r="F340" s="4">
        <v>0.96708454117287113</v>
      </c>
      <c r="G340" s="7">
        <v>2.6620382876924392E-2</v>
      </c>
      <c r="I340" s="4">
        <v>1.83957322913937</v>
      </c>
      <c r="J340">
        <f t="shared" si="20"/>
        <v>1.8395732294542004</v>
      </c>
      <c r="K340" s="10">
        <f t="shared" si="22"/>
        <v>-3.1483038398505414E-10</v>
      </c>
      <c r="M340" s="4">
        <v>3.4138128584016276</v>
      </c>
      <c r="N340">
        <f t="shared" si="21"/>
        <v>3.4138128584016276</v>
      </c>
      <c r="O340" s="10">
        <f t="shared" si="23"/>
        <v>0</v>
      </c>
    </row>
    <row r="341" spans="6:15" x14ac:dyDescent="0.25">
      <c r="F341" s="4">
        <v>0.10398917719911599</v>
      </c>
      <c r="G341" s="7">
        <v>5.443649506677023E-2</v>
      </c>
      <c r="I341" s="4">
        <v>-1.2591439150288108</v>
      </c>
      <c r="J341">
        <f t="shared" si="20"/>
        <v>-1.2591439164436193</v>
      </c>
      <c r="K341" s="10">
        <f t="shared" si="22"/>
        <v>1.4148084925835747E-9</v>
      </c>
      <c r="M341" s="4">
        <v>0.10980278706131355</v>
      </c>
      <c r="N341">
        <f t="shared" si="21"/>
        <v>0.10980278706131358</v>
      </c>
      <c r="O341" s="10">
        <f t="shared" si="23"/>
        <v>0</v>
      </c>
    </row>
    <row r="342" spans="6:15" x14ac:dyDescent="0.25">
      <c r="F342" s="4">
        <v>5.9588894896184408E-2</v>
      </c>
      <c r="G342" s="7">
        <v>0.97846744851249534</v>
      </c>
      <c r="I342" s="4">
        <v>-1.5582339919617649</v>
      </c>
      <c r="J342">
        <f t="shared" si="20"/>
        <v>-1.5582339921514257</v>
      </c>
      <c r="K342" s="10">
        <f t="shared" si="22"/>
        <v>1.8966073156434504E-10</v>
      </c>
      <c r="M342" s="4">
        <v>6.1438153470788216E-2</v>
      </c>
      <c r="N342">
        <f t="shared" si="21"/>
        <v>6.1438153470788223E-2</v>
      </c>
      <c r="O342" s="10">
        <f t="shared" si="23"/>
        <v>0</v>
      </c>
    </row>
    <row r="343" spans="6:15" x14ac:dyDescent="0.25">
      <c r="F343" s="4">
        <v>0.11077013592949188</v>
      </c>
      <c r="G343" s="7">
        <v>6.8172037534736954E-2</v>
      </c>
      <c r="I343" s="4">
        <v>-1.2224426677143287</v>
      </c>
      <c r="J343">
        <f t="shared" si="20"/>
        <v>-1.2224426688222712</v>
      </c>
      <c r="K343" s="10">
        <f t="shared" si="22"/>
        <v>1.1079424044879715E-9</v>
      </c>
      <c r="M343" s="4">
        <v>0.11739951213161187</v>
      </c>
      <c r="N343">
        <f t="shared" si="21"/>
        <v>0.11739951213161184</v>
      </c>
      <c r="O343" s="10">
        <f t="shared" si="23"/>
        <v>0</v>
      </c>
    </row>
    <row r="344" spans="6:15" x14ac:dyDescent="0.25">
      <c r="F344" s="4">
        <v>0.65344143913180652</v>
      </c>
      <c r="G344" s="7">
        <v>0.17312472672427356</v>
      </c>
      <c r="I344" s="4">
        <v>0.39462843952361798</v>
      </c>
      <c r="J344">
        <f t="shared" si="20"/>
        <v>0.39462843961792815</v>
      </c>
      <c r="K344" s="10">
        <f t="shared" si="22"/>
        <v>-9.4310170783984404E-11</v>
      </c>
      <c r="M344" s="4">
        <v>1.059703467797612</v>
      </c>
      <c r="N344">
        <f t="shared" si="21"/>
        <v>1.059703467797612</v>
      </c>
      <c r="O344" s="10">
        <f t="shared" si="23"/>
        <v>0</v>
      </c>
    </row>
    <row r="345" spans="6:15" x14ac:dyDescent="0.25">
      <c r="F345" s="4">
        <v>2.6620382876924392E-2</v>
      </c>
      <c r="G345" s="7">
        <v>0.54025781510992177</v>
      </c>
      <c r="I345" s="4">
        <v>-1.9329629216005235</v>
      </c>
      <c r="J345">
        <f t="shared" si="20"/>
        <v>-1.9329629204680381</v>
      </c>
      <c r="K345" s="10">
        <f t="shared" si="22"/>
        <v>-1.1324854387595451E-9</v>
      </c>
      <c r="M345" s="4">
        <v>2.6981121679695845E-2</v>
      </c>
      <c r="N345">
        <f t="shared" si="21"/>
        <v>2.6981121679695848E-2</v>
      </c>
      <c r="O345" s="10">
        <f t="shared" si="23"/>
        <v>0</v>
      </c>
    </row>
    <row r="346" spans="6:15" x14ac:dyDescent="0.25">
      <c r="F346" s="4">
        <v>5.443649506677023E-2</v>
      </c>
      <c r="G346" s="7">
        <v>0.42141915278478814</v>
      </c>
      <c r="I346" s="4">
        <v>-1.6032793635880724</v>
      </c>
      <c r="J346">
        <f t="shared" si="20"/>
        <v>-1.6032793650659234</v>
      </c>
      <c r="K346" s="10">
        <f t="shared" si="22"/>
        <v>1.4778509527246797E-9</v>
      </c>
      <c r="M346" s="4">
        <v>5.5974227688853281E-2</v>
      </c>
      <c r="N346">
        <f t="shared" si="21"/>
        <v>5.5974227688853267E-2</v>
      </c>
      <c r="O346" s="10">
        <f t="shared" si="23"/>
        <v>0</v>
      </c>
    </row>
    <row r="347" spans="6:15" x14ac:dyDescent="0.25">
      <c r="F347" s="4">
        <v>0.97846744851249534</v>
      </c>
      <c r="G347" s="7">
        <v>0.81700041364006737</v>
      </c>
      <c r="I347" s="4">
        <v>2.0230780321183217</v>
      </c>
      <c r="J347">
        <f t="shared" si="20"/>
        <v>2.0230780327607079</v>
      </c>
      <c r="K347" s="10">
        <f t="shared" si="22"/>
        <v>-6.4238614427836183E-10</v>
      </c>
      <c r="M347" s="4">
        <v>3.8381894661506792</v>
      </c>
      <c r="N347">
        <f t="shared" si="21"/>
        <v>3.8381894661506792</v>
      </c>
      <c r="O347" s="10">
        <f t="shared" si="23"/>
        <v>0</v>
      </c>
    </row>
    <row r="348" spans="6:15" x14ac:dyDescent="0.25">
      <c r="F348" s="4">
        <v>6.8172037534736954E-2</v>
      </c>
      <c r="G348" s="7">
        <v>0.15982131293158014</v>
      </c>
      <c r="I348" s="4">
        <v>-1.4895443846482688</v>
      </c>
      <c r="J348">
        <f t="shared" si="20"/>
        <v>-1.4895443831369151</v>
      </c>
      <c r="K348" s="10">
        <f t="shared" si="22"/>
        <v>-1.5113537088495832E-9</v>
      </c>
      <c r="M348" s="4">
        <v>7.0607070964854454E-2</v>
      </c>
      <c r="N348">
        <f t="shared" si="21"/>
        <v>7.060707096485444E-2</v>
      </c>
      <c r="O348" s="10">
        <f t="shared" si="23"/>
        <v>0</v>
      </c>
    </row>
    <row r="349" spans="6:15" x14ac:dyDescent="0.25">
      <c r="F349" s="4">
        <v>0.17312472672427356</v>
      </c>
      <c r="G349" s="7">
        <v>0.86625056055395622</v>
      </c>
      <c r="I349" s="4">
        <v>-0.94188903732559237</v>
      </c>
      <c r="J349">
        <f t="shared" si="20"/>
        <v>-0.94188903711975114</v>
      </c>
      <c r="K349" s="10">
        <f t="shared" si="22"/>
        <v>-2.0584123294753454E-10</v>
      </c>
      <c r="M349" s="4">
        <v>0.19010141362078539</v>
      </c>
      <c r="N349">
        <f t="shared" si="21"/>
        <v>0.19010141362078536</v>
      </c>
      <c r="O349" s="10">
        <f t="shared" si="23"/>
        <v>0</v>
      </c>
    </row>
    <row r="350" spans="6:15" x14ac:dyDescent="0.25">
      <c r="F350" s="4">
        <v>0.54025781510992177</v>
      </c>
      <c r="G350" s="7">
        <v>0.75277516333208538</v>
      </c>
      <c r="I350" s="4">
        <v>0.10108325599043715</v>
      </c>
      <c r="J350">
        <f t="shared" si="20"/>
        <v>0.10108325594316793</v>
      </c>
      <c r="K350" s="10">
        <f t="shared" si="22"/>
        <v>4.7269216318923668E-11</v>
      </c>
      <c r="M350" s="4">
        <v>0.77708941424995348</v>
      </c>
      <c r="N350">
        <f t="shared" si="21"/>
        <v>0.77708941424995348</v>
      </c>
      <c r="O350" s="10">
        <f t="shared" si="23"/>
        <v>0</v>
      </c>
    </row>
    <row r="351" spans="6:15" x14ac:dyDescent="0.25">
      <c r="F351" s="4">
        <v>0.42141915278478814</v>
      </c>
      <c r="G351" s="7">
        <v>0.73015084827623677</v>
      </c>
      <c r="I351" s="4">
        <v>-0.19826426933801333</v>
      </c>
      <c r="J351">
        <f t="shared" si="20"/>
        <v>-0.19826426947792986</v>
      </c>
      <c r="K351" s="10">
        <f t="shared" si="22"/>
        <v>1.3991652281220013E-10</v>
      </c>
      <c r="M351" s="4">
        <v>0.54717698893196631</v>
      </c>
      <c r="N351">
        <f t="shared" si="21"/>
        <v>0.54717698893196609</v>
      </c>
      <c r="O351" s="10">
        <f t="shared" si="23"/>
        <v>0</v>
      </c>
    </row>
    <row r="352" spans="6:15" x14ac:dyDescent="0.25">
      <c r="F352" s="4">
        <v>0.81700041364006737</v>
      </c>
      <c r="G352" s="7">
        <v>0.42608603004942869</v>
      </c>
      <c r="I352" s="4">
        <v>0.90399288741126638</v>
      </c>
      <c r="J352">
        <f t="shared" si="20"/>
        <v>0.90399288771181507</v>
      </c>
      <c r="K352" s="10">
        <f t="shared" si="22"/>
        <v>-3.0054869704088105E-10</v>
      </c>
      <c r="M352" s="4">
        <v>1.6982713864715075</v>
      </c>
      <c r="N352">
        <f t="shared" si="21"/>
        <v>1.6982713864715075</v>
      </c>
      <c r="O352" s="10">
        <f t="shared" si="23"/>
        <v>0</v>
      </c>
    </row>
    <row r="353" spans="6:15" x14ac:dyDescent="0.25">
      <c r="F353" s="4">
        <v>0.15982131293158014</v>
      </c>
      <c r="G353" s="7">
        <v>0.83292488243964835</v>
      </c>
      <c r="I353" s="4">
        <v>-0.99519254804620527</v>
      </c>
      <c r="J353">
        <f t="shared" si="20"/>
        <v>-0.99519254716625427</v>
      </c>
      <c r="K353" s="10">
        <f t="shared" si="22"/>
        <v>-8.7995100095383805E-10</v>
      </c>
      <c r="M353" s="4">
        <v>0.17414068706654345</v>
      </c>
      <c r="N353">
        <f t="shared" si="21"/>
        <v>0.17414068706654345</v>
      </c>
      <c r="O353" s="10">
        <f t="shared" si="23"/>
        <v>0</v>
      </c>
    </row>
    <row r="354" spans="6:15" x14ac:dyDescent="0.25">
      <c r="F354" s="4">
        <v>0.86625056055395622</v>
      </c>
      <c r="G354" s="7">
        <v>6.1326161789707269E-2</v>
      </c>
      <c r="I354" s="4">
        <v>1.1088407711082573</v>
      </c>
      <c r="J354">
        <f t="shared" si="20"/>
        <v>1.1088407703099048</v>
      </c>
      <c r="K354" s="10">
        <f t="shared" si="22"/>
        <v>7.9835249522375307E-10</v>
      </c>
      <c r="M354" s="4">
        <v>2.0117870842724201</v>
      </c>
      <c r="N354">
        <f t="shared" si="21"/>
        <v>2.0117870842724201</v>
      </c>
      <c r="O354" s="10">
        <f t="shared" si="23"/>
        <v>0</v>
      </c>
    </row>
    <row r="355" spans="6:15" x14ac:dyDescent="0.25">
      <c r="F355" s="4">
        <v>0.75277516333208538</v>
      </c>
      <c r="G355" s="7">
        <v>0.26877261401939201</v>
      </c>
      <c r="I355" s="4">
        <v>0.68324874879532371</v>
      </c>
      <c r="J355">
        <f t="shared" si="20"/>
        <v>0.68324874884994935</v>
      </c>
      <c r="K355" s="10">
        <f t="shared" si="22"/>
        <v>-5.4625637346816802E-11</v>
      </c>
      <c r="M355" s="4">
        <v>1.3974570864879869</v>
      </c>
      <c r="N355">
        <f t="shared" si="21"/>
        <v>1.3974570864879869</v>
      </c>
      <c r="O355" s="10">
        <f t="shared" si="23"/>
        <v>0</v>
      </c>
    </row>
    <row r="356" spans="6:15" x14ac:dyDescent="0.25">
      <c r="F356" s="4">
        <v>0.73015084827623677</v>
      </c>
      <c r="G356" s="7">
        <v>0.22256501117686539</v>
      </c>
      <c r="I356" s="4">
        <v>0.61326927886512272</v>
      </c>
      <c r="J356">
        <f t="shared" si="20"/>
        <v>0.61326927837986589</v>
      </c>
      <c r="K356" s="10">
        <f t="shared" si="22"/>
        <v>4.8525683471467573E-10</v>
      </c>
      <c r="M356" s="4">
        <v>1.3098921734326605</v>
      </c>
      <c r="N356">
        <f t="shared" si="21"/>
        <v>1.3098921734326605</v>
      </c>
      <c r="O356" s="10">
        <f t="shared" si="23"/>
        <v>0</v>
      </c>
    </row>
    <row r="357" spans="6:15" x14ac:dyDescent="0.25">
      <c r="F357" s="4">
        <v>0.42608603004942869</v>
      </c>
      <c r="G357" s="7">
        <v>0.2566272758455978</v>
      </c>
      <c r="I357" s="4">
        <v>-0.18634775499764825</v>
      </c>
      <c r="J357">
        <f t="shared" si="20"/>
        <v>-0.18634775510577112</v>
      </c>
      <c r="K357" s="10">
        <f t="shared" si="22"/>
        <v>1.0812287176698021E-10</v>
      </c>
      <c r="M357" s="4">
        <v>0.55527577203031397</v>
      </c>
      <c r="N357">
        <f t="shared" si="21"/>
        <v>0.55527577203031386</v>
      </c>
      <c r="O357" s="10">
        <f t="shared" si="23"/>
        <v>0</v>
      </c>
    </row>
    <row r="358" spans="6:15" x14ac:dyDescent="0.25">
      <c r="F358" s="4">
        <v>0.83292488243964835</v>
      </c>
      <c r="G358" s="7">
        <v>0.62067556209594199</v>
      </c>
      <c r="I358" s="4">
        <v>0.96578807897199959</v>
      </c>
      <c r="J358">
        <f t="shared" si="20"/>
        <v>0.96578807844036008</v>
      </c>
      <c r="K358" s="10">
        <f t="shared" si="22"/>
        <v>5.316395101928606E-10</v>
      </c>
      <c r="M358" s="4">
        <v>1.7893117619470544</v>
      </c>
      <c r="N358">
        <f t="shared" si="21"/>
        <v>1.7893117619470544</v>
      </c>
      <c r="O358" s="10">
        <f t="shared" si="23"/>
        <v>0</v>
      </c>
    </row>
    <row r="359" spans="6:15" x14ac:dyDescent="0.25">
      <c r="F359" s="4">
        <v>6.1326161789707269E-2</v>
      </c>
      <c r="G359" s="7">
        <v>0.75874463298686312</v>
      </c>
      <c r="I359" s="4">
        <v>-1.5437359083388458</v>
      </c>
      <c r="J359">
        <f t="shared" si="20"/>
        <v>-1.5437359080666757</v>
      </c>
      <c r="K359" s="10">
        <f t="shared" si="22"/>
        <v>-2.721700642638325E-10</v>
      </c>
      <c r="M359" s="4">
        <v>6.3287210262693266E-2</v>
      </c>
      <c r="N359">
        <f t="shared" si="21"/>
        <v>6.3287210262693253E-2</v>
      </c>
      <c r="O359" s="10">
        <f t="shared" si="23"/>
        <v>0</v>
      </c>
    </row>
    <row r="360" spans="6:15" x14ac:dyDescent="0.25">
      <c r="F360" s="4">
        <v>0.26877261401939201</v>
      </c>
      <c r="G360" s="7">
        <v>0.48790791338397888</v>
      </c>
      <c r="I360" s="4">
        <v>-0.61652931877967099</v>
      </c>
      <c r="J360">
        <f t="shared" si="20"/>
        <v>-0.61652931831166635</v>
      </c>
      <c r="K360" s="10">
        <f t="shared" si="22"/>
        <v>-4.6800463504581558E-10</v>
      </c>
      <c r="M360" s="4">
        <v>0.31303080606898742</v>
      </c>
      <c r="N360">
        <f t="shared" si="21"/>
        <v>0.31303080606898737</v>
      </c>
      <c r="O360" s="10">
        <f t="shared" si="23"/>
        <v>0</v>
      </c>
    </row>
    <row r="361" spans="6:15" x14ac:dyDescent="0.25">
      <c r="F361" s="4">
        <v>0.22256501117686539</v>
      </c>
      <c r="G361" s="7">
        <v>0.90081679939033033</v>
      </c>
      <c r="I361" s="4">
        <v>-0.76355911286420686</v>
      </c>
      <c r="J361">
        <f t="shared" si="20"/>
        <v>-0.7635591136162998</v>
      </c>
      <c r="K361" s="10">
        <f t="shared" si="22"/>
        <v>7.5209294347899913E-10</v>
      </c>
      <c r="M361" s="4">
        <v>0.2517552540862954</v>
      </c>
      <c r="N361">
        <f t="shared" si="21"/>
        <v>0.25175525408629534</v>
      </c>
      <c r="O361" s="10">
        <f t="shared" si="23"/>
        <v>0</v>
      </c>
    </row>
    <row r="362" spans="6:15" x14ac:dyDescent="0.25">
      <c r="F362" s="4">
        <v>0.2566272758455978</v>
      </c>
      <c r="G362" s="7">
        <v>0.47552937929970884</v>
      </c>
      <c r="I362" s="4">
        <v>-0.65377845109979538</v>
      </c>
      <c r="J362">
        <f t="shared" si="20"/>
        <v>-0.65377845089043707</v>
      </c>
      <c r="K362" s="10">
        <f t="shared" si="22"/>
        <v>-2.0935830846724457E-10</v>
      </c>
      <c r="M362" s="4">
        <v>0.29655771246414886</v>
      </c>
      <c r="N362">
        <f t="shared" si="21"/>
        <v>0.29655771246414886</v>
      </c>
      <c r="O362" s="10">
        <f t="shared" si="23"/>
        <v>0</v>
      </c>
    </row>
    <row r="363" spans="6:15" x14ac:dyDescent="0.25">
      <c r="F363" s="4">
        <v>0.62067556209594199</v>
      </c>
      <c r="G363" s="7">
        <v>0.50260728428327839</v>
      </c>
      <c r="I363" s="4">
        <v>0.30725553708113446</v>
      </c>
      <c r="J363">
        <f t="shared" si="20"/>
        <v>0.30725553740697958</v>
      </c>
      <c r="K363" s="10">
        <f t="shared" si="22"/>
        <v>-3.2584512865696524E-10</v>
      </c>
      <c r="M363" s="4">
        <v>0.96936340340397908</v>
      </c>
      <c r="N363">
        <f t="shared" si="21"/>
        <v>0.96936340340397908</v>
      </c>
      <c r="O363" s="10">
        <f t="shared" si="23"/>
        <v>0</v>
      </c>
    </row>
    <row r="364" spans="6:15" x14ac:dyDescent="0.25">
      <c r="F364" s="4">
        <v>0.75874463298686312</v>
      </c>
      <c r="G364" s="7">
        <v>0.60981133736531157</v>
      </c>
      <c r="I364" s="4">
        <v>0.7022701031950781</v>
      </c>
      <c r="J364">
        <f t="shared" si="20"/>
        <v>0.70227010343204188</v>
      </c>
      <c r="K364" s="10">
        <f t="shared" si="22"/>
        <v>-2.3696378192994416E-10</v>
      </c>
      <c r="M364" s="4">
        <v>1.4218992923239178</v>
      </c>
      <c r="N364">
        <f t="shared" si="21"/>
        <v>1.4218992923239178</v>
      </c>
      <c r="O364" s="10">
        <f t="shared" si="23"/>
        <v>0</v>
      </c>
    </row>
    <row r="365" spans="6:15" x14ac:dyDescent="0.25">
      <c r="F365" s="4">
        <v>0.48790791338397888</v>
      </c>
      <c r="G365" s="7">
        <v>0.48511878592242946</v>
      </c>
      <c r="I365" s="4">
        <v>-3.0315008850855675E-2</v>
      </c>
      <c r="J365">
        <f t="shared" si="20"/>
        <v>-3.0315008818640625E-2</v>
      </c>
      <c r="K365" s="10">
        <f t="shared" si="22"/>
        <v>-3.2215050072004203E-11</v>
      </c>
      <c r="M365" s="4">
        <v>0.66925081344298509</v>
      </c>
      <c r="N365">
        <f t="shared" si="21"/>
        <v>0.66925081344298509</v>
      </c>
      <c r="O365" s="10">
        <f t="shared" si="23"/>
        <v>0</v>
      </c>
    </row>
    <row r="366" spans="6:15" x14ac:dyDescent="0.25">
      <c r="F366" s="4">
        <v>0.90081679939033033</v>
      </c>
      <c r="G366" s="7">
        <v>0.66114190923213001</v>
      </c>
      <c r="I366" s="4">
        <v>1.2862196884457417</v>
      </c>
      <c r="J366">
        <f t="shared" si="20"/>
        <v>1.2862196898272276</v>
      </c>
      <c r="K366" s="10">
        <f t="shared" si="22"/>
        <v>-1.3814858146332654E-9</v>
      </c>
      <c r="M366" s="4">
        <v>2.3107866277252649</v>
      </c>
      <c r="N366">
        <f t="shared" si="21"/>
        <v>2.3107866277252649</v>
      </c>
      <c r="O366" s="10">
        <f t="shared" si="23"/>
        <v>0</v>
      </c>
    </row>
    <row r="367" spans="6:15" x14ac:dyDescent="0.25">
      <c r="F367" s="4">
        <v>0.47552937929970884</v>
      </c>
      <c r="G367" s="7">
        <v>0.84973730383997481</v>
      </c>
      <c r="I367" s="4">
        <v>-6.1377264449178869E-2</v>
      </c>
      <c r="J367">
        <f t="shared" si="20"/>
        <v>-6.1377264395947387E-2</v>
      </c>
      <c r="K367" s="10">
        <f t="shared" si="22"/>
        <v>-5.3231481722537666E-11</v>
      </c>
      <c r="M367" s="4">
        <v>0.64536586663208528</v>
      </c>
      <c r="N367">
        <f t="shared" si="21"/>
        <v>0.64536586663208528</v>
      </c>
      <c r="O367" s="10">
        <f t="shared" si="23"/>
        <v>0</v>
      </c>
    </row>
    <row r="368" spans="6:15" x14ac:dyDescent="0.25">
      <c r="F368" s="4">
        <v>0.50260728428327839</v>
      </c>
      <c r="G368" s="7">
        <v>0.58936119890780303</v>
      </c>
      <c r="I368" s="4">
        <v>6.5355390372301416E-3</v>
      </c>
      <c r="J368">
        <f t="shared" si="20"/>
        <v>6.5355390298761865E-3</v>
      </c>
      <c r="K368" s="10">
        <f t="shared" si="22"/>
        <v>7.3539551184720331E-12</v>
      </c>
      <c r="M368" s="4">
        <v>0.6983753924391638</v>
      </c>
      <c r="N368">
        <f t="shared" si="21"/>
        <v>0.6983753924391638</v>
      </c>
      <c r="O368" s="10">
        <f t="shared" si="23"/>
        <v>0</v>
      </c>
    </row>
    <row r="369" spans="6:15" x14ac:dyDescent="0.25">
      <c r="F369" s="4">
        <v>0.60981133736531157</v>
      </c>
      <c r="G369" s="7">
        <v>0.12341528286662315</v>
      </c>
      <c r="I369" s="4">
        <v>0.27882734833800948</v>
      </c>
      <c r="J369">
        <f t="shared" si="20"/>
        <v>0.27882734865266179</v>
      </c>
      <c r="K369" s="10">
        <f t="shared" si="22"/>
        <v>-3.1465230421190427E-10</v>
      </c>
      <c r="M369" s="4">
        <v>0.94112490648256719</v>
      </c>
      <c r="N369">
        <f t="shared" si="21"/>
        <v>0.94112490648256719</v>
      </c>
      <c r="O369" s="10">
        <f t="shared" si="23"/>
        <v>0</v>
      </c>
    </row>
    <row r="370" spans="6:15" x14ac:dyDescent="0.25">
      <c r="F370" s="4">
        <v>0.48511878592242946</v>
      </c>
      <c r="G370" s="7">
        <v>0.94391400271156767</v>
      </c>
      <c r="I370" s="4">
        <v>-3.7310326570608773E-2</v>
      </c>
      <c r="J370">
        <f t="shared" si="20"/>
        <v>-3.7310326532201898E-2</v>
      </c>
      <c r="K370" s="10">
        <f t="shared" si="22"/>
        <v>-3.8406874902641164E-11</v>
      </c>
      <c r="M370" s="4">
        <v>0.66381905719929024</v>
      </c>
      <c r="N370">
        <f t="shared" si="21"/>
        <v>0.66381905719929035</v>
      </c>
      <c r="O370" s="10">
        <f t="shared" si="23"/>
        <v>0</v>
      </c>
    </row>
    <row r="371" spans="6:15" x14ac:dyDescent="0.25">
      <c r="F371" s="4">
        <v>0.66114190923213001</v>
      </c>
      <c r="G371" s="7">
        <v>0.15349895449392639</v>
      </c>
      <c r="I371" s="4">
        <v>0.41558161586216985</v>
      </c>
      <c r="J371">
        <f t="shared" si="20"/>
        <v>0.41558161584811654</v>
      </c>
      <c r="K371" s="10">
        <f t="shared" si="22"/>
        <v>1.4053314068007694E-11</v>
      </c>
      <c r="M371" s="4">
        <v>1.0821738705480766</v>
      </c>
      <c r="N371">
        <f t="shared" si="21"/>
        <v>1.0821738705480766</v>
      </c>
      <c r="O371" s="10">
        <f t="shared" si="23"/>
        <v>0</v>
      </c>
    </row>
    <row r="372" spans="6:15" x14ac:dyDescent="0.25">
      <c r="F372" s="4">
        <v>0.84973730383997481</v>
      </c>
      <c r="G372" s="7">
        <v>0.30365234461014828</v>
      </c>
      <c r="I372" s="4">
        <v>1.0353073641706776</v>
      </c>
      <c r="J372">
        <f t="shared" si="20"/>
        <v>1.0353073630121055</v>
      </c>
      <c r="K372" s="10">
        <f t="shared" si="22"/>
        <v>1.1585721271245575E-9</v>
      </c>
      <c r="M372" s="4">
        <v>1.895370208903651</v>
      </c>
      <c r="N372">
        <f t="shared" si="21"/>
        <v>1.895370208903651</v>
      </c>
      <c r="O372" s="10">
        <f t="shared" si="23"/>
        <v>0</v>
      </c>
    </row>
    <row r="373" spans="6:15" x14ac:dyDescent="0.25">
      <c r="F373" s="4">
        <v>0.58936119890780303</v>
      </c>
      <c r="G373" s="7">
        <v>0.58646829405852618</v>
      </c>
      <c r="I373" s="4">
        <v>0.22590205130782276</v>
      </c>
      <c r="J373">
        <f t="shared" si="20"/>
        <v>0.22590205152101708</v>
      </c>
      <c r="K373" s="10">
        <f t="shared" si="22"/>
        <v>-2.1319432330635379E-10</v>
      </c>
      <c r="M373" s="4">
        <v>0.8900412803422878</v>
      </c>
      <c r="N373">
        <f t="shared" si="21"/>
        <v>0.8900412803422878</v>
      </c>
      <c r="O373" s="10">
        <f t="shared" si="23"/>
        <v>0</v>
      </c>
    </row>
    <row r="374" spans="6:15" x14ac:dyDescent="0.25">
      <c r="F374" s="4">
        <v>0.12341528286662315</v>
      </c>
      <c r="G374" s="7">
        <v>0.95232865943300093</v>
      </c>
      <c r="I374" s="4">
        <v>-1.1580820222597294</v>
      </c>
      <c r="J374">
        <f t="shared" si="20"/>
        <v>-1.1580820222624688</v>
      </c>
      <c r="K374" s="10">
        <f t="shared" si="22"/>
        <v>2.7393642909601112E-12</v>
      </c>
      <c r="M374" s="4">
        <v>0.13172192540291239</v>
      </c>
      <c r="N374">
        <f t="shared" si="21"/>
        <v>0.13172192540291236</v>
      </c>
      <c r="O374" s="10">
        <f t="shared" si="23"/>
        <v>0</v>
      </c>
    </row>
    <row r="375" spans="6:15" x14ac:dyDescent="0.25">
      <c r="F375" s="4">
        <v>0.94391400271156767</v>
      </c>
      <c r="G375" s="7">
        <v>0.26393487955485229</v>
      </c>
      <c r="I375" s="4">
        <v>1.5885058696593182</v>
      </c>
      <c r="J375">
        <f t="shared" si="20"/>
        <v>1.5885058707773319</v>
      </c>
      <c r="K375" s="10">
        <f t="shared" si="22"/>
        <v>-1.1180136816335562E-9</v>
      </c>
      <c r="M375" s="4">
        <v>2.8808691003111662</v>
      </c>
      <c r="N375">
        <f t="shared" si="21"/>
        <v>2.8808691003111662</v>
      </c>
      <c r="O375" s="10">
        <f t="shared" si="23"/>
        <v>0</v>
      </c>
    </row>
    <row r="376" spans="6:15" x14ac:dyDescent="0.25">
      <c r="F376" s="4">
        <v>0.15349895449392639</v>
      </c>
      <c r="G376" s="7">
        <v>0.11154912916319917</v>
      </c>
      <c r="I376" s="4">
        <v>-1.0215416039118539</v>
      </c>
      <c r="J376">
        <f t="shared" si="20"/>
        <v>-1.0215416028163342</v>
      </c>
      <c r="K376" s="10">
        <f t="shared" si="22"/>
        <v>-1.0955196749762308E-9</v>
      </c>
      <c r="M376" s="4">
        <v>0.16664384231688803</v>
      </c>
      <c r="N376">
        <f t="shared" si="21"/>
        <v>0.16664384231688803</v>
      </c>
      <c r="O376" s="10">
        <f t="shared" si="23"/>
        <v>0</v>
      </c>
    </row>
    <row r="377" spans="6:15" x14ac:dyDescent="0.25">
      <c r="F377" s="4">
        <v>0.30365234461014828</v>
      </c>
      <c r="G377" s="7">
        <v>0.81904561843150758</v>
      </c>
      <c r="I377" s="4">
        <v>-0.51392462686828022</v>
      </c>
      <c r="J377">
        <f t="shared" si="20"/>
        <v>-0.51392462633149738</v>
      </c>
      <c r="K377" s="10">
        <f t="shared" si="22"/>
        <v>-5.3678284039904156E-10</v>
      </c>
      <c r="M377" s="4">
        <v>0.36190623848827114</v>
      </c>
      <c r="N377">
        <f t="shared" si="21"/>
        <v>0.36190623848827114</v>
      </c>
      <c r="O377" s="10">
        <f t="shared" si="23"/>
        <v>0</v>
      </c>
    </row>
    <row r="378" spans="6:15" x14ac:dyDescent="0.25">
      <c r="F378" s="4">
        <v>0.58646829405852618</v>
      </c>
      <c r="G378" s="7">
        <v>0.25753709274508046</v>
      </c>
      <c r="I378" s="4">
        <v>0.21846938166077026</v>
      </c>
      <c r="J378">
        <f t="shared" si="20"/>
        <v>0.21846938185476591</v>
      </c>
      <c r="K378" s="10">
        <f t="shared" si="22"/>
        <v>-1.939956528751452E-10</v>
      </c>
      <c r="M378" s="4">
        <v>0.88302109045314892</v>
      </c>
      <c r="N378">
        <f t="shared" si="21"/>
        <v>0.88302109045314892</v>
      </c>
      <c r="O378" s="10">
        <f t="shared" si="23"/>
        <v>0</v>
      </c>
    </row>
    <row r="379" spans="6:15" x14ac:dyDescent="0.25">
      <c r="F379" s="4">
        <v>0.95232865943300093</v>
      </c>
      <c r="G379" s="7">
        <v>0.31897566709763248</v>
      </c>
      <c r="I379" s="4">
        <v>1.6678642322547428</v>
      </c>
      <c r="J379">
        <f t="shared" si="20"/>
        <v>1.6678642337222502</v>
      </c>
      <c r="K379" s="10">
        <f t="shared" si="22"/>
        <v>-1.467507448893457E-9</v>
      </c>
      <c r="M379" s="4">
        <v>3.0434248883441772</v>
      </c>
      <c r="N379">
        <f t="shared" si="21"/>
        <v>3.0434248883441772</v>
      </c>
      <c r="O379" s="10">
        <f t="shared" si="23"/>
        <v>0</v>
      </c>
    </row>
    <row r="380" spans="6:15" x14ac:dyDescent="0.25">
      <c r="F380" s="4">
        <v>0.26393487955485229</v>
      </c>
      <c r="G380" s="7">
        <v>0.20496650428414459</v>
      </c>
      <c r="I380" s="4">
        <v>-0.63126118944192577</v>
      </c>
      <c r="J380">
        <f t="shared" si="20"/>
        <v>-0.63126118906339934</v>
      </c>
      <c r="K380" s="10">
        <f t="shared" si="22"/>
        <v>-3.7852643242075601E-10</v>
      </c>
      <c r="M380" s="4">
        <v>0.30643668530159501</v>
      </c>
      <c r="N380">
        <f t="shared" si="21"/>
        <v>0.30643668530159496</v>
      </c>
      <c r="O380" s="10">
        <f t="shared" si="23"/>
        <v>0</v>
      </c>
    </row>
    <row r="381" spans="6:15" x14ac:dyDescent="0.25">
      <c r="F381" s="4">
        <v>0.11154912916319917</v>
      </c>
      <c r="G381" s="7">
        <v>0.96151670880357587</v>
      </c>
      <c r="I381" s="4">
        <v>-1.2183308828900774</v>
      </c>
      <c r="J381">
        <f t="shared" si="20"/>
        <v>-1.2183308839429126</v>
      </c>
      <c r="K381" s="10">
        <f t="shared" si="22"/>
        <v>1.0528351523930723E-9</v>
      </c>
      <c r="M381" s="4">
        <v>0.11827592741617104</v>
      </c>
      <c r="N381">
        <f t="shared" si="21"/>
        <v>0.11827592741617103</v>
      </c>
      <c r="O381" s="10">
        <f t="shared" si="23"/>
        <v>0</v>
      </c>
    </row>
    <row r="382" spans="6:15" x14ac:dyDescent="0.25">
      <c r="F382" s="4">
        <v>0.81904561843150758</v>
      </c>
      <c r="G382" s="7">
        <v>4.1253047178527603E-2</v>
      </c>
      <c r="I382" s="4">
        <v>0.9117339961589801</v>
      </c>
      <c r="J382">
        <f t="shared" si="20"/>
        <v>0.91173399636201302</v>
      </c>
      <c r="K382" s="10">
        <f t="shared" si="22"/>
        <v>-2.030329238067452E-10</v>
      </c>
      <c r="M382" s="4">
        <v>1.7095103150157949</v>
      </c>
      <c r="N382">
        <f t="shared" si="21"/>
        <v>1.7095103150157949</v>
      </c>
      <c r="O382" s="10">
        <f t="shared" si="23"/>
        <v>0</v>
      </c>
    </row>
    <row r="383" spans="6:15" x14ac:dyDescent="0.25">
      <c r="F383" s="4">
        <v>0.25753709274508046</v>
      </c>
      <c r="G383" s="7">
        <v>0.77020588112424238</v>
      </c>
      <c r="I383" s="4">
        <v>-0.65095709216385156</v>
      </c>
      <c r="J383">
        <f t="shared" si="20"/>
        <v>-0.65095709193142393</v>
      </c>
      <c r="K383" s="10">
        <f t="shared" si="22"/>
        <v>-2.324276326959307E-10</v>
      </c>
      <c r="M383" s="4">
        <v>0.29778236611218384</v>
      </c>
      <c r="N383">
        <f t="shared" si="21"/>
        <v>0.29778236611218373</v>
      </c>
      <c r="O383" s="10">
        <f t="shared" si="23"/>
        <v>0</v>
      </c>
    </row>
    <row r="384" spans="6:15" x14ac:dyDescent="0.25">
      <c r="F384" s="4">
        <v>0.31897566709763248</v>
      </c>
      <c r="G384" s="7">
        <v>0.53212398932105209</v>
      </c>
      <c r="I384" s="4">
        <v>-0.47056510164602755</v>
      </c>
      <c r="J384">
        <f t="shared" si="20"/>
        <v>-0.47056510131542628</v>
      </c>
      <c r="K384" s="10">
        <f t="shared" si="22"/>
        <v>-3.3060126858330818E-10</v>
      </c>
      <c r="M384" s="4">
        <v>0.38415724233679982</v>
      </c>
      <c r="N384">
        <f t="shared" si="21"/>
        <v>0.38415724233679976</v>
      </c>
      <c r="O384" s="10">
        <f t="shared" si="23"/>
        <v>0</v>
      </c>
    </row>
    <row r="385" spans="6:15" x14ac:dyDescent="0.25">
      <c r="F385" s="4">
        <v>0.20496650428414459</v>
      </c>
      <c r="G385" s="7">
        <v>0.14719956832206307</v>
      </c>
      <c r="I385" s="4">
        <v>-0.82401152568750535</v>
      </c>
      <c r="J385">
        <f t="shared" si="20"/>
        <v>-0.82401152658908616</v>
      </c>
      <c r="K385" s="10">
        <f t="shared" si="22"/>
        <v>9.015808100087952E-10</v>
      </c>
      <c r="M385" s="4">
        <v>0.22937103223945529</v>
      </c>
      <c r="N385">
        <f t="shared" si="21"/>
        <v>0.22937103223945529</v>
      </c>
      <c r="O385" s="10">
        <f t="shared" si="23"/>
        <v>0</v>
      </c>
    </row>
    <row r="386" spans="6:15" x14ac:dyDescent="0.25">
      <c r="F386" s="4">
        <v>0.96151670880357587</v>
      </c>
      <c r="G386" s="7">
        <v>0.1541552469837385</v>
      </c>
      <c r="I386" s="4">
        <v>1.7685644842726815</v>
      </c>
      <c r="J386">
        <f t="shared" ref="J386:J449" si="24">NORMINV(F386,0,1)</f>
        <v>1.7685644823136106</v>
      </c>
      <c r="K386" s="10">
        <f t="shared" si="22"/>
        <v>1.9590709054995159E-9</v>
      </c>
      <c r="M386" s="4">
        <v>3.2575311267895155</v>
      </c>
      <c r="N386">
        <f t="shared" ref="N386:N449" si="25">_xlfn.GAMMA.INV(F386,1,1)</f>
        <v>3.2575311267895155</v>
      </c>
      <c r="O386" s="10">
        <f t="shared" si="23"/>
        <v>0</v>
      </c>
    </row>
    <row r="387" spans="6:15" x14ac:dyDescent="0.25">
      <c r="F387" s="4">
        <v>4.1253047178527603E-2</v>
      </c>
      <c r="G387" s="7">
        <v>0.12226899996601499</v>
      </c>
      <c r="I387" s="4">
        <v>-1.7363266469903278</v>
      </c>
      <c r="J387">
        <f t="shared" si="24"/>
        <v>-1.7363266458720605</v>
      </c>
      <c r="K387" s="10">
        <f t="shared" ref="K387:K450" si="26">I387-J387</f>
        <v>-1.1182672565723806E-9</v>
      </c>
      <c r="M387" s="4">
        <v>4.2128104588410382E-2</v>
      </c>
      <c r="N387">
        <f t="shared" si="25"/>
        <v>4.2128104588410362E-2</v>
      </c>
      <c r="O387" s="10">
        <f t="shared" ref="O387:O450" si="27">M387-N387</f>
        <v>0</v>
      </c>
    </row>
    <row r="388" spans="6:15" x14ac:dyDescent="0.25">
      <c r="F388" s="4">
        <v>0.77020588112424238</v>
      </c>
      <c r="G388" s="7">
        <v>0.13126205132468169</v>
      </c>
      <c r="I388" s="4">
        <v>0.73952504398318775</v>
      </c>
      <c r="J388">
        <f t="shared" si="24"/>
        <v>0.73952504455968204</v>
      </c>
      <c r="K388" s="10">
        <f t="shared" si="26"/>
        <v>-5.7649429674455632E-10</v>
      </c>
      <c r="M388" s="4">
        <v>1.4705715062545992</v>
      </c>
      <c r="N388">
        <f t="shared" si="25"/>
        <v>1.4705715062545992</v>
      </c>
      <c r="O388" s="10">
        <f t="shared" si="27"/>
        <v>0</v>
      </c>
    </row>
    <row r="389" spans="6:15" x14ac:dyDescent="0.25">
      <c r="F389" s="4">
        <v>0.53212398932105209</v>
      </c>
      <c r="G389" s="7">
        <v>0.39451211669692532</v>
      </c>
      <c r="I389" s="4">
        <v>8.0610115586296188E-2</v>
      </c>
      <c r="J389">
        <f t="shared" si="24"/>
        <v>8.0610115530594634E-2</v>
      </c>
      <c r="K389" s="10">
        <f t="shared" si="26"/>
        <v>5.5701554479981041E-11</v>
      </c>
      <c r="M389" s="4">
        <v>0.75955195261251318</v>
      </c>
      <c r="N389">
        <f t="shared" si="25"/>
        <v>0.75955195261251318</v>
      </c>
      <c r="O389" s="10">
        <f t="shared" si="27"/>
        <v>0</v>
      </c>
    </row>
    <row r="390" spans="6:15" x14ac:dyDescent="0.25">
      <c r="F390" s="4">
        <v>0.14719956832206307</v>
      </c>
      <c r="G390" s="7">
        <v>0.25829865022857518</v>
      </c>
      <c r="I390" s="4">
        <v>-1.0485199055858261</v>
      </c>
      <c r="J390">
        <f t="shared" si="24"/>
        <v>-1.048519904403644</v>
      </c>
      <c r="K390" s="10">
        <f t="shared" si="26"/>
        <v>-1.1821821299662361E-9</v>
      </c>
      <c r="M390" s="4">
        <v>0.15922971938173466</v>
      </c>
      <c r="N390">
        <f t="shared" si="25"/>
        <v>0.15922971938173464</v>
      </c>
      <c r="O390" s="10">
        <f t="shared" si="27"/>
        <v>0</v>
      </c>
    </row>
    <row r="391" spans="6:15" x14ac:dyDescent="0.25">
      <c r="F391" s="4">
        <v>0.1541552469837385</v>
      </c>
      <c r="G391" s="7">
        <v>0.20521244189861362</v>
      </c>
      <c r="I391" s="4">
        <v>-1.0187735333293499</v>
      </c>
      <c r="J391">
        <f t="shared" si="24"/>
        <v>-1.0187735322509355</v>
      </c>
      <c r="K391" s="10">
        <f t="shared" si="26"/>
        <v>-1.078414468835831E-9</v>
      </c>
      <c r="M391" s="4">
        <v>0.16741944328837383</v>
      </c>
      <c r="N391">
        <f t="shared" si="25"/>
        <v>0.1674194432883738</v>
      </c>
      <c r="O391" s="10">
        <f t="shared" si="27"/>
        <v>0</v>
      </c>
    </row>
    <row r="392" spans="6:15" x14ac:dyDescent="0.25">
      <c r="F392" s="4">
        <v>0.12226899996601499</v>
      </c>
      <c r="G392" s="7">
        <v>0.38076312357483932</v>
      </c>
      <c r="I392" s="4">
        <v>-1.1637187706149317</v>
      </c>
      <c r="J392">
        <f t="shared" si="24"/>
        <v>-1.1637187707231358</v>
      </c>
      <c r="K392" s="10">
        <f t="shared" si="26"/>
        <v>1.0820411233680716E-10</v>
      </c>
      <c r="M392" s="4">
        <v>0.13041511038378809</v>
      </c>
      <c r="N392">
        <f t="shared" si="25"/>
        <v>0.13041511038378811</v>
      </c>
      <c r="O392" s="10">
        <f t="shared" si="27"/>
        <v>0</v>
      </c>
    </row>
    <row r="393" spans="6:15" x14ac:dyDescent="0.25">
      <c r="F393" s="4">
        <v>0.13126205132468169</v>
      </c>
      <c r="G393" s="7">
        <v>0.99016906142649319</v>
      </c>
      <c r="I393" s="4">
        <v>-1.1204451770780999</v>
      </c>
      <c r="J393">
        <f t="shared" si="24"/>
        <v>-1.1204451764392782</v>
      </c>
      <c r="K393" s="10">
        <f t="shared" si="26"/>
        <v>-6.388216622355003E-10</v>
      </c>
      <c r="M393" s="4">
        <v>0.14071375422776319</v>
      </c>
      <c r="N393">
        <f t="shared" si="25"/>
        <v>0.14071375422776322</v>
      </c>
      <c r="O393" s="10">
        <f t="shared" si="27"/>
        <v>0</v>
      </c>
    </row>
    <row r="394" spans="6:15" x14ac:dyDescent="0.25">
      <c r="F394" s="4">
        <v>0.39451211669692532</v>
      </c>
      <c r="G394" s="7">
        <v>0.30944089218512788</v>
      </c>
      <c r="I394" s="4">
        <v>-0.26757791357208482</v>
      </c>
      <c r="J394">
        <f t="shared" si="24"/>
        <v>-0.26757791387246599</v>
      </c>
      <c r="K394" s="10">
        <f t="shared" si="26"/>
        <v>3.0038116438646512E-10</v>
      </c>
      <c r="M394" s="4">
        <v>0.50172072724937156</v>
      </c>
      <c r="N394">
        <f t="shared" si="25"/>
        <v>0.50172072724937145</v>
      </c>
      <c r="O394" s="10">
        <f t="shared" si="27"/>
        <v>0</v>
      </c>
    </row>
    <row r="395" spans="6:15" x14ac:dyDescent="0.25">
      <c r="F395" s="4">
        <v>0.25829865022857518</v>
      </c>
      <c r="G395" s="7">
        <v>0.45046505476069626</v>
      </c>
      <c r="I395" s="4">
        <v>-0.64859946672446245</v>
      </c>
      <c r="J395">
        <f t="shared" si="24"/>
        <v>-0.64859946647313449</v>
      </c>
      <c r="K395" s="10">
        <f t="shared" si="26"/>
        <v>-2.513279584448469E-10</v>
      </c>
      <c r="M395" s="4">
        <v>0.298808610406543</v>
      </c>
      <c r="N395">
        <f t="shared" si="25"/>
        <v>0.29880861040654305</v>
      </c>
      <c r="O395" s="10">
        <f t="shared" si="27"/>
        <v>0</v>
      </c>
    </row>
    <row r="396" spans="6:15" x14ac:dyDescent="0.25">
      <c r="F396" s="4">
        <v>0.20521244189861362</v>
      </c>
      <c r="G396" s="7">
        <v>0.88102572084381214</v>
      </c>
      <c r="I396" s="4">
        <v>-0.82314615539161728</v>
      </c>
      <c r="J396">
        <f t="shared" si="24"/>
        <v>-0.82314615629469545</v>
      </c>
      <c r="K396" s="10">
        <f t="shared" si="26"/>
        <v>9.0307816780210715E-10</v>
      </c>
      <c r="M396" s="4">
        <v>0.22968042255208243</v>
      </c>
      <c r="N396">
        <f t="shared" si="25"/>
        <v>0.22968042255208243</v>
      </c>
      <c r="O396" s="10">
        <f t="shared" si="27"/>
        <v>0</v>
      </c>
    </row>
    <row r="397" spans="6:15" x14ac:dyDescent="0.25">
      <c r="F397" s="4">
        <v>0.38076312357483932</v>
      </c>
      <c r="G397" s="7">
        <v>0.22537438845067911</v>
      </c>
      <c r="I397" s="4">
        <v>-0.30347716464229818</v>
      </c>
      <c r="J397">
        <f t="shared" si="24"/>
        <v>-0.30347716496892119</v>
      </c>
      <c r="K397" s="10">
        <f t="shared" si="26"/>
        <v>3.2662300641916886E-10</v>
      </c>
      <c r="M397" s="4">
        <v>0.47926740352975061</v>
      </c>
      <c r="N397">
        <f t="shared" si="25"/>
        <v>0.47926740352975045</v>
      </c>
      <c r="O397" s="10">
        <f t="shared" si="27"/>
        <v>0</v>
      </c>
    </row>
    <row r="398" spans="6:15" x14ac:dyDescent="0.25">
      <c r="F398" s="4">
        <v>0.99016906142649319</v>
      </c>
      <c r="G398" s="7">
        <v>0.88700433733293216</v>
      </c>
      <c r="I398" s="4">
        <v>2.3327384447509867</v>
      </c>
      <c r="J398">
        <f t="shared" si="24"/>
        <v>2.3327384442942614</v>
      </c>
      <c r="K398" s="10">
        <f t="shared" si="26"/>
        <v>4.567253242271363E-10</v>
      </c>
      <c r="M398" s="4">
        <v>4.6222208688615236</v>
      </c>
      <c r="N398">
        <f t="shared" si="25"/>
        <v>4.6222208688615236</v>
      </c>
      <c r="O398" s="10">
        <f t="shared" si="27"/>
        <v>0</v>
      </c>
    </row>
    <row r="399" spans="6:15" x14ac:dyDescent="0.25">
      <c r="F399" s="4">
        <v>0.30944089218512788</v>
      </c>
      <c r="G399" s="7">
        <v>0.23457403101961363</v>
      </c>
      <c r="I399" s="4">
        <v>-0.49743577331238514</v>
      </c>
      <c r="J399">
        <f t="shared" si="24"/>
        <v>-0.49743577284374335</v>
      </c>
      <c r="K399" s="10">
        <f t="shared" si="26"/>
        <v>-4.6864179203964795E-10</v>
      </c>
      <c r="M399" s="4">
        <v>0.3702537083266228</v>
      </c>
      <c r="N399">
        <f t="shared" si="25"/>
        <v>0.37025370832662285</v>
      </c>
      <c r="O399" s="10">
        <f t="shared" si="27"/>
        <v>0</v>
      </c>
    </row>
    <row r="400" spans="6:15" x14ac:dyDescent="0.25">
      <c r="F400" s="4">
        <v>0.45046505476069626</v>
      </c>
      <c r="G400" s="7">
        <v>0.72216383290035324</v>
      </c>
      <c r="I400" s="4">
        <v>-0.12448647369060395</v>
      </c>
      <c r="J400">
        <f t="shared" si="24"/>
        <v>-0.12448647366792361</v>
      </c>
      <c r="K400" s="10">
        <f t="shared" si="26"/>
        <v>-2.2680343714220896E-11</v>
      </c>
      <c r="M400" s="4">
        <v>0.59868291254849459</v>
      </c>
      <c r="N400">
        <f t="shared" si="25"/>
        <v>0.59868291254849504</v>
      </c>
      <c r="O400" s="10">
        <f t="shared" si="27"/>
        <v>0</v>
      </c>
    </row>
    <row r="401" spans="6:15" x14ac:dyDescent="0.25">
      <c r="F401" s="4">
        <v>0.88102572084381214</v>
      </c>
      <c r="G401" s="7">
        <v>0.93474237907876601</v>
      </c>
      <c r="I401" s="4">
        <v>1.1801298893220371</v>
      </c>
      <c r="J401">
        <f t="shared" si="24"/>
        <v>1.1801298897380565</v>
      </c>
      <c r="K401" s="10">
        <f t="shared" si="26"/>
        <v>-4.1601944111846478E-10</v>
      </c>
      <c r="M401" s="4">
        <v>2.1288479507771978</v>
      </c>
      <c r="N401">
        <f t="shared" si="25"/>
        <v>2.1288479507771978</v>
      </c>
      <c r="O401" s="10">
        <f t="shared" si="27"/>
        <v>0</v>
      </c>
    </row>
    <row r="402" spans="6:15" x14ac:dyDescent="0.25">
      <c r="F402" s="4">
        <v>0.22537438845067911</v>
      </c>
      <c r="G402" s="7">
        <v>0.72752537831805042</v>
      </c>
      <c r="I402" s="4">
        <v>-0.75416728802988753</v>
      </c>
      <c r="J402">
        <f t="shared" si="24"/>
        <v>-0.75416728871924665</v>
      </c>
      <c r="K402" s="10">
        <f t="shared" si="26"/>
        <v>6.8935912533873989E-10</v>
      </c>
      <c r="M402" s="4">
        <v>0.25537544822227387</v>
      </c>
      <c r="N402">
        <f t="shared" si="25"/>
        <v>0.25537544822227376</v>
      </c>
      <c r="O402" s="10">
        <f t="shared" si="27"/>
        <v>0</v>
      </c>
    </row>
    <row r="403" spans="6:15" x14ac:dyDescent="0.25">
      <c r="F403" s="4">
        <v>0.88700433733293216</v>
      </c>
      <c r="G403" s="7">
        <v>0.94453954798553108</v>
      </c>
      <c r="I403" s="4">
        <v>1.2107497588052778</v>
      </c>
      <c r="J403">
        <f t="shared" si="24"/>
        <v>1.210749759747924</v>
      </c>
      <c r="K403" s="10">
        <f t="shared" si="26"/>
        <v>-9.4264618333284034E-10</v>
      </c>
      <c r="M403" s="4">
        <v>2.1804058444837366</v>
      </c>
      <c r="N403">
        <f t="shared" si="25"/>
        <v>2.1804058444837366</v>
      </c>
      <c r="O403" s="10">
        <f t="shared" si="27"/>
        <v>0</v>
      </c>
    </row>
    <row r="404" spans="6:15" x14ac:dyDescent="0.25">
      <c r="F404" s="4">
        <v>0.23457403101961363</v>
      </c>
      <c r="G404" s="7">
        <v>0.88885123905872798</v>
      </c>
      <c r="I404" s="4">
        <v>-0.72386590710373688</v>
      </c>
      <c r="J404">
        <f t="shared" si="24"/>
        <v>-0.72386590754397673</v>
      </c>
      <c r="K404" s="10">
        <f t="shared" si="26"/>
        <v>4.4023984457908227E-10</v>
      </c>
      <c r="M404" s="4">
        <v>0.26732277792697345</v>
      </c>
      <c r="N404">
        <f t="shared" si="25"/>
        <v>0.26732277792697329</v>
      </c>
      <c r="O404" s="10">
        <f t="shared" si="27"/>
        <v>0</v>
      </c>
    </row>
    <row r="405" spans="6:15" x14ac:dyDescent="0.25">
      <c r="F405" s="4">
        <v>0.72216383290035324</v>
      </c>
      <c r="G405" s="7">
        <v>0.994431057111681</v>
      </c>
      <c r="I405" s="4">
        <v>0.5892816776305444</v>
      </c>
      <c r="J405">
        <f t="shared" si="24"/>
        <v>0.58928167704880818</v>
      </c>
      <c r="K405" s="10">
        <f t="shared" si="26"/>
        <v>5.81736214755324E-10</v>
      </c>
      <c r="M405" s="4">
        <v>1.2807236659925882</v>
      </c>
      <c r="N405">
        <f t="shared" si="25"/>
        <v>1.2807236659925882</v>
      </c>
      <c r="O405" s="10">
        <f t="shared" si="27"/>
        <v>0</v>
      </c>
    </row>
    <row r="406" spans="6:15" x14ac:dyDescent="0.25">
      <c r="F406" s="4">
        <v>0.93474237907876601</v>
      </c>
      <c r="G406" s="7">
        <v>0.62096700526406023</v>
      </c>
      <c r="I406" s="4">
        <v>1.5120732009137754</v>
      </c>
      <c r="J406">
        <f t="shared" si="24"/>
        <v>1.5120731997840673</v>
      </c>
      <c r="K406" s="10">
        <f t="shared" si="26"/>
        <v>1.1297081048411428E-9</v>
      </c>
      <c r="M406" s="4">
        <v>2.7294124438717002</v>
      </c>
      <c r="N406">
        <f t="shared" si="25"/>
        <v>2.7294124438717002</v>
      </c>
      <c r="O406" s="10">
        <f t="shared" si="27"/>
        <v>0</v>
      </c>
    </row>
    <row r="407" spans="6:15" x14ac:dyDescent="0.25">
      <c r="F407" s="4">
        <v>0.72752537831805042</v>
      </c>
      <c r="G407" s="7">
        <v>0.98258703494058053</v>
      </c>
      <c r="I407" s="4">
        <v>0.60534581926045761</v>
      </c>
      <c r="J407">
        <f t="shared" si="24"/>
        <v>0.60534581873731708</v>
      </c>
      <c r="K407" s="10">
        <f t="shared" si="26"/>
        <v>5.231405308947501E-10</v>
      </c>
      <c r="M407" s="4">
        <v>1.3002098006582272</v>
      </c>
      <c r="N407">
        <f t="shared" si="25"/>
        <v>1.3002098006582272</v>
      </c>
      <c r="O407" s="10">
        <f t="shared" si="27"/>
        <v>0</v>
      </c>
    </row>
    <row r="408" spans="6:15" x14ac:dyDescent="0.25">
      <c r="F408" s="4">
        <v>0.94453954798553108</v>
      </c>
      <c r="G408" s="7">
        <v>2.7202674933196062E-2</v>
      </c>
      <c r="I408" s="4">
        <v>1.5940675576930659</v>
      </c>
      <c r="J408">
        <f t="shared" si="24"/>
        <v>1.5940675589571647</v>
      </c>
      <c r="K408" s="10">
        <f t="shared" si="26"/>
        <v>-1.2640988256151786E-9</v>
      </c>
      <c r="M408" s="4">
        <v>2.8920850885487979</v>
      </c>
      <c r="N408">
        <f t="shared" si="25"/>
        <v>2.8920850885487983</v>
      </c>
      <c r="O408" s="10">
        <f t="shared" si="27"/>
        <v>0</v>
      </c>
    </row>
    <row r="409" spans="6:15" x14ac:dyDescent="0.25">
      <c r="F409" s="4">
        <v>0.88885123905872798</v>
      </c>
      <c r="G409" s="7">
        <v>0.70620692247157935</v>
      </c>
      <c r="I409" s="4">
        <v>1.2204415819949694</v>
      </c>
      <c r="J409">
        <f t="shared" si="24"/>
        <v>1.2204415830765283</v>
      </c>
      <c r="K409" s="10">
        <f t="shared" si="26"/>
        <v>-1.0815588424861744E-9</v>
      </c>
      <c r="M409" s="4">
        <v>2.1968857862609492</v>
      </c>
      <c r="N409">
        <f t="shared" si="25"/>
        <v>2.1968857862609492</v>
      </c>
      <c r="O409" s="10">
        <f t="shared" si="27"/>
        <v>0</v>
      </c>
    </row>
    <row r="410" spans="6:15" x14ac:dyDescent="0.25">
      <c r="F410" s="4">
        <v>0.994431057111681</v>
      </c>
      <c r="G410" s="7">
        <v>0.43112868998930759</v>
      </c>
      <c r="I410" s="4">
        <v>2.5383427086388144</v>
      </c>
      <c r="J410">
        <f t="shared" si="24"/>
        <v>2.5383427058552046</v>
      </c>
      <c r="K410" s="10">
        <f t="shared" si="26"/>
        <v>2.7836097871158927E-9</v>
      </c>
      <c r="M410" s="4">
        <v>5.1905500297119831</v>
      </c>
      <c r="N410">
        <f t="shared" si="25"/>
        <v>5.1905500297119831</v>
      </c>
      <c r="O410" s="10">
        <f t="shared" si="27"/>
        <v>0</v>
      </c>
    </row>
    <row r="411" spans="6:15" x14ac:dyDescent="0.25">
      <c r="F411" s="4">
        <v>0.62096700526406023</v>
      </c>
      <c r="G411" s="7">
        <v>0.79710855307448447</v>
      </c>
      <c r="I411" s="4">
        <v>0.30802147743871483</v>
      </c>
      <c r="J411">
        <f t="shared" si="24"/>
        <v>0.30802147776431232</v>
      </c>
      <c r="K411" s="10">
        <f t="shared" si="26"/>
        <v>-3.255974934113226E-10</v>
      </c>
      <c r="M411" s="4">
        <v>0.97013202033821744</v>
      </c>
      <c r="N411">
        <f t="shared" si="25"/>
        <v>0.97013202033821744</v>
      </c>
      <c r="O411" s="10">
        <f t="shared" si="27"/>
        <v>0</v>
      </c>
    </row>
    <row r="412" spans="6:15" x14ac:dyDescent="0.25">
      <c r="F412" s="4">
        <v>0.98258703494058053</v>
      </c>
      <c r="G412" s="7">
        <v>0.72908614911734182</v>
      </c>
      <c r="I412" s="4">
        <v>2.1103766006886491</v>
      </c>
      <c r="J412">
        <f t="shared" si="24"/>
        <v>2.1103766030541991</v>
      </c>
      <c r="K412" s="10">
        <f t="shared" si="26"/>
        <v>-2.3655499781227718E-9</v>
      </c>
      <c r="M412" s="4">
        <v>4.0505402318670765</v>
      </c>
      <c r="N412">
        <f t="shared" si="25"/>
        <v>4.0505402318670765</v>
      </c>
      <c r="O412" s="10">
        <f t="shared" si="27"/>
        <v>0</v>
      </c>
    </row>
    <row r="413" spans="6:15" x14ac:dyDescent="0.25">
      <c r="F413" s="4">
        <v>2.7202674933196062E-2</v>
      </c>
      <c r="G413" s="7">
        <v>0.91330835879459504</v>
      </c>
      <c r="I413" s="4">
        <v>-1.9235951469524493</v>
      </c>
      <c r="J413">
        <f t="shared" si="24"/>
        <v>-1.9235951467840222</v>
      </c>
      <c r="K413" s="10">
        <f t="shared" si="26"/>
        <v>-1.6842705008457415E-10</v>
      </c>
      <c r="M413" s="4">
        <v>2.7579517499751075E-2</v>
      </c>
      <c r="N413">
        <f t="shared" si="25"/>
        <v>2.7579517499751079E-2</v>
      </c>
      <c r="O413" s="10">
        <f t="shared" si="27"/>
        <v>0</v>
      </c>
    </row>
    <row r="414" spans="6:15" x14ac:dyDescent="0.25">
      <c r="F414" s="4">
        <v>0.70620692247157935</v>
      </c>
      <c r="G414" s="7">
        <v>0.40723967562799485</v>
      </c>
      <c r="I414" s="4">
        <v>0.54233731425620835</v>
      </c>
      <c r="J414">
        <f t="shared" si="24"/>
        <v>0.54233731364484972</v>
      </c>
      <c r="K414" s="10">
        <f t="shared" si="26"/>
        <v>6.1135863038686011E-10</v>
      </c>
      <c r="M414" s="4">
        <v>1.2248795773701129</v>
      </c>
      <c r="N414">
        <f t="shared" si="25"/>
        <v>1.2248795773701129</v>
      </c>
      <c r="O414" s="10">
        <f t="shared" si="27"/>
        <v>0</v>
      </c>
    </row>
    <row r="415" spans="6:15" x14ac:dyDescent="0.25">
      <c r="F415" s="4">
        <v>0.43112868998930759</v>
      </c>
      <c r="G415" s="7">
        <v>0.56178023127343402</v>
      </c>
      <c r="I415" s="4">
        <v>-0.17350133319272956</v>
      </c>
      <c r="J415">
        <f t="shared" si="24"/>
        <v>-0.17350133326789297</v>
      </c>
      <c r="K415" s="10">
        <f t="shared" si="26"/>
        <v>7.5163403279177032E-11</v>
      </c>
      <c r="M415" s="4">
        <v>0.56410103913405896</v>
      </c>
      <c r="N415">
        <f t="shared" si="25"/>
        <v>0.56410103913405918</v>
      </c>
      <c r="O415" s="10">
        <f t="shared" si="27"/>
        <v>0</v>
      </c>
    </row>
    <row r="416" spans="6:15" x14ac:dyDescent="0.25">
      <c r="F416" s="4">
        <v>0.79710855307448447</v>
      </c>
      <c r="G416" s="7">
        <v>0.35323633649640834</v>
      </c>
      <c r="I416" s="4">
        <v>0.83133767950727955</v>
      </c>
      <c r="J416">
        <f t="shared" si="24"/>
        <v>0.83133768039160894</v>
      </c>
      <c r="K416" s="10">
        <f t="shared" si="26"/>
        <v>-8.8432938749605228E-10</v>
      </c>
      <c r="M416" s="4">
        <v>1.5950841871763082</v>
      </c>
      <c r="N416">
        <f t="shared" si="25"/>
        <v>1.5950841871763082</v>
      </c>
      <c r="O416" s="10">
        <f t="shared" si="27"/>
        <v>0</v>
      </c>
    </row>
    <row r="417" spans="6:15" x14ac:dyDescent="0.25">
      <c r="F417" s="4">
        <v>0.72908614911734182</v>
      </c>
      <c r="G417" s="7">
        <v>0.41606028396497513</v>
      </c>
      <c r="I417" s="4">
        <v>0.61005148725348624</v>
      </c>
      <c r="J417">
        <f t="shared" si="24"/>
        <v>0.61005148675214571</v>
      </c>
      <c r="K417" s="10">
        <f t="shared" si="26"/>
        <v>5.0134052465011791E-10</v>
      </c>
      <c r="M417" s="4">
        <v>1.3059544020631868</v>
      </c>
      <c r="N417">
        <f t="shared" si="25"/>
        <v>1.3059544020631864</v>
      </c>
      <c r="O417" s="10">
        <f t="shared" si="27"/>
        <v>0</v>
      </c>
    </row>
    <row r="418" spans="6:15" x14ac:dyDescent="0.25">
      <c r="F418" s="4">
        <v>0.91330835879459504</v>
      </c>
      <c r="G418" s="7">
        <v>0.87761166812943325</v>
      </c>
      <c r="I418" s="4">
        <v>1.3614127710465496</v>
      </c>
      <c r="J418">
        <f t="shared" si="24"/>
        <v>1.3614127711905186</v>
      </c>
      <c r="K418" s="10">
        <f t="shared" si="26"/>
        <v>-1.4396905889668687E-10</v>
      </c>
      <c r="M418" s="4">
        <v>2.4453978103923992</v>
      </c>
      <c r="N418">
        <f t="shared" si="25"/>
        <v>2.4453978103923992</v>
      </c>
      <c r="O418" s="10">
        <f t="shared" si="27"/>
        <v>0</v>
      </c>
    </row>
    <row r="419" spans="6:15" x14ac:dyDescent="0.25">
      <c r="F419" s="4">
        <v>0.40723967562799485</v>
      </c>
      <c r="G419" s="7">
        <v>0.81260712815342839</v>
      </c>
      <c r="I419" s="4">
        <v>-0.2346513488185486</v>
      </c>
      <c r="J419">
        <f t="shared" si="24"/>
        <v>-0.23465134905337151</v>
      </c>
      <c r="K419" s="10">
        <f t="shared" si="26"/>
        <v>2.3482291111598386E-10</v>
      </c>
      <c r="M419" s="4">
        <v>0.52296513643714115</v>
      </c>
      <c r="N419">
        <f t="shared" si="25"/>
        <v>0.52296513643714082</v>
      </c>
      <c r="O419" s="10">
        <f t="shared" si="27"/>
        <v>0</v>
      </c>
    </row>
    <row r="420" spans="6:15" x14ac:dyDescent="0.25">
      <c r="F420" s="4">
        <v>0.56178023127343402</v>
      </c>
      <c r="G420" s="7">
        <v>0.24360719615856483</v>
      </c>
      <c r="I420" s="4">
        <v>0.15548429077233727</v>
      </c>
      <c r="J420">
        <f t="shared" si="24"/>
        <v>0.1554842908053721</v>
      </c>
      <c r="K420" s="10">
        <f t="shared" si="26"/>
        <v>-3.3034824875599611E-11</v>
      </c>
      <c r="M420" s="4">
        <v>0.82503473935919769</v>
      </c>
      <c r="N420">
        <f t="shared" si="25"/>
        <v>0.82503473935919769</v>
      </c>
      <c r="O420" s="10">
        <f t="shared" si="27"/>
        <v>0</v>
      </c>
    </row>
    <row r="421" spans="6:15" x14ac:dyDescent="0.25">
      <c r="F421" s="4">
        <v>0.35323633649640834</v>
      </c>
      <c r="G421" s="7">
        <v>0.68876068135345236</v>
      </c>
      <c r="I421" s="4">
        <v>-0.3765975979566149</v>
      </c>
      <c r="J421">
        <f t="shared" si="24"/>
        <v>-0.3765975981307938</v>
      </c>
      <c r="K421" s="10">
        <f t="shared" si="26"/>
        <v>1.7417889353055216E-10</v>
      </c>
      <c r="M421" s="4">
        <v>0.43577433173236751</v>
      </c>
      <c r="N421">
        <f t="shared" si="25"/>
        <v>0.43577433173236757</v>
      </c>
      <c r="O421" s="10">
        <f t="shared" si="27"/>
        <v>0</v>
      </c>
    </row>
    <row r="422" spans="6:15" x14ac:dyDescent="0.25">
      <c r="F422" s="4">
        <v>0.41606028396497513</v>
      </c>
      <c r="G422" s="7">
        <v>0.514793506645153</v>
      </c>
      <c r="I422" s="4">
        <v>-0.21198265251145157</v>
      </c>
      <c r="J422">
        <f t="shared" si="24"/>
        <v>-0.21198265268826949</v>
      </c>
      <c r="K422" s="10">
        <f t="shared" si="26"/>
        <v>1.7681792141566177E-10</v>
      </c>
      <c r="M422" s="4">
        <v>0.53795752744949987</v>
      </c>
      <c r="N422">
        <f t="shared" si="25"/>
        <v>0.53795752744950009</v>
      </c>
      <c r="O422" s="10">
        <f t="shared" si="27"/>
        <v>0</v>
      </c>
    </row>
    <row r="423" spans="6:15" x14ac:dyDescent="0.25">
      <c r="F423" s="4">
        <v>0.87761166812943325</v>
      </c>
      <c r="G423" s="7">
        <v>0.24958329507290097</v>
      </c>
      <c r="I423" s="4">
        <v>1.1631302420141225</v>
      </c>
      <c r="J423">
        <f t="shared" si="24"/>
        <v>1.1631302421112777</v>
      </c>
      <c r="K423" s="10">
        <f t="shared" si="26"/>
        <v>-9.7155172795737599E-11</v>
      </c>
      <c r="M423" s="4">
        <v>2.1005562413027468</v>
      </c>
      <c r="N423">
        <f t="shared" si="25"/>
        <v>2.1005562413027468</v>
      </c>
      <c r="O423" s="10">
        <f t="shared" si="27"/>
        <v>0</v>
      </c>
    </row>
    <row r="424" spans="6:15" x14ac:dyDescent="0.25">
      <c r="F424" s="4">
        <v>0.81260712815342839</v>
      </c>
      <c r="G424" s="7">
        <v>0.3398797955081404</v>
      </c>
      <c r="I424" s="4">
        <v>0.88754463950953544</v>
      </c>
      <c r="J424">
        <f t="shared" si="24"/>
        <v>0.88754463999989319</v>
      </c>
      <c r="K424" s="10">
        <f t="shared" si="26"/>
        <v>-4.9035775440131601E-10</v>
      </c>
      <c r="M424" s="4">
        <v>1.674547947005985</v>
      </c>
      <c r="N424">
        <f t="shared" si="25"/>
        <v>1.674547947005985</v>
      </c>
      <c r="O424" s="10">
        <f t="shared" si="27"/>
        <v>0</v>
      </c>
    </row>
    <row r="425" spans="6:15" x14ac:dyDescent="0.25">
      <c r="F425" s="4">
        <v>0.24360719615856483</v>
      </c>
      <c r="G425" s="7">
        <v>0.17292117859083078</v>
      </c>
      <c r="I425" s="4">
        <v>-0.69474616330095529</v>
      </c>
      <c r="J425">
        <f t="shared" si="24"/>
        <v>-0.69474616346551421</v>
      </c>
      <c r="K425" s="10">
        <f t="shared" si="26"/>
        <v>1.6455892204447764E-10</v>
      </c>
      <c r="M425" s="4">
        <v>0.27919445593764963</v>
      </c>
      <c r="N425">
        <f t="shared" si="25"/>
        <v>0.27919445593764963</v>
      </c>
      <c r="O425" s="10">
        <f t="shared" si="27"/>
        <v>0</v>
      </c>
    </row>
    <row r="426" spans="6:15" x14ac:dyDescent="0.25">
      <c r="F426" s="4">
        <v>0.68876068135345236</v>
      </c>
      <c r="G426" s="7">
        <v>0.68006234058203818</v>
      </c>
      <c r="I426" s="4">
        <v>0.49234052404799156</v>
      </c>
      <c r="J426">
        <f t="shared" si="24"/>
        <v>0.49234052360332681</v>
      </c>
      <c r="K426" s="10">
        <f t="shared" si="26"/>
        <v>4.446647494660283E-10</v>
      </c>
      <c r="M426" s="4">
        <v>1.1671931493935355</v>
      </c>
      <c r="N426">
        <f t="shared" si="25"/>
        <v>1.1671931493935355</v>
      </c>
      <c r="O426" s="10">
        <f t="shared" si="27"/>
        <v>0</v>
      </c>
    </row>
    <row r="427" spans="6:15" x14ac:dyDescent="0.25">
      <c r="F427" s="4">
        <v>0.514793506645153</v>
      </c>
      <c r="G427" s="7">
        <v>0.77198041368156411</v>
      </c>
      <c r="I427" s="4">
        <v>3.709032446612226E-2</v>
      </c>
      <c r="J427">
        <f t="shared" si="24"/>
        <v>3.7090324427899335E-2</v>
      </c>
      <c r="K427" s="10">
        <f t="shared" si="26"/>
        <v>3.8222924825248583E-11</v>
      </c>
      <c r="M427" s="4">
        <v>0.72318071915997983</v>
      </c>
      <c r="N427">
        <f t="shared" si="25"/>
        <v>0.72318071915997983</v>
      </c>
      <c r="O427" s="10">
        <f t="shared" si="27"/>
        <v>0</v>
      </c>
    </row>
    <row r="428" spans="6:15" x14ac:dyDescent="0.25">
      <c r="F428" s="4">
        <v>0.24958329507290097</v>
      </c>
      <c r="G428" s="7">
        <v>0.42226730947134417</v>
      </c>
      <c r="I428" s="4">
        <v>-0.67580164502153472</v>
      </c>
      <c r="J428">
        <f t="shared" si="24"/>
        <v>-0.67580164500632867</v>
      </c>
      <c r="K428" s="10">
        <f t="shared" si="26"/>
        <v>-1.5206058634475994E-11</v>
      </c>
      <c r="M428" s="4">
        <v>0.2871266201744978</v>
      </c>
      <c r="N428">
        <f t="shared" si="25"/>
        <v>0.28712662017449769</v>
      </c>
      <c r="O428" s="10">
        <f t="shared" si="27"/>
        <v>0</v>
      </c>
    </row>
    <row r="429" spans="6:15" x14ac:dyDescent="0.25">
      <c r="F429" s="4">
        <v>0.3398797955081404</v>
      </c>
      <c r="G429" s="7">
        <v>0.26195392091494735</v>
      </c>
      <c r="I429" s="4">
        <v>-0.41279121142120834</v>
      </c>
      <c r="J429">
        <f t="shared" si="24"/>
        <v>-0.41279121142236264</v>
      </c>
      <c r="K429" s="10">
        <f t="shared" si="26"/>
        <v>1.1542988787027753E-12</v>
      </c>
      <c r="M429" s="4">
        <v>0.41533333252699089</v>
      </c>
      <c r="N429">
        <f t="shared" si="25"/>
        <v>0.41533333252699073</v>
      </c>
      <c r="O429" s="10">
        <f t="shared" si="27"/>
        <v>0</v>
      </c>
    </row>
    <row r="430" spans="6:15" x14ac:dyDescent="0.25">
      <c r="F430" s="4">
        <v>0.17292117859083078</v>
      </c>
      <c r="G430" s="7">
        <v>0.135500844519788</v>
      </c>
      <c r="I430" s="4">
        <v>-0.94268439600577114</v>
      </c>
      <c r="J430">
        <f t="shared" si="24"/>
        <v>-0.94268439578888119</v>
      </c>
      <c r="K430" s="10">
        <f t="shared" si="26"/>
        <v>-2.1688995044399917E-10</v>
      </c>
      <c r="M430" s="4">
        <v>0.18985527845279676</v>
      </c>
      <c r="N430">
        <f t="shared" si="25"/>
        <v>0.18985527845279668</v>
      </c>
      <c r="O430" s="10">
        <f t="shared" si="27"/>
        <v>0</v>
      </c>
    </row>
    <row r="431" spans="6:15" x14ac:dyDescent="0.25">
      <c r="F431" s="4">
        <v>0.68006234058203818</v>
      </c>
      <c r="G431" s="7">
        <v>0.14062955850839534</v>
      </c>
      <c r="I431" s="4">
        <v>0.46787313168671302</v>
      </c>
      <c r="J431">
        <f t="shared" si="24"/>
        <v>0.46787313137120484</v>
      </c>
      <c r="K431" s="10">
        <f t="shared" si="26"/>
        <v>3.155081751415878E-10</v>
      </c>
      <c r="M431" s="4">
        <v>1.1396291164860088</v>
      </c>
      <c r="N431">
        <f t="shared" si="25"/>
        <v>1.1396291164860084</v>
      </c>
      <c r="O431" s="10">
        <f t="shared" si="27"/>
        <v>0</v>
      </c>
    </row>
    <row r="432" spans="6:15" x14ac:dyDescent="0.25">
      <c r="F432" s="4">
        <v>0.77198041368156411</v>
      </c>
      <c r="G432" s="7">
        <v>0.52620146628043152</v>
      </c>
      <c r="I432" s="4">
        <v>0.74538472892001129</v>
      </c>
      <c r="J432">
        <f t="shared" si="24"/>
        <v>0.74538472954364554</v>
      </c>
      <c r="K432" s="10">
        <f t="shared" si="26"/>
        <v>-6.2363425534783801E-10</v>
      </c>
      <c r="M432" s="4">
        <v>1.4783237488118908</v>
      </c>
      <c r="N432">
        <f t="shared" si="25"/>
        <v>1.4783237488118908</v>
      </c>
      <c r="O432" s="10">
        <f t="shared" si="27"/>
        <v>0</v>
      </c>
    </row>
    <row r="433" spans="6:15" x14ac:dyDescent="0.25">
      <c r="F433" s="4">
        <v>0.42226730947134417</v>
      </c>
      <c r="G433" s="7">
        <v>0.32783440348961757</v>
      </c>
      <c r="I433" s="4">
        <v>-0.1960965212429919</v>
      </c>
      <c r="J433">
        <f t="shared" si="24"/>
        <v>-0.19609652137707703</v>
      </c>
      <c r="K433" s="10">
        <f t="shared" si="26"/>
        <v>1.3408513188650772E-10</v>
      </c>
      <c r="M433" s="4">
        <v>0.54864399041725576</v>
      </c>
      <c r="N433">
        <f t="shared" si="25"/>
        <v>0.54864399041725564</v>
      </c>
      <c r="O433" s="10">
        <f t="shared" si="27"/>
        <v>0</v>
      </c>
    </row>
    <row r="434" spans="6:15" x14ac:dyDescent="0.25">
      <c r="F434" s="4">
        <v>0.26195392091494735</v>
      </c>
      <c r="G434" s="7">
        <v>0.57897775943610152</v>
      </c>
      <c r="I434" s="4">
        <v>-0.63733318187061017</v>
      </c>
      <c r="J434">
        <f t="shared" si="24"/>
        <v>-0.63733318153412344</v>
      </c>
      <c r="K434" s="10">
        <f t="shared" si="26"/>
        <v>-3.3648672737029983E-10</v>
      </c>
      <c r="M434" s="4">
        <v>0.30374901854619785</v>
      </c>
      <c r="N434">
        <f t="shared" si="25"/>
        <v>0.30374901854619768</v>
      </c>
      <c r="O434" s="10">
        <f t="shared" si="27"/>
        <v>0</v>
      </c>
    </row>
    <row r="435" spans="6:15" x14ac:dyDescent="0.25">
      <c r="F435" s="4">
        <v>0.135500844519788</v>
      </c>
      <c r="G435" s="7">
        <v>0.72544163184855714</v>
      </c>
      <c r="I435" s="4">
        <v>-1.1007587052467895</v>
      </c>
      <c r="J435">
        <f t="shared" si="24"/>
        <v>-1.1007587043518305</v>
      </c>
      <c r="K435" s="10">
        <f t="shared" si="26"/>
        <v>-8.9495899580072091E-10</v>
      </c>
      <c r="M435" s="4">
        <v>0.14560495074739857</v>
      </c>
      <c r="N435">
        <f t="shared" si="25"/>
        <v>0.14560495074739857</v>
      </c>
      <c r="O435" s="10">
        <f t="shared" si="27"/>
        <v>0</v>
      </c>
    </row>
    <row r="436" spans="6:15" x14ac:dyDescent="0.25">
      <c r="F436" s="4">
        <v>0.14062955850839534</v>
      </c>
      <c r="G436" s="7">
        <v>0.5040706260726775</v>
      </c>
      <c r="I436" s="4">
        <v>-1.0774951496067002</v>
      </c>
      <c r="J436">
        <f t="shared" si="24"/>
        <v>-1.0774951485087891</v>
      </c>
      <c r="K436" s="10">
        <f t="shared" si="26"/>
        <v>-1.0979110953712734E-9</v>
      </c>
      <c r="M436" s="4">
        <v>0.15155520258740229</v>
      </c>
      <c r="N436">
        <f t="shared" si="25"/>
        <v>0.15155520258740232</v>
      </c>
      <c r="O436" s="10">
        <f t="shared" si="27"/>
        <v>0</v>
      </c>
    </row>
    <row r="437" spans="6:15" x14ac:dyDescent="0.25">
      <c r="F437" s="4">
        <v>0.52620146628043152</v>
      </c>
      <c r="G437" s="7">
        <v>0.86774895527705787</v>
      </c>
      <c r="I437" s="4">
        <v>6.5724624355783773E-2</v>
      </c>
      <c r="J437">
        <f t="shared" si="24"/>
        <v>6.5724624301182893E-2</v>
      </c>
      <c r="K437" s="10">
        <f t="shared" si="26"/>
        <v>5.4600879373367661E-11</v>
      </c>
      <c r="M437" s="4">
        <v>0.74697308198666346</v>
      </c>
      <c r="N437">
        <f t="shared" si="25"/>
        <v>0.74697308198666346</v>
      </c>
      <c r="O437" s="10">
        <f t="shared" si="27"/>
        <v>0</v>
      </c>
    </row>
    <row r="438" spans="6:15" x14ac:dyDescent="0.25">
      <c r="F438" s="4">
        <v>0.32783440348961757</v>
      </c>
      <c r="G438" s="7">
        <v>0.17589433558846021</v>
      </c>
      <c r="I438" s="4">
        <v>-0.4459009349865295</v>
      </c>
      <c r="J438">
        <f t="shared" si="24"/>
        <v>-0.44590093479831439</v>
      </c>
      <c r="K438" s="10">
        <f t="shared" si="26"/>
        <v>-1.8821511016398063E-10</v>
      </c>
      <c r="M438" s="4">
        <v>0.39725054543769606</v>
      </c>
      <c r="N438">
        <f t="shared" si="25"/>
        <v>0.39725054543769589</v>
      </c>
      <c r="O438" s="10">
        <f t="shared" si="27"/>
        <v>0</v>
      </c>
    </row>
    <row r="439" spans="6:15" x14ac:dyDescent="0.25">
      <c r="F439" s="4">
        <v>0.57897775943610152</v>
      </c>
      <c r="G439" s="7">
        <v>0.59227352186312798</v>
      </c>
      <c r="I439" s="4">
        <v>0.19927903075465439</v>
      </c>
      <c r="J439">
        <f t="shared" si="24"/>
        <v>0.19927903089730439</v>
      </c>
      <c r="K439" s="10">
        <f t="shared" si="26"/>
        <v>-1.4265000292112973E-10</v>
      </c>
      <c r="M439" s="4">
        <v>0.86506961875235056</v>
      </c>
      <c r="N439">
        <f t="shared" si="25"/>
        <v>0.86506961875235056</v>
      </c>
      <c r="O439" s="10">
        <f t="shared" si="27"/>
        <v>0</v>
      </c>
    </row>
    <row r="440" spans="6:15" x14ac:dyDescent="0.25">
      <c r="F440" s="4">
        <v>0.72544163184855714</v>
      </c>
      <c r="G440" s="7">
        <v>0.68149580221651884</v>
      </c>
      <c r="I440" s="4">
        <v>0.59908420206133406</v>
      </c>
      <c r="J440">
        <f t="shared" si="24"/>
        <v>0.59908420151241293</v>
      </c>
      <c r="K440" s="10">
        <f t="shared" si="26"/>
        <v>5.4892113077187332E-10</v>
      </c>
      <c r="M440" s="4">
        <v>1.2925914062045625</v>
      </c>
      <c r="N440">
        <f t="shared" si="25"/>
        <v>1.2925914062045625</v>
      </c>
      <c r="O440" s="10">
        <f t="shared" si="27"/>
        <v>0</v>
      </c>
    </row>
    <row r="441" spans="6:15" x14ac:dyDescent="0.25">
      <c r="F441" s="4">
        <v>0.5040706260726775</v>
      </c>
      <c r="G441" s="7">
        <v>0.19293989873173412</v>
      </c>
      <c r="I441" s="4">
        <v>1.0203723479660264E-2</v>
      </c>
      <c r="J441">
        <f t="shared" si="24"/>
        <v>1.0203723468223885E-2</v>
      </c>
      <c r="K441" s="10">
        <f t="shared" si="26"/>
        <v>1.1436379621088122E-11</v>
      </c>
      <c r="M441" s="4">
        <v>0.70132175367136917</v>
      </c>
      <c r="N441">
        <f t="shared" si="25"/>
        <v>0.70132175367136917</v>
      </c>
      <c r="O441" s="10">
        <f t="shared" si="27"/>
        <v>0</v>
      </c>
    </row>
    <row r="442" spans="6:15" x14ac:dyDescent="0.25">
      <c r="F442" s="4">
        <v>0.86774895527705787</v>
      </c>
      <c r="G442" s="7">
        <v>0.71920703747930603</v>
      </c>
      <c r="I442" s="4">
        <v>1.1158132308553474</v>
      </c>
      <c r="J442">
        <f t="shared" si="24"/>
        <v>1.1158132301500754</v>
      </c>
      <c r="K442" s="10">
        <f t="shared" si="26"/>
        <v>7.0527206297299472E-10</v>
      </c>
      <c r="M442" s="4">
        <v>2.0230533086685623</v>
      </c>
      <c r="N442">
        <f t="shared" si="25"/>
        <v>2.0230533086685623</v>
      </c>
      <c r="O442" s="10">
        <f t="shared" si="27"/>
        <v>0</v>
      </c>
    </row>
    <row r="443" spans="6:15" x14ac:dyDescent="0.25">
      <c r="F443" s="4">
        <v>0.17589433558846021</v>
      </c>
      <c r="G443" s="7">
        <v>0.26007284736360492</v>
      </c>
      <c r="I443" s="4">
        <v>-0.93112545790988344</v>
      </c>
      <c r="J443">
        <f t="shared" si="24"/>
        <v>-0.93112545785318823</v>
      </c>
      <c r="K443" s="10">
        <f t="shared" si="26"/>
        <v>-5.6695204087020556E-11</v>
      </c>
      <c r="M443" s="4">
        <v>0.1934565237847288</v>
      </c>
      <c r="N443">
        <f t="shared" si="25"/>
        <v>0.19345652378472872</v>
      </c>
      <c r="O443" s="10">
        <f t="shared" si="27"/>
        <v>0</v>
      </c>
    </row>
    <row r="444" spans="6:15" x14ac:dyDescent="0.25">
      <c r="F444" s="4">
        <v>0.59227352186312798</v>
      </c>
      <c r="G444" s="7">
        <v>0.14755114748114823</v>
      </c>
      <c r="I444" s="4">
        <v>0.23339723962593489</v>
      </c>
      <c r="J444">
        <f t="shared" si="24"/>
        <v>0.23339723985773564</v>
      </c>
      <c r="K444" s="10">
        <f t="shared" si="26"/>
        <v>-2.318007452650761E-10</v>
      </c>
      <c r="M444" s="4">
        <v>0.89715872611769465</v>
      </c>
      <c r="N444">
        <f t="shared" si="25"/>
        <v>0.89715872611769465</v>
      </c>
      <c r="O444" s="10">
        <f t="shared" si="27"/>
        <v>0</v>
      </c>
    </row>
    <row r="445" spans="6:15" x14ac:dyDescent="0.25">
      <c r="F445" s="4">
        <v>0.68149580221651884</v>
      </c>
      <c r="G445" s="7">
        <v>0.12444013453700747</v>
      </c>
      <c r="I445" s="4">
        <v>0.47188567238011142</v>
      </c>
      <c r="J445">
        <f t="shared" si="24"/>
        <v>0.47188567204216825</v>
      </c>
      <c r="K445" s="10">
        <f t="shared" si="26"/>
        <v>3.3794317344515434E-10</v>
      </c>
      <c r="M445" s="4">
        <v>1.1441196242028282</v>
      </c>
      <c r="N445">
        <f t="shared" si="25"/>
        <v>1.1441196242028286</v>
      </c>
      <c r="O445" s="10">
        <f t="shared" si="27"/>
        <v>0</v>
      </c>
    </row>
    <row r="446" spans="6:15" x14ac:dyDescent="0.25">
      <c r="F446" s="4">
        <v>0.19293989873173412</v>
      </c>
      <c r="G446" s="7">
        <v>1.911883358986731E-2</v>
      </c>
      <c r="I446" s="4">
        <v>-0.86711354857095635</v>
      </c>
      <c r="J446">
        <f t="shared" si="24"/>
        <v>-0.86711354925507755</v>
      </c>
      <c r="K446" s="10">
        <f t="shared" si="26"/>
        <v>6.8412120413086086E-10</v>
      </c>
      <c r="M446" s="4">
        <v>0.21435713855561075</v>
      </c>
      <c r="N446">
        <f t="shared" si="25"/>
        <v>0.21435713855561064</v>
      </c>
      <c r="O446" s="10">
        <f t="shared" si="27"/>
        <v>0</v>
      </c>
    </row>
    <row r="447" spans="6:15" x14ac:dyDescent="0.25">
      <c r="F447" s="4">
        <v>0.71920703747930603</v>
      </c>
      <c r="G447" s="7">
        <v>2.9172441566714204E-2</v>
      </c>
      <c r="I447" s="4">
        <v>0.58048748398463457</v>
      </c>
      <c r="J447">
        <f t="shared" si="24"/>
        <v>0.58048748338139189</v>
      </c>
      <c r="K447" s="10">
        <f t="shared" si="26"/>
        <v>6.0324267803224529E-10</v>
      </c>
      <c r="M447" s="4">
        <v>1.2701376693927853</v>
      </c>
      <c r="N447">
        <f t="shared" si="25"/>
        <v>1.2701376693927853</v>
      </c>
      <c r="O447" s="10">
        <f t="shared" si="27"/>
        <v>0</v>
      </c>
    </row>
    <row r="448" spans="6:15" x14ac:dyDescent="0.25">
      <c r="F448" s="4">
        <v>0.26007284736360492</v>
      </c>
      <c r="G448" s="7">
        <v>0.92156236266792191</v>
      </c>
      <c r="I448" s="4">
        <v>-0.64312083751955063</v>
      </c>
      <c r="J448">
        <f t="shared" si="24"/>
        <v>-0.64312083722570523</v>
      </c>
      <c r="K448" s="10">
        <f t="shared" si="26"/>
        <v>-2.9384539246279928E-10</v>
      </c>
      <c r="M448" s="4">
        <v>0.30120354001294114</v>
      </c>
      <c r="N448">
        <f t="shared" si="25"/>
        <v>0.30120354001294092</v>
      </c>
      <c r="O448" s="10">
        <f t="shared" si="27"/>
        <v>0</v>
      </c>
    </row>
    <row r="449" spans="6:15" x14ac:dyDescent="0.25">
      <c r="F449" s="4">
        <v>0.14755114748114823</v>
      </c>
      <c r="G449" s="7">
        <v>0.97192554979042545</v>
      </c>
      <c r="I449" s="4">
        <v>-1.0469941107049441</v>
      </c>
      <c r="J449">
        <f t="shared" si="24"/>
        <v>-1.0469941095235562</v>
      </c>
      <c r="K449" s="10">
        <f t="shared" si="26"/>
        <v>-1.1813878764144192E-9</v>
      </c>
      <c r="M449" s="4">
        <v>0.15964206866969505</v>
      </c>
      <c r="N449">
        <f t="shared" si="25"/>
        <v>0.15964206866969508</v>
      </c>
      <c r="O449" s="10">
        <f t="shared" si="27"/>
        <v>0</v>
      </c>
    </row>
    <row r="450" spans="6:15" x14ac:dyDescent="0.25">
      <c r="F450" s="4">
        <v>0.12444013453700747</v>
      </c>
      <c r="G450" s="7">
        <v>1.8435408818738931E-2</v>
      </c>
      <c r="I450" s="4">
        <v>-1.1530733745375641</v>
      </c>
      <c r="J450">
        <f t="shared" ref="J450:J501" si="28">NORMINV(F450,0,1)</f>
        <v>-1.1530733744476338</v>
      </c>
      <c r="K450" s="10">
        <f t="shared" si="26"/>
        <v>-8.993028544068693E-11</v>
      </c>
      <c r="M450" s="4">
        <v>0.13289175099543379</v>
      </c>
      <c r="N450">
        <f t="shared" ref="N450:N501" si="29">_xlfn.GAMMA.INV(F450,1,1)</f>
        <v>0.13289175099543371</v>
      </c>
      <c r="O450" s="10">
        <f t="shared" si="27"/>
        <v>0</v>
      </c>
    </row>
    <row r="451" spans="6:15" x14ac:dyDescent="0.25">
      <c r="F451" s="4">
        <v>1.911883358986731E-2</v>
      </c>
      <c r="G451" s="7">
        <v>0.57837957760824754</v>
      </c>
      <c r="I451" s="4">
        <v>-2.0722979084275885</v>
      </c>
      <c r="J451">
        <f t="shared" si="28"/>
        <v>-2.0722979104328738</v>
      </c>
      <c r="K451" s="10">
        <f t="shared" ref="K451:K501" si="30">I451-J451</f>
        <v>2.0052852711671676E-9</v>
      </c>
      <c r="M451" s="4">
        <v>1.9303961912096546E-2</v>
      </c>
      <c r="N451">
        <f t="shared" si="29"/>
        <v>1.9303961912096539E-2</v>
      </c>
      <c r="O451" s="10">
        <f t="shared" ref="O451:O501" si="31">M451-N451</f>
        <v>0</v>
      </c>
    </row>
    <row r="452" spans="6:15" x14ac:dyDescent="0.25">
      <c r="F452" s="4">
        <v>2.9172441566714204E-2</v>
      </c>
      <c r="G452" s="7">
        <v>0.43426110169611776</v>
      </c>
      <c r="I452" s="4">
        <v>-1.8930976593463993</v>
      </c>
      <c r="J452">
        <f t="shared" si="28"/>
        <v>-1.8930976613429107</v>
      </c>
      <c r="K452" s="10">
        <f t="shared" si="30"/>
        <v>1.9965114006481599E-9</v>
      </c>
      <c r="M452" s="4">
        <v>2.9606418188881264E-2</v>
      </c>
      <c r="N452">
        <f t="shared" si="29"/>
        <v>2.960641818888126E-2</v>
      </c>
      <c r="O452" s="10">
        <f t="shared" si="31"/>
        <v>0</v>
      </c>
    </row>
    <row r="453" spans="6:15" x14ac:dyDescent="0.25">
      <c r="F453" s="4">
        <v>0.92156236266792191</v>
      </c>
      <c r="G453" s="7">
        <v>0.64159014997671349</v>
      </c>
      <c r="I453" s="4">
        <v>1.4156593197273803</v>
      </c>
      <c r="J453">
        <f t="shared" si="28"/>
        <v>1.415659318603548</v>
      </c>
      <c r="K453" s="10">
        <f t="shared" si="30"/>
        <v>1.1238323605056166E-9</v>
      </c>
      <c r="M453" s="4">
        <v>2.5454513988103562</v>
      </c>
      <c r="N453">
        <f t="shared" si="29"/>
        <v>2.5454513988103562</v>
      </c>
      <c r="O453" s="10">
        <f t="shared" si="31"/>
        <v>0</v>
      </c>
    </row>
    <row r="454" spans="6:15" x14ac:dyDescent="0.25">
      <c r="F454" s="4">
        <v>0.97192554979042545</v>
      </c>
      <c r="G454" s="7">
        <v>0.21685302550077518</v>
      </c>
      <c r="I454" s="4">
        <v>1.9098781765646069</v>
      </c>
      <c r="J454">
        <f t="shared" si="28"/>
        <v>1.9098781776658518</v>
      </c>
      <c r="K454" s="10">
        <f t="shared" si="30"/>
        <v>-1.1012448730696178E-9</v>
      </c>
      <c r="M454" s="4">
        <v>3.5728953614674706</v>
      </c>
      <c r="N454">
        <f t="shared" si="29"/>
        <v>3.5728953614674706</v>
      </c>
      <c r="O454" s="10">
        <f t="shared" si="31"/>
        <v>0</v>
      </c>
    </row>
    <row r="455" spans="6:15" x14ac:dyDescent="0.25">
      <c r="F455" s="4">
        <v>1.8435408818738931E-2</v>
      </c>
      <c r="G455" s="7">
        <v>0.20714260773208948</v>
      </c>
      <c r="I455" s="4">
        <v>-2.087191607250829</v>
      </c>
      <c r="J455">
        <f t="shared" si="28"/>
        <v>-2.0871916094570788</v>
      </c>
      <c r="K455" s="10">
        <f t="shared" si="30"/>
        <v>2.2062498494790361E-9</v>
      </c>
      <c r="M455" s="4">
        <v>1.8607458789793103E-2</v>
      </c>
      <c r="N455">
        <f t="shared" si="29"/>
        <v>1.8607458789793099E-2</v>
      </c>
      <c r="O455" s="10">
        <f t="shared" si="31"/>
        <v>0</v>
      </c>
    </row>
    <row r="456" spans="6:15" x14ac:dyDescent="0.25">
      <c r="F456" s="4">
        <v>0.57837957760824754</v>
      </c>
      <c r="G456" s="7">
        <v>5.3621928480904871E-2</v>
      </c>
      <c r="I456" s="4">
        <v>0.19774977360134777</v>
      </c>
      <c r="J456">
        <f t="shared" si="28"/>
        <v>0.19774977373987918</v>
      </c>
      <c r="K456" s="10">
        <f t="shared" si="30"/>
        <v>-1.3853140856667778E-10</v>
      </c>
      <c r="M456" s="4">
        <v>0.86364984272003198</v>
      </c>
      <c r="N456">
        <f t="shared" si="29"/>
        <v>0.86364984272003198</v>
      </c>
      <c r="O456" s="10">
        <f t="shared" si="31"/>
        <v>0</v>
      </c>
    </row>
    <row r="457" spans="6:15" x14ac:dyDescent="0.25">
      <c r="F457" s="4">
        <v>0.43426110169611776</v>
      </c>
      <c r="G457" s="7">
        <v>0.16064433838875375</v>
      </c>
      <c r="I457" s="4">
        <v>-0.16553588987893353</v>
      </c>
      <c r="J457">
        <f t="shared" si="28"/>
        <v>-0.1655358899347667</v>
      </c>
      <c r="K457" s="10">
        <f t="shared" si="30"/>
        <v>5.5833171419550354E-11</v>
      </c>
      <c r="M457" s="4">
        <v>0.56962261763250877</v>
      </c>
      <c r="N457">
        <f t="shared" si="29"/>
        <v>0.56962261763250854</v>
      </c>
      <c r="O457" s="10">
        <f t="shared" si="31"/>
        <v>0</v>
      </c>
    </row>
    <row r="458" spans="6:15" x14ac:dyDescent="0.25">
      <c r="F458" s="4">
        <v>0.64159014997671349</v>
      </c>
      <c r="G458" s="7">
        <v>0.27854290628581319</v>
      </c>
      <c r="I458" s="4">
        <v>0.36271244763188171</v>
      </c>
      <c r="J458">
        <f t="shared" si="28"/>
        <v>0.36271244785716922</v>
      </c>
      <c r="K458" s="10">
        <f t="shared" si="30"/>
        <v>-2.2528751086881016E-10</v>
      </c>
      <c r="M458" s="4">
        <v>1.0260781149351192</v>
      </c>
      <c r="N458">
        <f t="shared" si="29"/>
        <v>1.0260781149351192</v>
      </c>
      <c r="O458" s="10">
        <f t="shared" si="31"/>
        <v>0</v>
      </c>
    </row>
    <row r="459" spans="6:15" x14ac:dyDescent="0.25">
      <c r="F459" s="4">
        <v>0.21685302550077518</v>
      </c>
      <c r="G459" s="7">
        <v>0.78124058339184477</v>
      </c>
      <c r="I459" s="4">
        <v>-0.78286558065062306</v>
      </c>
      <c r="J459">
        <f t="shared" si="28"/>
        <v>-0.78286558150241747</v>
      </c>
      <c r="K459" s="10">
        <f t="shared" si="30"/>
        <v>8.5179441278171453E-10</v>
      </c>
      <c r="M459" s="4">
        <v>0.24443489371050722</v>
      </c>
      <c r="N459">
        <f t="shared" si="29"/>
        <v>0.24443489371050733</v>
      </c>
      <c r="O459" s="10">
        <f t="shared" si="31"/>
        <v>0</v>
      </c>
    </row>
    <row r="460" spans="6:15" x14ac:dyDescent="0.25">
      <c r="F460" s="4">
        <v>0.20714260773208948</v>
      </c>
      <c r="G460" s="7">
        <v>0.11371155119425418</v>
      </c>
      <c r="I460" s="4">
        <v>-0.81637583014931236</v>
      </c>
      <c r="J460">
        <f t="shared" si="28"/>
        <v>-0.8163758310601944</v>
      </c>
      <c r="K460" s="10">
        <f t="shared" si="30"/>
        <v>9.1088203646449983E-10</v>
      </c>
      <c r="M460" s="4">
        <v>0.23211190672488027</v>
      </c>
      <c r="N460">
        <f t="shared" si="29"/>
        <v>0.23211190672488025</v>
      </c>
      <c r="O460" s="10">
        <f t="shared" si="31"/>
        <v>0</v>
      </c>
    </row>
    <row r="461" spans="6:15" x14ac:dyDescent="0.25">
      <c r="F461" s="4">
        <v>5.3621928480904871E-2</v>
      </c>
      <c r="G461" s="7">
        <v>0.88523388381348644</v>
      </c>
      <c r="I461" s="4">
        <v>-1.6107058166855017</v>
      </c>
      <c r="J461">
        <f t="shared" si="28"/>
        <v>-1.6107058183050607</v>
      </c>
      <c r="K461" s="10">
        <f t="shared" si="30"/>
        <v>1.619558931409415E-9</v>
      </c>
      <c r="M461" s="4">
        <v>5.5113137001555554E-2</v>
      </c>
      <c r="N461">
        <f t="shared" si="29"/>
        <v>5.5113137001555554E-2</v>
      </c>
      <c r="O461" s="10">
        <f t="shared" si="31"/>
        <v>0</v>
      </c>
    </row>
    <row r="462" spans="6:15" x14ac:dyDescent="0.25">
      <c r="F462" s="4">
        <v>0.16064433838875375</v>
      </c>
      <c r="G462" s="7">
        <v>0.28003374783130375</v>
      </c>
      <c r="I462" s="4">
        <v>-0.9918131609408728</v>
      </c>
      <c r="J462">
        <f t="shared" si="28"/>
        <v>-0.99181316009617049</v>
      </c>
      <c r="K462" s="10">
        <f t="shared" si="30"/>
        <v>-8.4470230810040903E-10</v>
      </c>
      <c r="M462" s="4">
        <v>0.17512075100354918</v>
      </c>
      <c r="N462">
        <f t="shared" si="29"/>
        <v>0.17512075100354915</v>
      </c>
      <c r="O462" s="10">
        <f t="shared" si="31"/>
        <v>0</v>
      </c>
    </row>
    <row r="463" spans="6:15" x14ac:dyDescent="0.25">
      <c r="F463" s="4">
        <v>0.27854290628581319</v>
      </c>
      <c r="G463" s="7">
        <v>0.91474482883848685</v>
      </c>
      <c r="I463" s="4">
        <v>-0.58717554894015955</v>
      </c>
      <c r="J463">
        <f t="shared" si="28"/>
        <v>-0.58717554835258756</v>
      </c>
      <c r="K463" s="10">
        <f t="shared" si="30"/>
        <v>-5.8757199106196367E-10</v>
      </c>
      <c r="M463" s="4">
        <v>0.32648237070811864</v>
      </c>
      <c r="N463">
        <f t="shared" si="29"/>
        <v>0.32648237070811859</v>
      </c>
      <c r="O463" s="10">
        <f t="shared" si="31"/>
        <v>0</v>
      </c>
    </row>
    <row r="464" spans="6:15" x14ac:dyDescent="0.25">
      <c r="F464" s="4">
        <v>0.78124058339184477</v>
      </c>
      <c r="G464" s="7">
        <v>8.7978425365802013E-2</v>
      </c>
      <c r="I464" s="4">
        <v>0.77638985361016244</v>
      </c>
      <c r="J464">
        <f t="shared" si="28"/>
        <v>0.77638985443329356</v>
      </c>
      <c r="K464" s="10">
        <f t="shared" si="30"/>
        <v>-8.2313111882115209E-10</v>
      </c>
      <c r="M464" s="4">
        <v>1.5197827073193571</v>
      </c>
      <c r="N464">
        <f t="shared" si="29"/>
        <v>1.5197827073193571</v>
      </c>
      <c r="O464" s="10">
        <f t="shared" si="31"/>
        <v>0</v>
      </c>
    </row>
    <row r="465" spans="6:15" x14ac:dyDescent="0.25">
      <c r="F465" s="4">
        <v>0.11371155119425418</v>
      </c>
      <c r="G465" s="7">
        <v>0.3589342644025712</v>
      </c>
      <c r="I465" s="4">
        <v>-1.2070234771284707</v>
      </c>
      <c r="J465">
        <f t="shared" si="28"/>
        <v>-1.2070234780132794</v>
      </c>
      <c r="K465" s="10">
        <f t="shared" si="30"/>
        <v>8.8480867077578296E-10</v>
      </c>
      <c r="M465" s="4">
        <v>0.1207128183750165</v>
      </c>
      <c r="N465">
        <f t="shared" si="29"/>
        <v>0.12071281837501652</v>
      </c>
      <c r="O465" s="10">
        <f t="shared" si="31"/>
        <v>0</v>
      </c>
    </row>
    <row r="466" spans="6:15" x14ac:dyDescent="0.25">
      <c r="F466" s="4">
        <v>0.88523388381348644</v>
      </c>
      <c r="G466" s="7">
        <v>0.21118186000663722</v>
      </c>
      <c r="I466" s="4">
        <v>1.201564680186946</v>
      </c>
      <c r="J466">
        <f t="shared" si="28"/>
        <v>1.2015646809831775</v>
      </c>
      <c r="K466" s="10">
        <f t="shared" si="30"/>
        <v>-7.9623152515750917E-10</v>
      </c>
      <c r="M466" s="4">
        <v>2.1648589938332736</v>
      </c>
      <c r="N466">
        <f t="shared" si="29"/>
        <v>2.1648589938332736</v>
      </c>
      <c r="O466" s="10">
        <f t="shared" si="31"/>
        <v>0</v>
      </c>
    </row>
    <row r="467" spans="6:15" x14ac:dyDescent="0.25">
      <c r="F467" s="4">
        <v>0.28003374783130375</v>
      </c>
      <c r="G467" s="7">
        <v>0.70811832198574087</v>
      </c>
      <c r="I467" s="4">
        <v>-0.58274125681480848</v>
      </c>
      <c r="J467">
        <f t="shared" si="28"/>
        <v>-0.58274125621636019</v>
      </c>
      <c r="K467" s="10">
        <f t="shared" si="30"/>
        <v>-5.9844829092270402E-10</v>
      </c>
      <c r="M467" s="4">
        <v>0.3285509400584839</v>
      </c>
      <c r="N467">
        <f t="shared" si="29"/>
        <v>0.3285509400584839</v>
      </c>
      <c r="O467" s="10">
        <f t="shared" si="31"/>
        <v>0</v>
      </c>
    </row>
    <row r="468" spans="6:15" x14ac:dyDescent="0.25">
      <c r="F468" s="4">
        <v>0.91474482883848685</v>
      </c>
      <c r="G468" s="7">
        <v>0.60236522332604336</v>
      </c>
      <c r="I468" s="4">
        <v>1.3705658256703936</v>
      </c>
      <c r="J468">
        <f t="shared" si="28"/>
        <v>1.3705658255907613</v>
      </c>
      <c r="K468" s="10">
        <f t="shared" si="30"/>
        <v>7.9632300753473828E-11</v>
      </c>
      <c r="M468" s="4">
        <v>2.4621065058721028</v>
      </c>
      <c r="N468">
        <f t="shared" si="29"/>
        <v>2.4621065058721028</v>
      </c>
      <c r="O468" s="10">
        <f t="shared" si="31"/>
        <v>0</v>
      </c>
    </row>
    <row r="469" spans="6:15" x14ac:dyDescent="0.25">
      <c r="F469" s="4">
        <v>8.7978425365802013E-2</v>
      </c>
      <c r="G469" s="7">
        <v>0.54659140529988015</v>
      </c>
      <c r="I469" s="4">
        <v>-1.3533092640924094</v>
      </c>
      <c r="J469">
        <f t="shared" si="28"/>
        <v>-1.3533092644284535</v>
      </c>
      <c r="K469" s="10">
        <f t="shared" si="30"/>
        <v>3.3604408145038178E-10</v>
      </c>
      <c r="M469" s="4">
        <v>9.2091632790466893E-2</v>
      </c>
      <c r="N469">
        <f t="shared" si="29"/>
        <v>9.2091632790466893E-2</v>
      </c>
      <c r="O469" s="10">
        <f t="shared" si="31"/>
        <v>0</v>
      </c>
    </row>
    <row r="470" spans="6:15" x14ac:dyDescent="0.25">
      <c r="F470" s="4">
        <v>0.3589342644025712</v>
      </c>
      <c r="G470" s="7">
        <v>0.71406902657988869</v>
      </c>
      <c r="I470" s="4">
        <v>-0.36130891640224128</v>
      </c>
      <c r="J470">
        <f t="shared" si="28"/>
        <v>-0.36130891663214698</v>
      </c>
      <c r="K470" s="10">
        <f t="shared" si="30"/>
        <v>2.2990570558434342E-10</v>
      </c>
      <c r="M470" s="4">
        <v>0.44462327568547227</v>
      </c>
      <c r="N470">
        <f t="shared" si="29"/>
        <v>0.44462327568547211</v>
      </c>
      <c r="O470" s="10">
        <f t="shared" si="31"/>
        <v>0</v>
      </c>
    </row>
    <row r="471" spans="6:15" x14ac:dyDescent="0.25">
      <c r="F471" s="4">
        <v>0.21118186000663722</v>
      </c>
      <c r="G471" s="7">
        <v>0.83456266507205124</v>
      </c>
      <c r="I471" s="4">
        <v>-0.80232718590132046</v>
      </c>
      <c r="J471">
        <f t="shared" si="28"/>
        <v>-0.80232718680664472</v>
      </c>
      <c r="K471" s="10">
        <f t="shared" si="30"/>
        <v>9.053242600032263E-10</v>
      </c>
      <c r="M471" s="4">
        <v>0.23721947900914789</v>
      </c>
      <c r="N471">
        <f t="shared" si="29"/>
        <v>0.23721947900914786</v>
      </c>
      <c r="O471" s="10">
        <f t="shared" si="31"/>
        <v>0</v>
      </c>
    </row>
    <row r="472" spans="6:15" x14ac:dyDescent="0.25">
      <c r="F472" s="4">
        <v>0.70811832198574087</v>
      </c>
      <c r="G472" s="7">
        <v>0.86947448896827007</v>
      </c>
      <c r="I472" s="4">
        <v>0.54789594168090883</v>
      </c>
      <c r="J472">
        <f t="shared" si="28"/>
        <v>0.5478959410624723</v>
      </c>
      <c r="K472" s="10">
        <f t="shared" si="30"/>
        <v>6.1843652421345041E-10</v>
      </c>
      <c r="M472" s="4">
        <v>1.2314067711144707</v>
      </c>
      <c r="N472">
        <f t="shared" si="29"/>
        <v>1.2314067711144707</v>
      </c>
      <c r="O472" s="10">
        <f t="shared" si="31"/>
        <v>0</v>
      </c>
    </row>
    <row r="473" spans="6:15" x14ac:dyDescent="0.25">
      <c r="F473" s="4">
        <v>0.60236522332604336</v>
      </c>
      <c r="G473" s="7">
        <v>0.63757893228688101</v>
      </c>
      <c r="I473" s="4">
        <v>0.25947398270627259</v>
      </c>
      <c r="J473">
        <f t="shared" si="28"/>
        <v>0.25947398299346869</v>
      </c>
      <c r="K473" s="10">
        <f t="shared" si="30"/>
        <v>-2.8719610023486553E-10</v>
      </c>
      <c r="M473" s="4">
        <v>0.92222134154089364</v>
      </c>
      <c r="N473">
        <f t="shared" si="29"/>
        <v>0.92222134154089364</v>
      </c>
      <c r="O473" s="10">
        <f t="shared" si="31"/>
        <v>0</v>
      </c>
    </row>
    <row r="474" spans="6:15" x14ac:dyDescent="0.25">
      <c r="F474" s="4">
        <v>0.54659140529988015</v>
      </c>
      <c r="G474" s="7">
        <v>0.65301496675484039</v>
      </c>
      <c r="I474" s="4">
        <v>0.11705409132547111</v>
      </c>
      <c r="J474">
        <f t="shared" si="28"/>
        <v>0.11705409129325442</v>
      </c>
      <c r="K474" s="10">
        <f t="shared" si="30"/>
        <v>3.2216687650965525E-11</v>
      </c>
      <c r="M474" s="4">
        <v>0.79096158497871316</v>
      </c>
      <c r="N474">
        <f t="shared" si="29"/>
        <v>0.79096158497871316</v>
      </c>
      <c r="O474" s="10">
        <f t="shared" si="31"/>
        <v>0</v>
      </c>
    </row>
    <row r="475" spans="6:15" x14ac:dyDescent="0.25">
      <c r="F475" s="4">
        <v>0.71406902657988869</v>
      </c>
      <c r="G475" s="7">
        <v>0.15267276800274535</v>
      </c>
      <c r="I475" s="4">
        <v>0.56531144356433771</v>
      </c>
      <c r="J475">
        <f t="shared" si="28"/>
        <v>0.56531144294159619</v>
      </c>
      <c r="K475" s="10">
        <f t="shared" si="30"/>
        <v>6.2274152501373692E-10</v>
      </c>
      <c r="M475" s="4">
        <v>1.2520048489702202</v>
      </c>
      <c r="N475">
        <f t="shared" si="29"/>
        <v>1.2520048489702202</v>
      </c>
      <c r="O475" s="10">
        <f t="shared" si="31"/>
        <v>0</v>
      </c>
    </row>
    <row r="476" spans="6:15" x14ac:dyDescent="0.25">
      <c r="F476" s="4">
        <v>0.83456266507205124</v>
      </c>
      <c r="G476" s="7">
        <v>0.31026854453834313</v>
      </c>
      <c r="I476" s="4">
        <v>0.97235359476619576</v>
      </c>
      <c r="J476">
        <f t="shared" si="28"/>
        <v>0.97235359414983025</v>
      </c>
      <c r="K476" s="10">
        <f t="shared" si="30"/>
        <v>6.1636551418331464E-10</v>
      </c>
      <c r="M476" s="4">
        <v>1.7991627967863311</v>
      </c>
      <c r="N476">
        <f t="shared" si="29"/>
        <v>1.7991627967863311</v>
      </c>
      <c r="O476" s="10">
        <f t="shared" si="31"/>
        <v>0</v>
      </c>
    </row>
    <row r="477" spans="6:15" x14ac:dyDescent="0.25">
      <c r="F477" s="4">
        <v>0.86947448896827007</v>
      </c>
      <c r="G477" s="7">
        <v>0.40925113053511253</v>
      </c>
      <c r="I477" s="4">
        <v>1.1239104402076274</v>
      </c>
      <c r="J477">
        <f t="shared" si="28"/>
        <v>1.1239104396207642</v>
      </c>
      <c r="K477" s="10">
        <f t="shared" si="30"/>
        <v>5.8686322468304297E-10</v>
      </c>
      <c r="M477" s="4">
        <v>2.0361865844912703</v>
      </c>
      <c r="N477">
        <f t="shared" si="29"/>
        <v>2.0361865844912703</v>
      </c>
      <c r="O477" s="10">
        <f t="shared" si="31"/>
        <v>0</v>
      </c>
    </row>
    <row r="478" spans="6:15" x14ac:dyDescent="0.25">
      <c r="F478" s="4">
        <v>0.63757893228688101</v>
      </c>
      <c r="G478" s="7">
        <v>0.8960878668724257</v>
      </c>
      <c r="I478" s="4">
        <v>0.35199483549554045</v>
      </c>
      <c r="J478">
        <f t="shared" si="28"/>
        <v>0.35199483575343704</v>
      </c>
      <c r="K478" s="10">
        <f t="shared" si="30"/>
        <v>-2.5789659297004164E-10</v>
      </c>
      <c r="M478" s="4">
        <v>1.0149485726367982</v>
      </c>
      <c r="N478">
        <f t="shared" si="29"/>
        <v>1.0149485726367982</v>
      </c>
      <c r="O478" s="10">
        <f t="shared" si="31"/>
        <v>0</v>
      </c>
    </row>
    <row r="479" spans="6:15" x14ac:dyDescent="0.25">
      <c r="F479" s="4">
        <v>0.65301496675484039</v>
      </c>
      <c r="G479" s="7">
        <v>0.70837724288177739</v>
      </c>
      <c r="I479" s="4">
        <v>0.39347312928309425</v>
      </c>
      <c r="J479">
        <f t="shared" si="28"/>
        <v>0.39347312938293433</v>
      </c>
      <c r="K479" s="10">
        <f t="shared" si="30"/>
        <v>-9.9840080647339846E-11</v>
      </c>
      <c r="M479" s="4">
        <v>1.0584736318238128</v>
      </c>
      <c r="N479">
        <f t="shared" si="29"/>
        <v>1.0584736318238128</v>
      </c>
      <c r="O479" s="10">
        <f t="shared" si="31"/>
        <v>0</v>
      </c>
    </row>
    <row r="480" spans="6:15" x14ac:dyDescent="0.25">
      <c r="F480" s="4">
        <v>0.15267276800274535</v>
      </c>
      <c r="G480" s="7">
        <v>0.49477980744088385</v>
      </c>
      <c r="I480" s="4">
        <v>-1.0250374116705576</v>
      </c>
      <c r="J480">
        <f t="shared" si="28"/>
        <v>-1.0250374105554938</v>
      </c>
      <c r="K480" s="10">
        <f t="shared" si="30"/>
        <v>-1.1150638190571271E-9</v>
      </c>
      <c r="M480" s="4">
        <v>0.1656683165594377</v>
      </c>
      <c r="N480">
        <f t="shared" si="29"/>
        <v>0.16566831655943767</v>
      </c>
      <c r="O480" s="10">
        <f t="shared" si="31"/>
        <v>0</v>
      </c>
    </row>
    <row r="481" spans="6:15" x14ac:dyDescent="0.25">
      <c r="F481" s="4">
        <v>0.31026854453834313</v>
      </c>
      <c r="G481" s="7">
        <v>0.17624557630420276</v>
      </c>
      <c r="I481" s="4">
        <v>-0.49508929670669838</v>
      </c>
      <c r="J481">
        <f t="shared" si="28"/>
        <v>-0.4950892962489456</v>
      </c>
      <c r="K481" s="10">
        <f t="shared" si="30"/>
        <v>-4.5775278012527565E-10</v>
      </c>
      <c r="M481" s="4">
        <v>0.37145295212996182</v>
      </c>
      <c r="N481">
        <f t="shared" si="29"/>
        <v>0.37145295212996193</v>
      </c>
      <c r="O481" s="10">
        <f t="shared" si="31"/>
        <v>0</v>
      </c>
    </row>
    <row r="482" spans="6:15" x14ac:dyDescent="0.25">
      <c r="F482" s="4">
        <v>0.40925113053511253</v>
      </c>
      <c r="G482" s="7">
        <v>0.83672995921736382</v>
      </c>
      <c r="I482" s="4">
        <v>-0.22947176781066578</v>
      </c>
      <c r="J482">
        <f t="shared" si="28"/>
        <v>-0.22947176803283098</v>
      </c>
      <c r="K482" s="10">
        <f t="shared" si="30"/>
        <v>2.2216520290108122E-10</v>
      </c>
      <c r="M482" s="4">
        <v>0.52636427664545327</v>
      </c>
      <c r="N482">
        <f t="shared" si="29"/>
        <v>0.52636427664545293</v>
      </c>
      <c r="O482" s="10">
        <f t="shared" si="31"/>
        <v>0</v>
      </c>
    </row>
    <row r="483" spans="6:15" x14ac:dyDescent="0.25">
      <c r="F483" s="4">
        <v>0.8960878668724257</v>
      </c>
      <c r="G483" s="7">
        <v>0.19969978675186759</v>
      </c>
      <c r="I483" s="4">
        <v>1.2595707112067829</v>
      </c>
      <c r="J483">
        <f t="shared" si="28"/>
        <v>1.2595707126229092</v>
      </c>
      <c r="K483" s="10">
        <f t="shared" si="30"/>
        <v>-1.4161263273138047E-9</v>
      </c>
      <c r="M483" s="4">
        <v>2.2642096107210894</v>
      </c>
      <c r="N483">
        <f t="shared" si="29"/>
        <v>2.2642096107210894</v>
      </c>
      <c r="O483" s="10">
        <f t="shared" si="31"/>
        <v>0</v>
      </c>
    </row>
    <row r="484" spans="6:15" x14ac:dyDescent="0.25">
      <c r="F484" s="4">
        <v>0.70837724288177739</v>
      </c>
      <c r="G484" s="7">
        <v>0.82336777235094816</v>
      </c>
      <c r="I484" s="4">
        <v>0.54865022106149797</v>
      </c>
      <c r="J484">
        <f t="shared" si="28"/>
        <v>0.54865022044230749</v>
      </c>
      <c r="K484" s="10">
        <f t="shared" si="30"/>
        <v>6.1919047666947336E-10</v>
      </c>
      <c r="M484" s="4">
        <v>1.2322942396492096</v>
      </c>
      <c r="N484">
        <f t="shared" si="29"/>
        <v>1.2322942396492096</v>
      </c>
      <c r="O484" s="10">
        <f t="shared" si="31"/>
        <v>0</v>
      </c>
    </row>
    <row r="485" spans="6:15" x14ac:dyDescent="0.25">
      <c r="F485" s="4">
        <v>0.49477980744088385</v>
      </c>
      <c r="G485" s="7">
        <v>0.87949815077146132</v>
      </c>
      <c r="I485" s="4">
        <v>-1.3085455707954913E-2</v>
      </c>
      <c r="J485">
        <f t="shared" si="28"/>
        <v>-1.3085455693351818E-2</v>
      </c>
      <c r="K485" s="10">
        <f t="shared" si="30"/>
        <v>-1.4603094775078596E-11</v>
      </c>
      <c r="M485" s="4">
        <v>0.68276091986846077</v>
      </c>
      <c r="N485">
        <f t="shared" si="29"/>
        <v>0.68276091986846066</v>
      </c>
      <c r="O485" s="10">
        <f t="shared" si="31"/>
        <v>0</v>
      </c>
    </row>
    <row r="486" spans="6:15" x14ac:dyDescent="0.25">
      <c r="F486" s="4">
        <v>0.17624557630420276</v>
      </c>
      <c r="G486" s="7">
        <v>0.86275695438689881</v>
      </c>
      <c r="I486" s="4">
        <v>-0.92976812635139505</v>
      </c>
      <c r="J486">
        <f t="shared" si="28"/>
        <v>-0.92976812631336991</v>
      </c>
      <c r="K486" s="10">
        <f t="shared" si="30"/>
        <v>-3.8025138593411612E-11</v>
      </c>
      <c r="M486" s="4">
        <v>0.19388282298767295</v>
      </c>
      <c r="N486">
        <f t="shared" si="29"/>
        <v>0.1938828229876729</v>
      </c>
      <c r="O486" s="10">
        <f t="shared" si="31"/>
        <v>0</v>
      </c>
    </row>
    <row r="487" spans="6:15" x14ac:dyDescent="0.25">
      <c r="F487" s="4">
        <v>0.83672995921736382</v>
      </c>
      <c r="G487" s="7">
        <v>7.892656032012102E-2</v>
      </c>
      <c r="I487" s="4">
        <v>0.98110679241384002</v>
      </c>
      <c r="J487">
        <f t="shared" si="28"/>
        <v>0.98110679168994963</v>
      </c>
      <c r="K487" s="10">
        <f t="shared" si="30"/>
        <v>7.2389039207365613E-10</v>
      </c>
      <c r="M487" s="4">
        <v>1.8123497570576299</v>
      </c>
      <c r="N487">
        <f t="shared" si="29"/>
        <v>1.8123497570576299</v>
      </c>
      <c r="O487" s="10">
        <f t="shared" si="31"/>
        <v>0</v>
      </c>
    </row>
    <row r="488" spans="6:15" x14ac:dyDescent="0.25">
      <c r="F488" s="4">
        <v>0.19969978675186759</v>
      </c>
      <c r="G488" s="7">
        <v>0.97963630898215259</v>
      </c>
      <c r="I488" s="4">
        <v>-0.84269405312875489</v>
      </c>
      <c r="J488">
        <f t="shared" si="28"/>
        <v>-0.84269405397015629</v>
      </c>
      <c r="K488" s="10">
        <f t="shared" si="30"/>
        <v>8.4140139300359351E-10</v>
      </c>
      <c r="M488" s="4">
        <v>0.22276835514892918</v>
      </c>
      <c r="N488">
        <f t="shared" si="29"/>
        <v>0.22276835514892912</v>
      </c>
      <c r="O488" s="10">
        <f t="shared" si="31"/>
        <v>0</v>
      </c>
    </row>
    <row r="489" spans="6:15" x14ac:dyDescent="0.25">
      <c r="F489" s="4">
        <v>0.82336777235094816</v>
      </c>
      <c r="G489" s="7">
        <v>0.18113451172638387</v>
      </c>
      <c r="I489" s="4">
        <v>0.9282759322093711</v>
      </c>
      <c r="J489">
        <f t="shared" si="28"/>
        <v>0.92827593219181381</v>
      </c>
      <c r="K489" s="10">
        <f t="shared" si="30"/>
        <v>1.7557288956027151E-11</v>
      </c>
      <c r="M489" s="4">
        <v>1.7336855179424844</v>
      </c>
      <c r="N489">
        <f t="shared" si="29"/>
        <v>1.7336855179424844</v>
      </c>
      <c r="O489" s="10">
        <f t="shared" si="31"/>
        <v>0</v>
      </c>
    </row>
    <row r="490" spans="6:15" x14ac:dyDescent="0.25">
      <c r="F490" s="4">
        <v>0.87949815077146132</v>
      </c>
      <c r="G490" s="7">
        <v>0.87524983255316058</v>
      </c>
      <c r="I490" s="4">
        <v>1.1724817411453572</v>
      </c>
      <c r="J490">
        <f t="shared" si="28"/>
        <v>1.1724817414184172</v>
      </c>
      <c r="K490" s="10">
        <f t="shared" si="30"/>
        <v>-2.7306001904037203E-10</v>
      </c>
      <c r="M490" s="4">
        <v>2.1160901798742535</v>
      </c>
      <c r="N490">
        <f t="shared" si="29"/>
        <v>2.1160901798742535</v>
      </c>
      <c r="O490" s="10">
        <f t="shared" si="31"/>
        <v>0</v>
      </c>
    </row>
    <row r="491" spans="6:15" x14ac:dyDescent="0.25">
      <c r="F491" s="4">
        <v>0.86275695438689881</v>
      </c>
      <c r="G491" s="7">
        <v>0.73387171334602019</v>
      </c>
      <c r="I491" s="4">
        <v>1.0927898233951046</v>
      </c>
      <c r="J491">
        <f t="shared" si="28"/>
        <v>1.0927898224176322</v>
      </c>
      <c r="K491" s="10">
        <f t="shared" si="30"/>
        <v>9.7747232530309702E-10</v>
      </c>
      <c r="M491" s="4">
        <v>1.9860018693618404</v>
      </c>
      <c r="N491">
        <f t="shared" si="29"/>
        <v>1.9860018693618404</v>
      </c>
      <c r="O491" s="10">
        <f t="shared" si="31"/>
        <v>0</v>
      </c>
    </row>
    <row r="492" spans="6:15" x14ac:dyDescent="0.25">
      <c r="F492" s="4">
        <v>7.892656032012102E-2</v>
      </c>
      <c r="G492" s="7">
        <v>2.0091496397147551E-2</v>
      </c>
      <c r="I492" s="4">
        <v>-1.4123289693413843</v>
      </c>
      <c r="J492">
        <f t="shared" si="28"/>
        <v>-1.4123289682836495</v>
      </c>
      <c r="K492" s="10">
        <f t="shared" si="30"/>
        <v>-1.0577347886453481E-9</v>
      </c>
      <c r="M492" s="4">
        <v>8.2215506839719593E-2</v>
      </c>
      <c r="N492">
        <f t="shared" si="29"/>
        <v>8.2215506839719593E-2</v>
      </c>
      <c r="O492" s="10">
        <f t="shared" si="31"/>
        <v>0</v>
      </c>
    </row>
    <row r="493" spans="6:15" x14ac:dyDescent="0.25">
      <c r="F493" s="4">
        <v>0.97963630898215259</v>
      </c>
      <c r="G493" s="7">
        <v>0.45629377065428767</v>
      </c>
      <c r="I493" s="4">
        <v>2.0462947271390042</v>
      </c>
      <c r="J493">
        <f t="shared" si="28"/>
        <v>2.0462947285725526</v>
      </c>
      <c r="K493" s="10">
        <f t="shared" si="30"/>
        <v>-1.4335483911054325E-9</v>
      </c>
      <c r="M493" s="4">
        <v>3.8940018160169201</v>
      </c>
      <c r="N493">
        <f t="shared" si="29"/>
        <v>3.8940018160169201</v>
      </c>
      <c r="O493" s="10">
        <f t="shared" si="31"/>
        <v>0</v>
      </c>
    </row>
    <row r="494" spans="6:15" x14ac:dyDescent="0.25">
      <c r="F494" s="4">
        <v>0.18113451172638387</v>
      </c>
      <c r="G494" s="7">
        <v>0.92601110034825862</v>
      </c>
      <c r="I494" s="4">
        <v>-0.911050011197863</v>
      </c>
      <c r="J494">
        <f t="shared" si="28"/>
        <v>-0.91105001140968778</v>
      </c>
      <c r="K494" s="10">
        <f t="shared" si="30"/>
        <v>2.1182477993875182E-10</v>
      </c>
      <c r="M494" s="4">
        <v>0.19983544759991995</v>
      </c>
      <c r="N494">
        <f t="shared" si="29"/>
        <v>0.19983544759991989</v>
      </c>
      <c r="O494" s="10">
        <f t="shared" si="31"/>
        <v>0</v>
      </c>
    </row>
    <row r="495" spans="6:15" x14ac:dyDescent="0.25">
      <c r="F495" s="4">
        <v>0.87524983255316058</v>
      </c>
      <c r="G495" s="7">
        <v>0.82918150082503694</v>
      </c>
      <c r="I495" s="4">
        <v>1.1515638710788199</v>
      </c>
      <c r="J495">
        <f t="shared" si="28"/>
        <v>1.1515638709612273</v>
      </c>
      <c r="K495" s="10">
        <f t="shared" si="30"/>
        <v>1.1759260232224733E-10</v>
      </c>
      <c r="M495" s="4">
        <v>2.0814422020921759</v>
      </c>
      <c r="N495">
        <f t="shared" si="29"/>
        <v>2.0814422020921759</v>
      </c>
      <c r="O495" s="10">
        <f t="shared" si="31"/>
        <v>0</v>
      </c>
    </row>
    <row r="496" spans="6:15" x14ac:dyDescent="0.25">
      <c r="F496" s="4">
        <v>0.73387171334602019</v>
      </c>
      <c r="G496" s="7">
        <v>0.62462565593049502</v>
      </c>
      <c r="I496" s="4">
        <v>0.62456503642565142</v>
      </c>
      <c r="J496">
        <f t="shared" si="28"/>
        <v>0.62456503600417679</v>
      </c>
      <c r="K496" s="10">
        <f t="shared" si="30"/>
        <v>4.2147463297226295E-10</v>
      </c>
      <c r="M496" s="4">
        <v>1.3237768058063148</v>
      </c>
      <c r="N496">
        <f t="shared" si="29"/>
        <v>1.3237768058063148</v>
      </c>
      <c r="O496" s="10">
        <f t="shared" si="31"/>
        <v>0</v>
      </c>
    </row>
    <row r="497" spans="6:15" x14ac:dyDescent="0.25">
      <c r="F497" s="4">
        <v>2.0091496397147551E-2</v>
      </c>
      <c r="G497" s="7">
        <v>9.4886892399470762E-2</v>
      </c>
      <c r="I497" s="4">
        <v>-2.0518628521208364</v>
      </c>
      <c r="J497">
        <f t="shared" si="28"/>
        <v>-2.0518628537027328</v>
      </c>
      <c r="K497" s="10">
        <f t="shared" si="30"/>
        <v>1.5818963916558459E-9</v>
      </c>
      <c r="M497" s="4">
        <v>2.0296075346736962E-2</v>
      </c>
      <c r="N497">
        <f t="shared" si="29"/>
        <v>2.0296075346736959E-2</v>
      </c>
      <c r="O497" s="10">
        <f t="shared" si="31"/>
        <v>0</v>
      </c>
    </row>
    <row r="498" spans="6:15" x14ac:dyDescent="0.25">
      <c r="F498" s="4">
        <v>0.45629377065428767</v>
      </c>
      <c r="G498" s="7">
        <v>0.25434989106873823</v>
      </c>
      <c r="I498" s="4">
        <v>-0.10977534930389869</v>
      </c>
      <c r="J498">
        <f t="shared" si="28"/>
        <v>-0.10977534926389323</v>
      </c>
      <c r="K498" s="10">
        <f t="shared" si="30"/>
        <v>-4.0005457280223311E-11</v>
      </c>
      <c r="M498" s="4">
        <v>0.60934619757437314</v>
      </c>
      <c r="N498">
        <f t="shared" si="29"/>
        <v>0.60934619757437314</v>
      </c>
      <c r="O498" s="10">
        <f t="shared" si="31"/>
        <v>0</v>
      </c>
    </row>
    <row r="499" spans="6:15" x14ac:dyDescent="0.25">
      <c r="F499" s="4">
        <v>0.92601110034825862</v>
      </c>
      <c r="G499" s="7">
        <v>0.4001565574360984</v>
      </c>
      <c r="I499" s="4">
        <v>1.446711297896534</v>
      </c>
      <c r="J499">
        <f t="shared" si="28"/>
        <v>1.446711296325309</v>
      </c>
      <c r="K499" s="10">
        <f t="shared" si="30"/>
        <v>1.5712249279431489E-9</v>
      </c>
      <c r="M499" s="4">
        <v>2.6038402017359958</v>
      </c>
      <c r="N499">
        <f t="shared" si="29"/>
        <v>2.6038402017359958</v>
      </c>
      <c r="O499" s="10">
        <f t="shared" si="31"/>
        <v>0</v>
      </c>
    </row>
    <row r="500" spans="6:15" x14ac:dyDescent="0.25">
      <c r="F500" s="4">
        <v>0.82918150082503694</v>
      </c>
      <c r="G500" s="7">
        <v>0.10388312057587747</v>
      </c>
      <c r="I500" s="4">
        <v>0.95093573868524706</v>
      </c>
      <c r="J500">
        <f t="shared" si="28"/>
        <v>0.95093573835409639</v>
      </c>
      <c r="K500" s="10">
        <f t="shared" si="30"/>
        <v>3.3115066244704394E-10</v>
      </c>
      <c r="M500" s="4">
        <v>1.7671536945057593</v>
      </c>
      <c r="N500">
        <f t="shared" si="29"/>
        <v>1.7671536945057593</v>
      </c>
      <c r="O500" s="10">
        <f t="shared" si="31"/>
        <v>0</v>
      </c>
    </row>
    <row r="501" spans="6:15" x14ac:dyDescent="0.25">
      <c r="F501" s="4">
        <v>0.62462565593049502</v>
      </c>
      <c r="G501" s="7">
        <v>0.16169902637113642</v>
      </c>
      <c r="I501" s="4">
        <v>0.31765231205875005</v>
      </c>
      <c r="J501">
        <f t="shared" si="28"/>
        <v>0.31765231237858943</v>
      </c>
      <c r="K501" s="10">
        <f t="shared" si="30"/>
        <v>-3.1983937720525546E-10</v>
      </c>
      <c r="M501" s="4">
        <v>0.97983150008075548</v>
      </c>
      <c r="N501">
        <f t="shared" si="29"/>
        <v>0.97983150008075548</v>
      </c>
      <c r="O501" s="10">
        <f t="shared" si="31"/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0"/>
  <sheetViews>
    <sheetView workbookViewId="0">
      <selection activeCell="H4" sqref="H4"/>
    </sheetView>
  </sheetViews>
  <sheetFormatPr defaultRowHeight="15" x14ac:dyDescent="0.25"/>
  <cols>
    <col min="1" max="1" width="13.5703125" bestFit="1" customWidth="1"/>
    <col min="2" max="2" width="15.42578125" customWidth="1"/>
    <col min="3" max="3" width="12.5703125" customWidth="1"/>
    <col min="4" max="4" width="13.140625" customWidth="1"/>
    <col min="5" max="5" width="10.28515625" customWidth="1"/>
    <col min="6" max="6" width="12.140625" customWidth="1"/>
    <col min="7" max="7" width="11.42578125" customWidth="1"/>
    <col min="34" max="34" width="10.7109375" bestFit="1" customWidth="1"/>
  </cols>
  <sheetData>
    <row r="1" spans="1:64" x14ac:dyDescent="0.25">
      <c r="A1" s="16" t="s">
        <v>21</v>
      </c>
      <c r="B1" s="17">
        <v>42125</v>
      </c>
      <c r="C1" s="16" t="s">
        <v>22</v>
      </c>
      <c r="D1" s="17">
        <v>42490</v>
      </c>
      <c r="E1" s="25">
        <f>_xll.qlTimeSetEvaluationDate(B1)</f>
        <v>42125</v>
      </c>
      <c r="F1" s="24" t="s">
        <v>29</v>
      </c>
      <c r="G1" s="24" t="s">
        <v>30</v>
      </c>
      <c r="H1" s="24" t="s">
        <v>18</v>
      </c>
    </row>
    <row r="2" spans="1:64" x14ac:dyDescent="0.25">
      <c r="A2" s="18" t="s">
        <v>23</v>
      </c>
      <c r="B2" s="19">
        <v>90</v>
      </c>
      <c r="C2" s="18" t="s">
        <v>24</v>
      </c>
      <c r="D2" s="20">
        <f>_xll.qlTimeYearFraction(B1,D1,"ActualActual")</f>
        <v>0.9991017291713451</v>
      </c>
      <c r="E2" s="25" t="str">
        <f>_xll.qlInstEuropeanOptionBlackScholes("BSM","CALL",B2,B3,D1,B4,D4,D3,"ActualActual","NYC")</f>
        <v>OPTION@BSM#07:21:43</v>
      </c>
      <c r="F2">
        <f>_xll.qlInstGetOptionGreeks(E2,"NPV")</f>
        <v>11.533956712945997</v>
      </c>
      <c r="G2">
        <f>AVERAGE(C45:AF45)*EXP(-B4*D2)</f>
        <v>11.481393521823623</v>
      </c>
      <c r="H2">
        <f>G2/F2</f>
        <v>0.99544274420040302</v>
      </c>
    </row>
    <row r="3" spans="1:64" x14ac:dyDescent="0.25">
      <c r="A3" s="18" t="s">
        <v>25</v>
      </c>
      <c r="B3" s="19">
        <v>90</v>
      </c>
      <c r="C3" s="18" t="s">
        <v>26</v>
      </c>
      <c r="D3" s="21">
        <v>0.3</v>
      </c>
    </row>
    <row r="4" spans="1:64" ht="15.75" thickBot="1" x14ac:dyDescent="0.3">
      <c r="A4" s="22" t="s">
        <v>27</v>
      </c>
      <c r="B4" s="23">
        <v>0.02</v>
      </c>
      <c r="C4" s="22" t="s">
        <v>28</v>
      </c>
      <c r="D4" s="23">
        <v>0</v>
      </c>
    </row>
    <row r="5" spans="1:64" x14ac:dyDescent="0.25">
      <c r="AI5" s="30" t="s">
        <v>33</v>
      </c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</row>
    <row r="6" spans="1:64" x14ac:dyDescent="0.25">
      <c r="A6" t="s">
        <v>31</v>
      </c>
      <c r="B6" t="s">
        <v>32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16</v>
      </c>
      <c r="S6">
        <v>17</v>
      </c>
      <c r="T6">
        <v>18</v>
      </c>
      <c r="U6">
        <v>19</v>
      </c>
      <c r="V6">
        <v>20</v>
      </c>
      <c r="W6">
        <v>21</v>
      </c>
      <c r="X6">
        <v>22</v>
      </c>
      <c r="Y6">
        <v>23</v>
      </c>
      <c r="Z6">
        <v>24</v>
      </c>
      <c r="AA6">
        <v>25</v>
      </c>
      <c r="AB6">
        <v>26</v>
      </c>
      <c r="AC6">
        <v>27</v>
      </c>
      <c r="AD6">
        <v>28</v>
      </c>
      <c r="AE6">
        <v>29</v>
      </c>
      <c r="AF6">
        <v>30</v>
      </c>
      <c r="AH6" t="s">
        <v>7</v>
      </c>
      <c r="AI6">
        <v>0</v>
      </c>
      <c r="AJ6">
        <f>AI6+500</f>
        <v>500</v>
      </c>
      <c r="AK6">
        <f t="shared" ref="AK6:BL6" si="0">AJ6+500</f>
        <v>1000</v>
      </c>
      <c r="AL6">
        <f t="shared" si="0"/>
        <v>1500</v>
      </c>
      <c r="AM6">
        <f t="shared" si="0"/>
        <v>2000</v>
      </c>
      <c r="AN6">
        <f t="shared" si="0"/>
        <v>2500</v>
      </c>
      <c r="AO6">
        <f t="shared" si="0"/>
        <v>3000</v>
      </c>
      <c r="AP6">
        <f t="shared" si="0"/>
        <v>3500</v>
      </c>
      <c r="AQ6">
        <f t="shared" si="0"/>
        <v>4000</v>
      </c>
      <c r="AR6">
        <f t="shared" si="0"/>
        <v>4500</v>
      </c>
      <c r="AS6">
        <f t="shared" si="0"/>
        <v>5000</v>
      </c>
      <c r="AT6">
        <f t="shared" si="0"/>
        <v>5500</v>
      </c>
      <c r="AU6">
        <f t="shared" si="0"/>
        <v>6000</v>
      </c>
      <c r="AV6">
        <f t="shared" si="0"/>
        <v>6500</v>
      </c>
      <c r="AW6">
        <f t="shared" si="0"/>
        <v>7000</v>
      </c>
      <c r="AX6">
        <f t="shared" si="0"/>
        <v>7500</v>
      </c>
      <c r="AY6">
        <f t="shared" si="0"/>
        <v>8000</v>
      </c>
      <c r="AZ6">
        <f t="shared" si="0"/>
        <v>8500</v>
      </c>
      <c r="BA6">
        <f t="shared" si="0"/>
        <v>9000</v>
      </c>
      <c r="BB6">
        <f t="shared" si="0"/>
        <v>9500</v>
      </c>
      <c r="BC6">
        <f t="shared" si="0"/>
        <v>10000</v>
      </c>
      <c r="BD6">
        <f t="shared" si="0"/>
        <v>10500</v>
      </c>
      <c r="BE6">
        <f t="shared" si="0"/>
        <v>11000</v>
      </c>
      <c r="BF6">
        <f t="shared" si="0"/>
        <v>11500</v>
      </c>
      <c r="BG6">
        <f t="shared" si="0"/>
        <v>12000</v>
      </c>
      <c r="BH6">
        <f t="shared" si="0"/>
        <v>12500</v>
      </c>
      <c r="BI6">
        <f t="shared" si="0"/>
        <v>13000</v>
      </c>
      <c r="BJ6">
        <f t="shared" si="0"/>
        <v>13500</v>
      </c>
      <c r="BK6">
        <f t="shared" si="0"/>
        <v>14000</v>
      </c>
      <c r="BL6">
        <f t="shared" si="0"/>
        <v>14500</v>
      </c>
    </row>
    <row r="7" spans="1:64" x14ac:dyDescent="0.25">
      <c r="A7" s="26">
        <v>42125</v>
      </c>
      <c r="B7">
        <v>0</v>
      </c>
      <c r="C7">
        <f>$B$2</f>
        <v>90</v>
      </c>
      <c r="D7">
        <f t="shared" ref="D7:AF7" si="1">$B$2</f>
        <v>90</v>
      </c>
      <c r="E7">
        <f t="shared" si="1"/>
        <v>90</v>
      </c>
      <c r="F7">
        <f t="shared" si="1"/>
        <v>90</v>
      </c>
      <c r="G7">
        <f t="shared" si="1"/>
        <v>90</v>
      </c>
      <c r="H7">
        <f t="shared" si="1"/>
        <v>90</v>
      </c>
      <c r="I7">
        <f t="shared" si="1"/>
        <v>90</v>
      </c>
      <c r="J7">
        <f t="shared" si="1"/>
        <v>90</v>
      </c>
      <c r="K7">
        <f t="shared" si="1"/>
        <v>90</v>
      </c>
      <c r="L7">
        <f t="shared" si="1"/>
        <v>90</v>
      </c>
      <c r="M7">
        <f t="shared" si="1"/>
        <v>90</v>
      </c>
      <c r="N7">
        <f t="shared" si="1"/>
        <v>90</v>
      </c>
      <c r="O7">
        <f t="shared" si="1"/>
        <v>90</v>
      </c>
      <c r="P7">
        <f t="shared" si="1"/>
        <v>90</v>
      </c>
      <c r="Q7">
        <f t="shared" si="1"/>
        <v>90</v>
      </c>
      <c r="R7">
        <f t="shared" si="1"/>
        <v>90</v>
      </c>
      <c r="S7">
        <f t="shared" si="1"/>
        <v>90</v>
      </c>
      <c r="T7">
        <f t="shared" si="1"/>
        <v>90</v>
      </c>
      <c r="U7">
        <f t="shared" si="1"/>
        <v>90</v>
      </c>
      <c r="V7">
        <f t="shared" si="1"/>
        <v>90</v>
      </c>
      <c r="W7">
        <f t="shared" si="1"/>
        <v>90</v>
      </c>
      <c r="X7">
        <f t="shared" si="1"/>
        <v>90</v>
      </c>
      <c r="Y7">
        <f t="shared" si="1"/>
        <v>90</v>
      </c>
      <c r="Z7">
        <f t="shared" si="1"/>
        <v>90</v>
      </c>
      <c r="AA7">
        <f t="shared" si="1"/>
        <v>90</v>
      </c>
      <c r="AB7">
        <f t="shared" si="1"/>
        <v>90</v>
      </c>
      <c r="AC7">
        <f t="shared" si="1"/>
        <v>90</v>
      </c>
      <c r="AD7">
        <f t="shared" si="1"/>
        <v>90</v>
      </c>
      <c r="AE7">
        <f t="shared" si="1"/>
        <v>90</v>
      </c>
      <c r="AF7">
        <f t="shared" si="1"/>
        <v>90</v>
      </c>
      <c r="AH7" t="s">
        <v>34</v>
      </c>
      <c r="AI7">
        <v>1</v>
      </c>
      <c r="AJ7">
        <v>2</v>
      </c>
      <c r="AK7">
        <v>3</v>
      </c>
      <c r="AL7">
        <v>4</v>
      </c>
      <c r="AM7">
        <v>5</v>
      </c>
      <c r="AN7">
        <v>6</v>
      </c>
      <c r="AO7">
        <v>7</v>
      </c>
      <c r="AP7">
        <v>8</v>
      </c>
      <c r="AQ7">
        <v>9</v>
      </c>
      <c r="AR7">
        <v>10</v>
      </c>
      <c r="AS7">
        <v>11</v>
      </c>
      <c r="AT7">
        <v>12</v>
      </c>
      <c r="AU7">
        <v>13</v>
      </c>
      <c r="AV7">
        <v>14</v>
      </c>
      <c r="AW7">
        <v>15</v>
      </c>
      <c r="AX7">
        <v>16</v>
      </c>
      <c r="AY7">
        <v>17</v>
      </c>
      <c r="AZ7">
        <v>18</v>
      </c>
      <c r="BA7">
        <v>19</v>
      </c>
      <c r="BB7">
        <v>20</v>
      </c>
      <c r="BC7">
        <v>21</v>
      </c>
      <c r="BD7">
        <v>22</v>
      </c>
      <c r="BE7">
        <v>23</v>
      </c>
      <c r="BF7">
        <v>24</v>
      </c>
      <c r="BG7">
        <v>25</v>
      </c>
      <c r="BH7">
        <v>26</v>
      </c>
      <c r="BI7">
        <v>27</v>
      </c>
      <c r="BJ7">
        <v>28</v>
      </c>
      <c r="BK7">
        <v>29</v>
      </c>
      <c r="BL7">
        <v>30</v>
      </c>
    </row>
    <row r="8" spans="1:64" x14ac:dyDescent="0.25">
      <c r="A8" s="26">
        <f>A7+10</f>
        <v>42135</v>
      </c>
      <c r="B8" s="27">
        <f>_xll.qlTimeYearFraction($B$1,A8,"ActualActual")</f>
        <v>2.7397260273972601E-2</v>
      </c>
      <c r="C8">
        <f>EXP(LN(C7)+($B$4-$D$3^2/2)*($B8-$B7)+$D$3*AI8*SQRT($B8-$B7))</f>
        <v>92.691971010262776</v>
      </c>
      <c r="D8">
        <f t="shared" ref="D8" si="2">EXP(LN(D7)+($B$4-$D$3^2/2)*($B8-$B7)+$D$3*AJ8*SQRT($B8-$B7))</f>
        <v>91.739304203149402</v>
      </c>
      <c r="E8">
        <f t="shared" ref="E8" si="3">EXP(LN(E7)+($B$4-$D$3^2/2)*($B8-$B7)+$D$3*AK8*SQRT($B8-$B7))</f>
        <v>84.473317257452209</v>
      </c>
      <c r="F8">
        <f t="shared" ref="F8" si="4">EXP(LN(F7)+($B$4-$D$3^2/2)*($B8-$B7)+$D$3*AL8*SQRT($B8-$B7))</f>
        <v>90.95202256171288</v>
      </c>
      <c r="G8">
        <f t="shared" ref="G8" si="5">EXP(LN(G7)+($B$4-$D$3^2/2)*($B8-$B7)+$D$3*AM8*SQRT($B8-$B7))</f>
        <v>91.13078878225717</v>
      </c>
      <c r="H8">
        <f t="shared" ref="H8" si="6">EXP(LN(H7)+($B$4-$D$3^2/2)*($B8-$B7)+$D$3*AN8*SQRT($B8-$B7))</f>
        <v>84.905294610292046</v>
      </c>
      <c r="I8">
        <f t="shared" ref="I8" si="7">EXP(LN(I7)+($B$4-$D$3^2/2)*($B8-$B7)+$D$3*AO8*SQRT($B8-$B7))</f>
        <v>93.784060675835093</v>
      </c>
      <c r="J8">
        <f t="shared" ref="J8" si="8">EXP(LN(J7)+($B$4-$D$3^2/2)*($B8-$B7)+$D$3*AP8*SQRT($B8-$B7))</f>
        <v>90.076600866639936</v>
      </c>
      <c r="K8">
        <f t="shared" ref="K8" si="9">EXP(LN(K7)+($B$4-$D$3^2/2)*($B8-$B7)+$D$3*AQ8*SQRT($B8-$B7))</f>
        <v>94.207375650422932</v>
      </c>
      <c r="L8">
        <f t="shared" ref="L8" si="10">EXP(LN(L7)+($B$4-$D$3^2/2)*($B8-$B7)+$D$3*AR8*SQRT($B8-$B7))</f>
        <v>88.125352509460214</v>
      </c>
      <c r="M8">
        <f t="shared" ref="M8" si="11">EXP(LN(M7)+($B$4-$D$3^2/2)*($B8-$B7)+$D$3*AS8*SQRT($B8-$B7))</f>
        <v>90.832029271866787</v>
      </c>
      <c r="N8">
        <f t="shared" ref="N8" si="12">EXP(LN(N7)+($B$4-$D$3^2/2)*($B8-$B7)+$D$3*AT8*SQRT($B8-$B7))</f>
        <v>85.152878841105817</v>
      </c>
      <c r="O8">
        <f t="shared" ref="O8" si="13">EXP(LN(O7)+($B$4-$D$3^2/2)*($B8-$B7)+$D$3*AU8*SQRT($B8-$B7))</f>
        <v>97.079719847042739</v>
      </c>
      <c r="P8">
        <f t="shared" ref="P8" si="14">EXP(LN(P7)+($B$4-$D$3^2/2)*($B8-$B7)+$D$3*AV8*SQRT($B8-$B7))</f>
        <v>97.875617361692719</v>
      </c>
      <c r="Q8">
        <f t="shared" ref="Q8" si="15">EXP(LN(Q7)+($B$4-$D$3^2/2)*($B8-$B7)+$D$3*AW8*SQRT($B8-$B7))</f>
        <v>81.706194754425255</v>
      </c>
      <c r="R8">
        <f t="shared" ref="R8" si="16">EXP(LN(R7)+($B$4-$D$3^2/2)*($B8-$B7)+$D$3*AX8*SQRT($B8-$B7))</f>
        <v>87.681080019301831</v>
      </c>
      <c r="S8">
        <f t="shared" ref="S8" si="17">EXP(LN(S7)+($B$4-$D$3^2/2)*($B8-$B7)+$D$3*AY8*SQRT($B8-$B7))</f>
        <v>89.798578205055222</v>
      </c>
      <c r="T8">
        <f t="shared" ref="T8" si="18">EXP(LN(T7)+($B$4-$D$3^2/2)*($B8-$B7)+$D$3*AZ8*SQRT($B8-$B7))</f>
        <v>86.421247399954339</v>
      </c>
      <c r="U8">
        <f t="shared" ref="U8" si="19">EXP(LN(U7)+($B$4-$D$3^2/2)*($B8-$B7)+$D$3*BA8*SQRT($B8-$B7))</f>
        <v>86.70062293968499</v>
      </c>
      <c r="V8">
        <f t="shared" ref="V8" si="20">EXP(LN(V7)+($B$4-$D$3^2/2)*($B8-$B7)+$D$3*BB8*SQRT($B8-$B7))</f>
        <v>97.020043108372022</v>
      </c>
      <c r="W8">
        <f t="shared" ref="W8" si="21">EXP(LN(W7)+($B$4-$D$3^2/2)*($B8-$B7)+$D$3*BC8*SQRT($B8-$B7))</f>
        <v>94.482645243332641</v>
      </c>
      <c r="X8">
        <f t="shared" ref="X8" si="22">EXP(LN(X7)+($B$4-$D$3^2/2)*($B8-$B7)+$D$3*BD8*SQRT($B8-$B7))</f>
        <v>92.975742613707283</v>
      </c>
      <c r="Y8">
        <f t="shared" ref="Y8" si="23">EXP(LN(Y7)+($B$4-$D$3^2/2)*($B8-$B7)+$D$3*BE8*SQRT($B8-$B7))</f>
        <v>95.575967893810173</v>
      </c>
      <c r="Z8">
        <f t="shared" ref="Z8" si="24">EXP(LN(Z7)+($B$4-$D$3^2/2)*($B8-$B7)+$D$3*BF8*SQRT($B8-$B7))</f>
        <v>83.013035130597501</v>
      </c>
      <c r="AA8">
        <f t="shared" ref="AA8" si="25">EXP(LN(AA7)+($B$4-$D$3^2/2)*($B8-$B7)+$D$3*BG8*SQRT($B8-$B7))</f>
        <v>85.457254002097116</v>
      </c>
      <c r="AB8">
        <f t="shared" ref="AB8" si="26">EXP(LN(AB7)+($B$4-$D$3^2/2)*($B8-$B7)+$D$3*BH8*SQRT($B8-$B7))</f>
        <v>88.16998252788413</v>
      </c>
      <c r="AC8">
        <f t="shared" ref="AC8" si="27">EXP(LN(AC7)+($B$4-$D$3^2/2)*($B8-$B7)+$D$3*BI8*SQRT($B8-$B7))</f>
        <v>85.010302298562209</v>
      </c>
      <c r="AD8">
        <f t="shared" ref="AD8" si="28">EXP(LN(AD7)+($B$4-$D$3^2/2)*($B8-$B7)+$D$3*BJ8*SQRT($B8-$B7))</f>
        <v>89.334279496769398</v>
      </c>
      <c r="AE8">
        <f t="shared" ref="AE8" si="29">EXP(LN(AE7)+($B$4-$D$3^2/2)*($B8-$B7)+$D$3*BK8*SQRT($B8-$B7))</f>
        <v>92.99822228931113</v>
      </c>
      <c r="AF8">
        <f t="shared" ref="AF8" si="30">EXP(LN(AF7)+($B$4-$D$3^2/2)*($B8-$B7)+$D$3*BL8*SQRT($B8-$B7))</f>
        <v>95.008108359002762</v>
      </c>
      <c r="AH8" s="26">
        <f>A8</f>
        <v>42135</v>
      </c>
      <c r="AI8">
        <f t="array" ref="AI8:AI44">_xll.qlMathGenThreefryGaussianRng(0,Simulation!AI$6)</f>
        <v>0.60731639286480965</v>
      </c>
      <c r="AJ8">
        <f t="array" ref="AJ8:AJ44">_xll.qlMathGenThreefryGaussianRng(0,Simulation!AJ$6)</f>
        <v>0.39926745621209614</v>
      </c>
      <c r="AK8">
        <f t="array" ref="AK8:AK44">_xll.qlMathGenThreefryGaussianRng(0,Simulation!AK$6)</f>
        <v>-1.2624573139480595</v>
      </c>
      <c r="AL8">
        <f t="array" ref="AL8:AL44">_xll.qlMathGenThreefryGaussianRng(0,Simulation!AL$6)</f>
        <v>0.2256992976057392</v>
      </c>
      <c r="AM8">
        <f t="array" ref="AM8:AM44">_xll.qlMathGenThreefryGaussianRng(0,Simulation!AM$6)</f>
        <v>0.26524249847940151</v>
      </c>
      <c r="AN8">
        <f t="array" ref="AN8:AN44">_xll.qlMathGenThreefryGaussianRng(0,Simulation!AN$6)</f>
        <v>-1.1597364829227699</v>
      </c>
      <c r="AO8">
        <f t="array" ref="AO8:AO44">_xll.qlMathGenThreefryGaussianRng(0,Simulation!AO$6)</f>
        <v>0.84319872733310353</v>
      </c>
      <c r="AP8">
        <f t="array" ref="AP8:AP44">_xll.qlMathGenThreefryGaussianRng(0,Simulation!AP$6)</f>
        <v>3.0926359808304469E-2</v>
      </c>
      <c r="AQ8">
        <f t="array" ref="AQ8:AQ44">_xll.qlMathGenThreefryGaussianRng(0,Simulation!AQ$6)</f>
        <v>0.93389333634184468</v>
      </c>
      <c r="AR8">
        <f t="array" ref="AR8:AR44">_xll.qlMathGenThreefryGaussianRng(0,Simulation!AR$6)</f>
        <v>-0.41010819827991618</v>
      </c>
      <c r="AS8">
        <f t="array" ref="AS8:AS44">_xll.qlMathGenThreefryGaussianRng(0,Simulation!AS$6)</f>
        <v>0.19911308842533257</v>
      </c>
      <c r="AT8">
        <f t="array" ref="AT8:AT44">_xll.qlMathGenThreefryGaussianRng(0,Simulation!AT$6)</f>
        <v>-1.1010982397816467</v>
      </c>
      <c r="AU8">
        <f t="array" ref="AU8:AU44">_xll.qlMathGenThreefryGaussianRng(0,Simulation!AU$6)</f>
        <v>1.5387307188988006</v>
      </c>
      <c r="AV8">
        <f t="array" ref="AV8:AV44">_xll.qlMathGenThreefryGaussianRng(0,Simulation!AV$6)</f>
        <v>1.703160169330282</v>
      </c>
      <c r="AW8">
        <f t="array" ref="AW8:AW44">_xll.qlMathGenThreefryGaussianRng(0,Simulation!AW$6)</f>
        <v>-1.9331849850743303</v>
      </c>
      <c r="AX8">
        <f t="array" ref="AX8:AX44">_xll.qlMathGenThreefryGaussianRng(0,Simulation!AX$6)</f>
        <v>-0.51189014624886853</v>
      </c>
      <c r="AY8">
        <f t="array" ref="AY8:AY44">_xll.qlMathGenThreefryGaussianRng(0,Simulation!AY$6)</f>
        <v>-3.1327240978492585E-2</v>
      </c>
      <c r="AZ8">
        <f t="array" ref="AZ8:AZ44">_xll.qlMathGenThreefryGaussianRng(0,Simulation!AZ$6)</f>
        <v>-0.80334482098591131</v>
      </c>
      <c r="BA8">
        <f t="array" ref="BA8:BA44">_xll.qlMathGenThreefryGaussianRng(0,Simulation!BA$6)</f>
        <v>-0.73834801817151607</v>
      </c>
      <c r="BB8">
        <f t="array" ref="BB8:BB44">_xll.qlMathGenThreefryGaussianRng(0,Simulation!BB$6)</f>
        <v>1.5263474511631143</v>
      </c>
      <c r="BC8">
        <f t="array" ref="BC8:BC44">_xll.qlMathGenThreefryGaussianRng(0,Simulation!BC$6)</f>
        <v>0.99265103658260079</v>
      </c>
      <c r="BD8">
        <f t="array" ref="BD8:BD44">_xll.qlMathGenThreefryGaussianRng(0,Simulation!BD$6)</f>
        <v>0.66887489673466383</v>
      </c>
      <c r="BE8">
        <f t="array" ref="BE8:BE44">_xll.qlMathGenThreefryGaussianRng(0,Simulation!BE$6)</f>
        <v>1.2243482194764568</v>
      </c>
      <c r="BF8">
        <f t="array" ref="BF8:BF44">_xll.qlMathGenThreefryGaussianRng(0,Simulation!BF$6)</f>
        <v>-1.6136322593298367</v>
      </c>
      <c r="BG8">
        <f t="array" ref="BG8:BG44">_xll.qlMathGenThreefryGaussianRng(0,Simulation!BG$6)</f>
        <v>-1.0292427388984593</v>
      </c>
      <c r="BH8">
        <f t="array" ref="BH8:BH44">_xll.qlMathGenThreefryGaussianRng(0,Simulation!BH$6)</f>
        <v>-0.39991192591258695</v>
      </c>
      <c r="BI8">
        <f t="array" ref="BI8:BI44">_xll.qlMathGenThreefryGaussianRng(0,Simulation!BI$6)</f>
        <v>-1.1348454407512156</v>
      </c>
      <c r="BJ8">
        <f t="array" ref="BJ8:BJ44">_xll.qlMathGenThreefryGaussianRng(0,Simulation!BJ$6)</f>
        <v>-0.13572192086080964</v>
      </c>
      <c r="BK8">
        <f t="array" ref="BK8:BK44">_xll.qlMathGenThreefryGaussianRng(0,Simulation!BK$6)</f>
        <v>0.67374337308756671</v>
      </c>
      <c r="BL8">
        <f t="array" ref="BL8:BL44">_xll.qlMathGenThreefryGaussianRng(0,Simulation!BL$6)</f>
        <v>1.1043400616471468</v>
      </c>
    </row>
    <row r="9" spans="1:64" x14ac:dyDescent="0.25">
      <c r="A9" s="26">
        <f>A8+10</f>
        <v>42145</v>
      </c>
      <c r="B9" s="27">
        <f>_xll.qlTimeYearFraction($B$1,A9,"ActualActual")</f>
        <v>5.4794520547945202E-2</v>
      </c>
      <c r="C9">
        <f t="shared" ref="C9:C44" si="31">EXP(LN(C8)+($B$4-$D$3^2/2)*($B9-$B8)+$D$3*AI9*SQRT($B9-$B8))</f>
        <v>84.88193954043642</v>
      </c>
      <c r="D9">
        <f t="shared" ref="D9:D44" si="32">EXP(LN(D8)+($B$4-$D$3^2/2)*($B9-$B8)+$D$3*AJ9*SQRT($B9-$B8))</f>
        <v>92.129701946251174</v>
      </c>
      <c r="E9">
        <f t="shared" ref="E9:E44" si="33">EXP(LN(E8)+($B$4-$D$3^2/2)*($B9-$B8)+$D$3*AK9*SQRT($B9-$B8))</f>
        <v>76.370652468778459</v>
      </c>
      <c r="F9">
        <f t="shared" ref="F9:F44" si="34">EXP(LN(F8)+($B$4-$D$3^2/2)*($B9-$B8)+$D$3*AL9*SQRT($B9-$B8))</f>
        <v>99.36369032311724</v>
      </c>
      <c r="G9">
        <f t="shared" ref="G9:G44" si="35">EXP(LN(G8)+($B$4-$D$3^2/2)*($B9-$B8)+$D$3*AM9*SQRT($B9-$B8))</f>
        <v>87.347826176253065</v>
      </c>
      <c r="H9">
        <f t="shared" ref="H9:H44" si="36">EXP(LN(H8)+($B$4-$D$3^2/2)*($B9-$B8)+$D$3*AN9*SQRT($B9-$B8))</f>
        <v>87.511198221062543</v>
      </c>
      <c r="I9">
        <f t="shared" ref="I9:I44" si="37">EXP(LN(I8)+($B$4-$D$3^2/2)*($B9-$B8)+$D$3*AO9*SQRT($B9-$B8))</f>
        <v>98.403609658504621</v>
      </c>
      <c r="J9">
        <f t="shared" ref="J9:J44" si="38">EXP(LN(J8)+($B$4-$D$3^2/2)*($B9-$B8)+$D$3*AP9*SQRT($B9-$B8))</f>
        <v>96.840861079371251</v>
      </c>
      <c r="K9">
        <f t="shared" ref="K9:K44" si="39">EXP(LN(K8)+($B$4-$D$3^2/2)*($B9-$B8)+$D$3*AQ9*SQRT($B9-$B8))</f>
        <v>97.407686656215546</v>
      </c>
      <c r="L9">
        <f t="shared" ref="L9:L44" si="40">EXP(LN(L8)+($B$4-$D$3^2/2)*($B9-$B8)+$D$3*AR9*SQRT($B9-$B8))</f>
        <v>86.671644319560642</v>
      </c>
      <c r="M9">
        <f t="shared" ref="M9:M44" si="41">EXP(LN(M8)+($B$4-$D$3^2/2)*($B9-$B8)+$D$3*AS9*SQRT($B9-$B8))</f>
        <v>92.592187182315541</v>
      </c>
      <c r="N9">
        <f t="shared" ref="N9:N44" si="42">EXP(LN(N8)+($B$4-$D$3^2/2)*($B9-$B8)+$D$3*AT9*SQRT($B9-$B8))</f>
        <v>83.294256560523536</v>
      </c>
      <c r="O9">
        <f t="shared" ref="O9:O44" si="43">EXP(LN(O8)+($B$4-$D$3^2/2)*($B9-$B8)+$D$3*AU9*SQRT($B9-$B8))</f>
        <v>94.86351296176035</v>
      </c>
      <c r="P9">
        <f t="shared" ref="P9:P44" si="44">EXP(LN(P8)+($B$4-$D$3^2/2)*($B9-$B8)+$D$3*AV9*SQRT($B9-$B8))</f>
        <v>108.26102768913894</v>
      </c>
      <c r="Q9">
        <f t="shared" ref="Q9:Q44" si="45">EXP(LN(Q8)+($B$4-$D$3^2/2)*($B9-$B8)+$D$3*AW9*SQRT($B9-$B8))</f>
        <v>79.836857708519631</v>
      </c>
      <c r="R9">
        <f t="shared" ref="R9:R44" si="46">EXP(LN(R8)+($B$4-$D$3^2/2)*($B9-$B8)+$D$3*AX9*SQRT($B9-$B8))</f>
        <v>93.389393922488409</v>
      </c>
      <c r="S9">
        <f t="shared" ref="S9:S44" si="47">EXP(LN(S8)+($B$4-$D$3^2/2)*($B9-$B8)+$D$3*AY9*SQRT($B9-$B8))</f>
        <v>84.7700854563723</v>
      </c>
      <c r="T9">
        <f t="shared" ref="T9:T44" si="48">EXP(LN(T8)+($B$4-$D$3^2/2)*($B9-$B8)+$D$3*AZ9*SQRT($B9-$B8))</f>
        <v>84.545255324626297</v>
      </c>
      <c r="U9">
        <f t="shared" ref="U9:U44" si="49">EXP(LN(U8)+($B$4-$D$3^2/2)*($B9-$B8)+$D$3*BA9*SQRT($B9-$B8))</f>
        <v>92.018234708187592</v>
      </c>
      <c r="V9">
        <f t="shared" ref="V9:V44" si="50">EXP(LN(V8)+($B$4-$D$3^2/2)*($B9-$B8)+$D$3*BB9*SQRT($B9-$B8))</f>
        <v>101.31332523871416</v>
      </c>
      <c r="W9">
        <f t="shared" ref="W9:W44" si="51">EXP(LN(W8)+($B$4-$D$3^2/2)*($B9-$B8)+$D$3*BC9*SQRT($B9-$B8))</f>
        <v>96.324491779181571</v>
      </c>
      <c r="X9">
        <f t="shared" ref="X9:X44" si="52">EXP(LN(X8)+($B$4-$D$3^2/2)*($B9-$B8)+$D$3*BD9*SQRT($B9-$B8))</f>
        <v>84.892369377444197</v>
      </c>
      <c r="Y9">
        <f t="shared" ref="Y9:Y44" si="53">EXP(LN(Y8)+($B$4-$D$3^2/2)*($B9-$B8)+$D$3*BE9*SQRT($B9-$B8))</f>
        <v>99.642830602620677</v>
      </c>
      <c r="Z9">
        <f t="shared" ref="Z9:Z44" si="54">EXP(LN(Z8)+($B$4-$D$3^2/2)*($B9-$B8)+$D$3*BF9*SQRT($B9-$B8))</f>
        <v>90.075806131303594</v>
      </c>
      <c r="AA9">
        <f t="shared" ref="AA9:AA44" si="55">EXP(LN(AA8)+($B$4-$D$3^2/2)*($B9-$B8)+$D$3*BG9*SQRT($B9-$B8))</f>
        <v>87.020900973877076</v>
      </c>
      <c r="AB9">
        <f t="shared" ref="AB9:AB44" si="56">EXP(LN(AB8)+($B$4-$D$3^2/2)*($B9-$B8)+$D$3*BH9*SQRT($B9-$B8))</f>
        <v>92.584928356936032</v>
      </c>
      <c r="AC9">
        <f t="shared" ref="AC9:AC44" si="57">EXP(LN(AC8)+($B$4-$D$3^2/2)*($B9-$B8)+$D$3*BI9*SQRT($B9-$B8))</f>
        <v>88.241931803026489</v>
      </c>
      <c r="AD9">
        <f t="shared" ref="AD9:AD44" si="58">EXP(LN(AD8)+($B$4-$D$3^2/2)*($B9-$B8)+$D$3*BJ9*SQRT($B9-$B8))</f>
        <v>81.974999115730483</v>
      </c>
      <c r="AE9">
        <f t="shared" ref="AE9:AE44" si="59">EXP(LN(AE8)+($B$4-$D$3^2/2)*($B9-$B8)+$D$3*BK9*SQRT($B9-$B8))</f>
        <v>98.235282432514182</v>
      </c>
      <c r="AF9">
        <f t="shared" ref="AF9:AF44" si="60">EXP(LN(AF8)+($B$4-$D$3^2/2)*($B9-$B8)+$D$3*BL9*SQRT($B9-$B8))</f>
        <v>92.336129105222213</v>
      </c>
      <c r="AH9" s="26">
        <f t="shared" ref="AH9:AH44" si="61">A9</f>
        <v>42145</v>
      </c>
      <c r="AI9">
        <v>-1.7587997191922202</v>
      </c>
      <c r="AJ9">
        <v>9.9310852552456114E-2</v>
      </c>
      <c r="AK9">
        <v>-2.0169078438995314</v>
      </c>
      <c r="AL9">
        <v>1.7951287417222905</v>
      </c>
      <c r="AM9">
        <v>-0.84002609619466051</v>
      </c>
      <c r="AN9">
        <v>0.62258381883979885</v>
      </c>
      <c r="AO9">
        <v>0.98210002171421684</v>
      </c>
      <c r="AP9">
        <v>1.4719873965118253</v>
      </c>
      <c r="AQ9">
        <v>0.68655023806592208</v>
      </c>
      <c r="AR9">
        <v>-0.32117853014303477</v>
      </c>
      <c r="AS9">
        <v>0.40030586014941588</v>
      </c>
      <c r="AT9">
        <v>-0.43063343793268716</v>
      </c>
      <c r="AU9">
        <v>-0.45126976051272355</v>
      </c>
      <c r="AV9">
        <v>2.0447072104895501</v>
      </c>
      <c r="AW9">
        <v>-0.45230097060887808</v>
      </c>
      <c r="AX9">
        <v>1.2839560245564861</v>
      </c>
      <c r="AY9">
        <v>-1.1467111910315291</v>
      </c>
      <c r="AZ9">
        <v>-0.42817634925518172</v>
      </c>
      <c r="BA9">
        <v>1.2125462198142241</v>
      </c>
      <c r="BB9">
        <v>0.88579378807208753</v>
      </c>
      <c r="BC9">
        <v>0.40259453522963984</v>
      </c>
      <c r="BD9">
        <v>-1.8178838753820432</v>
      </c>
      <c r="BE9">
        <v>0.85297490397662123</v>
      </c>
      <c r="BF9">
        <v>1.65817437099039</v>
      </c>
      <c r="BG9">
        <v>0.37894374834197553</v>
      </c>
      <c r="BH9">
        <v>0.99775204871355061</v>
      </c>
      <c r="BI9">
        <v>0.76515377422756869</v>
      </c>
      <c r="BJ9">
        <v>-1.7175252313621621</v>
      </c>
      <c r="BK9">
        <v>1.1170775219025015</v>
      </c>
      <c r="BL9">
        <v>-0.56068981229599246</v>
      </c>
    </row>
    <row r="10" spans="1:64" x14ac:dyDescent="0.25">
      <c r="A10" s="26">
        <f t="shared" ref="A10:A43" si="62">A9+10</f>
        <v>42155</v>
      </c>
      <c r="B10" s="27">
        <f>_xll.qlTimeYearFraction($B$1,A10,"ActualActual")</f>
        <v>8.2191780821917804E-2</v>
      </c>
      <c r="C10">
        <f t="shared" si="31"/>
        <v>92.115918287364821</v>
      </c>
      <c r="D10">
        <f t="shared" si="32"/>
        <v>98.990791443433466</v>
      </c>
      <c r="E10">
        <f t="shared" si="33"/>
        <v>77.867299722919938</v>
      </c>
      <c r="F10">
        <f t="shared" si="34"/>
        <v>92.282846240632537</v>
      </c>
      <c r="G10">
        <f t="shared" si="35"/>
        <v>82.942484915170681</v>
      </c>
      <c r="H10">
        <f t="shared" si="36"/>
        <v>86.841541448214485</v>
      </c>
      <c r="I10">
        <f t="shared" si="37"/>
        <v>101.40148749342139</v>
      </c>
      <c r="J10">
        <f t="shared" si="38"/>
        <v>96.839993981766582</v>
      </c>
      <c r="K10">
        <f t="shared" si="39"/>
        <v>96.679165781399035</v>
      </c>
      <c r="L10">
        <f t="shared" si="40"/>
        <v>80.729686573057748</v>
      </c>
      <c r="M10">
        <f t="shared" si="41"/>
        <v>101.01596110154745</v>
      </c>
      <c r="N10">
        <f t="shared" si="42"/>
        <v>82.730330039583578</v>
      </c>
      <c r="O10">
        <f t="shared" si="43"/>
        <v>97.636123619000088</v>
      </c>
      <c r="P10">
        <f t="shared" si="44"/>
        <v>107.45963885504899</v>
      </c>
      <c r="Q10">
        <f t="shared" si="45"/>
        <v>81.022419089672653</v>
      </c>
      <c r="R10">
        <f t="shared" si="46"/>
        <v>93.777600713538575</v>
      </c>
      <c r="S10">
        <f t="shared" si="47"/>
        <v>87.171784305376605</v>
      </c>
      <c r="T10">
        <f t="shared" si="48"/>
        <v>85.892152184741079</v>
      </c>
      <c r="U10">
        <f t="shared" si="49"/>
        <v>87.920812334977654</v>
      </c>
      <c r="V10">
        <f t="shared" si="50"/>
        <v>107.01523331143731</v>
      </c>
      <c r="W10">
        <f t="shared" si="51"/>
        <v>97.890152209838277</v>
      </c>
      <c r="X10">
        <f t="shared" si="52"/>
        <v>84.117809969944616</v>
      </c>
      <c r="Y10">
        <f t="shared" si="53"/>
        <v>98.34678971277657</v>
      </c>
      <c r="Z10">
        <f t="shared" si="54"/>
        <v>91.560676644409668</v>
      </c>
      <c r="AA10">
        <f t="shared" si="55"/>
        <v>80.926775224559861</v>
      </c>
      <c r="AB10">
        <f t="shared" si="56"/>
        <v>97.596092757731341</v>
      </c>
      <c r="AC10">
        <f t="shared" si="57"/>
        <v>84.879968580527077</v>
      </c>
      <c r="AD10">
        <f t="shared" si="58"/>
        <v>79.805817244389743</v>
      </c>
      <c r="AE10">
        <f t="shared" si="59"/>
        <v>99.707558886782323</v>
      </c>
      <c r="AF10">
        <f t="shared" si="60"/>
        <v>92.335544996203353</v>
      </c>
      <c r="AH10" s="26">
        <f t="shared" si="61"/>
        <v>42155</v>
      </c>
      <c r="AI10">
        <v>1.6608419043180556</v>
      </c>
      <c r="AJ10">
        <v>1.4603241836608412</v>
      </c>
      <c r="AK10">
        <v>0.40463163392716728</v>
      </c>
      <c r="AL10">
        <v>-1.4750086479159243</v>
      </c>
      <c r="AM10">
        <v>-1.0283840883680138</v>
      </c>
      <c r="AN10">
        <v>-0.14090317909877262</v>
      </c>
      <c r="AO10">
        <v>0.61815262620087441</v>
      </c>
      <c r="AP10">
        <v>1.3613114562789326E-2</v>
      </c>
      <c r="AQ10">
        <v>-0.1373896162959935</v>
      </c>
      <c r="AR10">
        <v>-1.4164445828380863</v>
      </c>
      <c r="AS10">
        <v>1.7673206810184332</v>
      </c>
      <c r="AT10">
        <v>-0.12301313881487153</v>
      </c>
      <c r="AU10">
        <v>0.59394862172823204</v>
      </c>
      <c r="AV10">
        <v>-0.13583313306454547</v>
      </c>
      <c r="AW10">
        <v>0.3106461080468782</v>
      </c>
      <c r="AX10">
        <v>9.7332505573105049E-2</v>
      </c>
      <c r="AY10">
        <v>0.57642011449624397</v>
      </c>
      <c r="AZ10">
        <v>0.33209123008877689</v>
      </c>
      <c r="BA10">
        <v>-0.90351539580904505</v>
      </c>
      <c r="BB10">
        <v>1.1164367616500228</v>
      </c>
      <c r="BC10">
        <v>0.33849185794270004</v>
      </c>
      <c r="BD10">
        <v>-0.17079313188973827</v>
      </c>
      <c r="BE10">
        <v>-0.24986256752769267</v>
      </c>
      <c r="BF10">
        <v>0.34306205451044192</v>
      </c>
      <c r="BG10">
        <v>-1.4483275217496705</v>
      </c>
      <c r="BH10">
        <v>1.0753110056973374</v>
      </c>
      <c r="BI10">
        <v>-0.76846584793741879</v>
      </c>
      <c r="BJ10">
        <v>-0.52627668149940188</v>
      </c>
      <c r="BK10">
        <v>0.31337338475722881</v>
      </c>
      <c r="BL10">
        <v>1.3666037528087861E-2</v>
      </c>
    </row>
    <row r="11" spans="1:64" x14ac:dyDescent="0.25">
      <c r="A11" s="26">
        <f t="shared" si="62"/>
        <v>42165</v>
      </c>
      <c r="B11" s="27">
        <f>_xll.qlTimeYearFraction($B$1,A11,"ActualActual")</f>
        <v>0.1095890410958904</v>
      </c>
      <c r="C11">
        <f t="shared" si="31"/>
        <v>96.433892709879785</v>
      </c>
      <c r="D11">
        <f t="shared" si="32"/>
        <v>98.78496711466164</v>
      </c>
      <c r="E11">
        <f t="shared" si="33"/>
        <v>77.098525343230321</v>
      </c>
      <c r="F11">
        <f>EXP(LN(F10)+($B$4-$D$3^2/2)*($B11-$B10)+$D$3*AL11*SQRT($B11-$B10))</f>
        <v>98.508033299957546</v>
      </c>
      <c r="G11">
        <f t="shared" si="35"/>
        <v>84.812594373041875</v>
      </c>
      <c r="H11">
        <f t="shared" si="36"/>
        <v>86.901818321515321</v>
      </c>
      <c r="I11">
        <f t="shared" si="37"/>
        <v>102.99057739962548</v>
      </c>
      <c r="J11">
        <f t="shared" si="38"/>
        <v>87.320523752330416</v>
      </c>
      <c r="K11">
        <f t="shared" si="39"/>
        <v>95.205263994568625</v>
      </c>
      <c r="L11">
        <f t="shared" si="40"/>
        <v>91.683310691377301</v>
      </c>
      <c r="M11">
        <f t="shared" si="41"/>
        <v>95.811133689301528</v>
      </c>
      <c r="N11">
        <f t="shared" si="42"/>
        <v>83.688387524629135</v>
      </c>
      <c r="O11">
        <f t="shared" si="43"/>
        <v>96.616260425122334</v>
      </c>
      <c r="P11">
        <f t="shared" si="44"/>
        <v>103.96060586504304</v>
      </c>
      <c r="Q11">
        <f t="shared" si="45"/>
        <v>79.816781420947535</v>
      </c>
      <c r="R11">
        <f t="shared" si="46"/>
        <v>90.079594023492035</v>
      </c>
      <c r="S11">
        <f t="shared" si="47"/>
        <v>95.456176134504858</v>
      </c>
      <c r="T11">
        <f t="shared" si="48"/>
        <v>77.622963368386152</v>
      </c>
      <c r="U11">
        <f t="shared" si="49"/>
        <v>87.440057724784694</v>
      </c>
      <c r="V11">
        <f t="shared" si="50"/>
        <v>110.68516386950222</v>
      </c>
      <c r="W11">
        <f t="shared" si="51"/>
        <v>99.130555932850527</v>
      </c>
      <c r="X11">
        <f t="shared" si="52"/>
        <v>84.814705714481576</v>
      </c>
      <c r="Y11">
        <f t="shared" si="53"/>
        <v>94.95752696930893</v>
      </c>
      <c r="Z11">
        <f t="shared" si="54"/>
        <v>91.114941785419035</v>
      </c>
      <c r="AA11">
        <f t="shared" si="55"/>
        <v>81.739275417588686</v>
      </c>
      <c r="AB11">
        <f t="shared" si="56"/>
        <v>88.658900374464764</v>
      </c>
      <c r="AC11">
        <f t="shared" si="57"/>
        <v>85.948736747839519</v>
      </c>
      <c r="AD11">
        <f t="shared" si="58"/>
        <v>82.419868134457417</v>
      </c>
      <c r="AE11">
        <f t="shared" si="59"/>
        <v>101.13864052497559</v>
      </c>
      <c r="AF11">
        <f t="shared" si="60"/>
        <v>101.03847375707377</v>
      </c>
      <c r="AH11" s="26">
        <f t="shared" si="61"/>
        <v>42165</v>
      </c>
      <c r="AI11">
        <v>0.93633315842734033</v>
      </c>
      <c r="AJ11">
        <v>-2.8122486210536098E-2</v>
      </c>
      <c r="AK11">
        <v>-0.18601863191782159</v>
      </c>
      <c r="AL11">
        <v>1.3284253059754882</v>
      </c>
      <c r="AM11">
        <v>0.46281221893362007</v>
      </c>
      <c r="AN11">
        <v>2.7766689916142853E-2</v>
      </c>
      <c r="AO11">
        <v>0.32694050812680109</v>
      </c>
      <c r="AP11">
        <v>-2.0700192786782519</v>
      </c>
      <c r="AQ11">
        <v>-0.29558677438650061</v>
      </c>
      <c r="AR11">
        <v>2.5760837369170857</v>
      </c>
      <c r="AS11">
        <v>-1.0515211809785785</v>
      </c>
      <c r="AT11">
        <v>0.24566599757340585</v>
      </c>
      <c r="AU11">
        <v>-0.19766973189618853</v>
      </c>
      <c r="AV11">
        <v>-0.65285413167883011</v>
      </c>
      <c r="AW11">
        <v>-0.28812401547836669</v>
      </c>
      <c r="AX11">
        <v>-0.79642256120441024</v>
      </c>
      <c r="AY11">
        <v>1.8420901827372866</v>
      </c>
      <c r="AZ11">
        <v>-2.0248009285368087</v>
      </c>
      <c r="BA11">
        <v>-9.6626386588009594E-2</v>
      </c>
      <c r="BB11">
        <v>0.69283278301102991</v>
      </c>
      <c r="BC11">
        <v>0.26737173774109113</v>
      </c>
      <c r="BD11">
        <v>0.17994796669392507</v>
      </c>
      <c r="BE11">
        <v>-0.69246454779780708</v>
      </c>
      <c r="BF11">
        <v>-8.4483604218644329E-2</v>
      </c>
      <c r="BG11">
        <v>0.21497367762707487</v>
      </c>
      <c r="BH11">
        <v>-1.9203202612983006</v>
      </c>
      <c r="BI11">
        <v>0.26578354390570386</v>
      </c>
      <c r="BJ11">
        <v>0.66285692964227871</v>
      </c>
      <c r="BK11">
        <v>0.30078115172197001</v>
      </c>
      <c r="BL11">
        <v>1.8277043677283449</v>
      </c>
    </row>
    <row r="12" spans="1:64" x14ac:dyDescent="0.25">
      <c r="A12" s="26">
        <f t="shared" si="62"/>
        <v>42175</v>
      </c>
      <c r="B12" s="27">
        <f>_xll.qlTimeYearFraction($B$1,A12,"ActualActual")</f>
        <v>0.13698630136986301</v>
      </c>
      <c r="C12">
        <f t="shared" si="31"/>
        <v>88.935173265588574</v>
      </c>
      <c r="D12">
        <f t="shared" si="32"/>
        <v>104.85290725138051</v>
      </c>
      <c r="E12">
        <f t="shared" si="33"/>
        <v>74.247381764400146</v>
      </c>
      <c r="F12">
        <f t="shared" si="34"/>
        <v>98.102320831975049</v>
      </c>
      <c r="G12">
        <f t="shared" si="35"/>
        <v>82.378424467191522</v>
      </c>
      <c r="H12">
        <f t="shared" si="36"/>
        <v>86.08132876740197</v>
      </c>
      <c r="I12">
        <f t="shared" si="37"/>
        <v>102.34259663603311</v>
      </c>
      <c r="J12">
        <f t="shared" si="38"/>
        <v>80.857659237195918</v>
      </c>
      <c r="K12">
        <f t="shared" si="39"/>
        <v>91.949166380582568</v>
      </c>
      <c r="L12">
        <f t="shared" si="40"/>
        <v>86.142664009775956</v>
      </c>
      <c r="M12">
        <f t="shared" si="41"/>
        <v>91.446193717819156</v>
      </c>
      <c r="N12">
        <f t="shared" si="42"/>
        <v>77.912235539091043</v>
      </c>
      <c r="O12">
        <f t="shared" si="43"/>
        <v>98.807222810831206</v>
      </c>
      <c r="P12">
        <f t="shared" si="44"/>
        <v>99.502822855855044</v>
      </c>
      <c r="Q12">
        <f t="shared" si="45"/>
        <v>71.331715834466948</v>
      </c>
      <c r="R12">
        <f t="shared" si="46"/>
        <v>90.18767338981101</v>
      </c>
      <c r="S12">
        <f t="shared" si="47"/>
        <v>95.136539661501871</v>
      </c>
      <c r="T12">
        <f t="shared" si="48"/>
        <v>75.40253233382164</v>
      </c>
      <c r="U12">
        <f t="shared" si="49"/>
        <v>89.103591215236108</v>
      </c>
      <c r="V12">
        <f t="shared" si="50"/>
        <v>110.63235813446944</v>
      </c>
      <c r="W12">
        <f t="shared" si="51"/>
        <v>100.48103239087865</v>
      </c>
      <c r="X12">
        <f t="shared" si="52"/>
        <v>87.702784811473776</v>
      </c>
      <c r="Y12">
        <f t="shared" si="53"/>
        <v>90.646759485017512</v>
      </c>
      <c r="Z12">
        <f t="shared" si="54"/>
        <v>90.441815823934945</v>
      </c>
      <c r="AA12">
        <f t="shared" si="55"/>
        <v>84.36666057942206</v>
      </c>
      <c r="AB12">
        <f t="shared" si="56"/>
        <v>86.620479938867277</v>
      </c>
      <c r="AC12">
        <f t="shared" si="57"/>
        <v>92.996076273712958</v>
      </c>
      <c r="AD12">
        <f t="shared" si="58"/>
        <v>90.184625869889103</v>
      </c>
      <c r="AE12">
        <f t="shared" si="59"/>
        <v>102.99194703102481</v>
      </c>
      <c r="AF12">
        <f t="shared" si="60"/>
        <v>97.675582016086935</v>
      </c>
      <c r="AH12" s="26">
        <f t="shared" si="61"/>
        <v>42175</v>
      </c>
      <c r="AI12">
        <v>-1.6164110538289176</v>
      </c>
      <c r="AJ12">
        <v>1.2143053948942772</v>
      </c>
      <c r="AK12">
        <v>-0.74505486676147137</v>
      </c>
      <c r="AL12">
        <v>-6.9319338830908586E-2</v>
      </c>
      <c r="AM12">
        <v>-0.57264686742069426</v>
      </c>
      <c r="AN12">
        <v>-0.17724805664158463</v>
      </c>
      <c r="AO12">
        <v>-0.1133106825148753</v>
      </c>
      <c r="AP12">
        <v>-1.534753917556321</v>
      </c>
      <c r="AQ12">
        <v>-0.68701013148872991</v>
      </c>
      <c r="AR12">
        <v>-1.2415455910665374</v>
      </c>
      <c r="AS12">
        <v>-0.92522324306578707</v>
      </c>
      <c r="AT12">
        <v>-1.4264496803401399</v>
      </c>
      <c r="AU12">
        <v>0.46537014869051979</v>
      </c>
      <c r="AV12">
        <v>-0.86879299551014699</v>
      </c>
      <c r="AW12">
        <v>-2.2496173399165764</v>
      </c>
      <c r="AX12">
        <v>3.7941429931895809E-2</v>
      </c>
      <c r="AY12">
        <v>-5.3753497986063457E-2</v>
      </c>
      <c r="AZ12">
        <v>-0.57067243023014425</v>
      </c>
      <c r="BA12">
        <v>0.39332462576180149</v>
      </c>
      <c r="BB12">
        <v>4.1834959355181011E-3</v>
      </c>
      <c r="BC12">
        <v>0.2862912732631368</v>
      </c>
      <c r="BD12">
        <v>0.68812221857336686</v>
      </c>
      <c r="BE12">
        <v>-0.92182738994131141</v>
      </c>
      <c r="BF12">
        <v>-0.13553451262558086</v>
      </c>
      <c r="BG12">
        <v>0.65092626542048371</v>
      </c>
      <c r="BH12">
        <v>-0.45462900496061126</v>
      </c>
      <c r="BI12">
        <v>1.6008263527038473</v>
      </c>
      <c r="BJ12">
        <v>1.8269036508036021</v>
      </c>
      <c r="BK12">
        <v>0.37947769443759</v>
      </c>
      <c r="BL12">
        <v>-0.66788717351676852</v>
      </c>
    </row>
    <row r="13" spans="1:64" x14ac:dyDescent="0.25">
      <c r="A13" s="26">
        <f t="shared" si="62"/>
        <v>42185</v>
      </c>
      <c r="B13" s="27">
        <f>_xll.qlTimeYearFraction($B$1,A13,"ActualActual")</f>
        <v>0.16438356164383561</v>
      </c>
      <c r="C13">
        <f t="shared" si="31"/>
        <v>85.542922555037606</v>
      </c>
      <c r="D13">
        <f t="shared" si="32"/>
        <v>105.0332730290548</v>
      </c>
      <c r="E13">
        <f t="shared" si="33"/>
        <v>74.729791330943144</v>
      </c>
      <c r="F13">
        <f t="shared" si="34"/>
        <v>96.844889820827319</v>
      </c>
      <c r="G13">
        <f t="shared" si="35"/>
        <v>79.474164304123377</v>
      </c>
      <c r="H13">
        <f t="shared" si="36"/>
        <v>88.374499523146909</v>
      </c>
      <c r="I13">
        <f t="shared" si="37"/>
        <v>99.925897363293643</v>
      </c>
      <c r="J13">
        <f t="shared" si="38"/>
        <v>75.244582339003813</v>
      </c>
      <c r="K13">
        <f t="shared" si="39"/>
        <v>87.499730482421228</v>
      </c>
      <c r="L13">
        <f t="shared" si="40"/>
        <v>89.73910944267358</v>
      </c>
      <c r="M13">
        <f t="shared" si="41"/>
        <v>82.509304874563398</v>
      </c>
      <c r="N13">
        <f t="shared" si="42"/>
        <v>75.774440639219321</v>
      </c>
      <c r="O13">
        <f t="shared" si="43"/>
        <v>103.28208923827879</v>
      </c>
      <c r="P13">
        <f t="shared" si="44"/>
        <v>96.263017264783272</v>
      </c>
      <c r="Q13">
        <f t="shared" si="45"/>
        <v>71.46392880673244</v>
      </c>
      <c r="R13">
        <f t="shared" si="46"/>
        <v>95.118916613542396</v>
      </c>
      <c r="S13">
        <f t="shared" si="47"/>
        <v>93.681907066770236</v>
      </c>
      <c r="T13">
        <f t="shared" si="48"/>
        <v>75.447305984252438</v>
      </c>
      <c r="U13">
        <f t="shared" si="49"/>
        <v>89.77641573259497</v>
      </c>
      <c r="V13">
        <f t="shared" si="50"/>
        <v>105.68608159343394</v>
      </c>
      <c r="W13">
        <f t="shared" si="51"/>
        <v>106.60074611917081</v>
      </c>
      <c r="X13">
        <f t="shared" si="52"/>
        <v>85.079693466292298</v>
      </c>
      <c r="Y13">
        <f t="shared" si="53"/>
        <v>89.240872893665369</v>
      </c>
      <c r="Z13">
        <f t="shared" si="54"/>
        <v>90.658597154065646</v>
      </c>
      <c r="AA13">
        <f t="shared" si="55"/>
        <v>86.894791505074849</v>
      </c>
      <c r="AB13">
        <f t="shared" si="56"/>
        <v>84.115176648989774</v>
      </c>
      <c r="AC13">
        <f t="shared" si="57"/>
        <v>90.049265060287965</v>
      </c>
      <c r="AD13">
        <f t="shared" si="58"/>
        <v>84.489432978069772</v>
      </c>
      <c r="AE13">
        <f t="shared" si="59"/>
        <v>106.53117463334306</v>
      </c>
      <c r="AF13">
        <f t="shared" si="60"/>
        <v>104.79761053425622</v>
      </c>
      <c r="AH13" s="26">
        <f t="shared" si="61"/>
        <v>42185</v>
      </c>
      <c r="AI13">
        <v>-0.76937817284675059</v>
      </c>
      <c r="AJ13">
        <v>4.8405342200018631E-2</v>
      </c>
      <c r="AK13">
        <v>0.1442160374606781</v>
      </c>
      <c r="AL13">
        <v>-0.2460001022892071</v>
      </c>
      <c r="AM13">
        <v>-0.7090057614808859</v>
      </c>
      <c r="AN13">
        <v>0.54325092526978735</v>
      </c>
      <c r="AO13">
        <v>-0.46745597921175802</v>
      </c>
      <c r="AP13">
        <v>-1.4350928661728295</v>
      </c>
      <c r="AQ13">
        <v>-0.98507516299542208</v>
      </c>
      <c r="AR13">
        <v>0.83749207942313675</v>
      </c>
      <c r="AS13">
        <v>-2.057234187497611</v>
      </c>
      <c r="AT13">
        <v>-0.54649674061294851</v>
      </c>
      <c r="AU13">
        <v>0.90578941581559691</v>
      </c>
      <c r="AV13">
        <v>-0.65282430481433751</v>
      </c>
      <c r="AW13">
        <v>5.108532233960341E-2</v>
      </c>
      <c r="AX13">
        <v>1.0858637709424193</v>
      </c>
      <c r="AY13">
        <v>-0.29650005504532401</v>
      </c>
      <c r="AZ13">
        <v>2.5747970694412529E-2</v>
      </c>
      <c r="BA13">
        <v>0.16528805727113186</v>
      </c>
      <c r="BB13">
        <v>-0.90732554852590408</v>
      </c>
      <c r="BC13">
        <v>1.2044071141759243</v>
      </c>
      <c r="BD13">
        <v>-0.59771472901449407</v>
      </c>
      <c r="BE13">
        <v>-0.30099082147561956</v>
      </c>
      <c r="BF13">
        <v>6.2005727741614634E-2</v>
      </c>
      <c r="BG13">
        <v>0.6083958362468217</v>
      </c>
      <c r="BH13">
        <v>-0.5772541242298409</v>
      </c>
      <c r="BI13">
        <v>-0.63467125393742652</v>
      </c>
      <c r="BJ13">
        <v>-1.2998852874400184</v>
      </c>
      <c r="BK13">
        <v>0.69420708678440879</v>
      </c>
      <c r="BL13">
        <v>1.4311220723708018</v>
      </c>
    </row>
    <row r="14" spans="1:64" x14ac:dyDescent="0.25">
      <c r="A14" s="26">
        <f t="shared" si="62"/>
        <v>42195</v>
      </c>
      <c r="B14" s="27">
        <f>_xll.qlTimeYearFraction($B$1,A14,"ActualActual")</f>
        <v>0.19178082191780821</v>
      </c>
      <c r="C14">
        <f t="shared" si="31"/>
        <v>89.00726528432277</v>
      </c>
      <c r="D14">
        <f t="shared" si="32"/>
        <v>102.72673528370758</v>
      </c>
      <c r="E14">
        <f t="shared" si="33"/>
        <v>78.724506611405914</v>
      </c>
      <c r="F14">
        <f t="shared" si="34"/>
        <v>96.730738032117429</v>
      </c>
      <c r="G14">
        <f t="shared" si="35"/>
        <v>78.567066409460182</v>
      </c>
      <c r="H14">
        <f t="shared" si="36"/>
        <v>85.852611884249825</v>
      </c>
      <c r="I14">
        <f t="shared" si="37"/>
        <v>99.935849953789784</v>
      </c>
      <c r="J14">
        <f t="shared" si="38"/>
        <v>79.078935668424023</v>
      </c>
      <c r="K14">
        <f t="shared" si="39"/>
        <v>87.632169559728524</v>
      </c>
      <c r="L14">
        <f t="shared" si="40"/>
        <v>90.899954668997722</v>
      </c>
      <c r="M14">
        <f t="shared" si="41"/>
        <v>83.488754150998005</v>
      </c>
      <c r="N14">
        <f t="shared" si="42"/>
        <v>80.175512853821715</v>
      </c>
      <c r="O14">
        <f t="shared" si="43"/>
        <v>101.48325236856375</v>
      </c>
      <c r="P14">
        <f t="shared" si="44"/>
        <v>94.518502335628426</v>
      </c>
      <c r="Q14">
        <f t="shared" si="45"/>
        <v>72.753390333270062</v>
      </c>
      <c r="R14">
        <f t="shared" si="46"/>
        <v>95.485592335013436</v>
      </c>
      <c r="S14">
        <f t="shared" si="47"/>
        <v>100.50934587757364</v>
      </c>
      <c r="T14">
        <f t="shared" si="48"/>
        <v>75.788746452303755</v>
      </c>
      <c r="U14">
        <f t="shared" si="49"/>
        <v>84.412730298718344</v>
      </c>
      <c r="V14">
        <f t="shared" si="50"/>
        <v>103.94161035957212</v>
      </c>
      <c r="W14">
        <f t="shared" si="51"/>
        <v>102.57618932544364</v>
      </c>
      <c r="X14">
        <f t="shared" si="52"/>
        <v>83.415530948038011</v>
      </c>
      <c r="Y14">
        <f t="shared" si="53"/>
        <v>86.006140955307131</v>
      </c>
      <c r="Z14">
        <f t="shared" si="54"/>
        <v>94.989895351361838</v>
      </c>
      <c r="AA14">
        <f t="shared" si="55"/>
        <v>88.339524111263188</v>
      </c>
      <c r="AB14">
        <f t="shared" si="56"/>
        <v>81.575991533335483</v>
      </c>
      <c r="AC14">
        <f t="shared" si="57"/>
        <v>88.821246694178981</v>
      </c>
      <c r="AD14">
        <f t="shared" si="58"/>
        <v>84.827028566454374</v>
      </c>
      <c r="AE14">
        <f t="shared" si="59"/>
        <v>106.40747127137223</v>
      </c>
      <c r="AF14">
        <f t="shared" si="60"/>
        <v>102.35813637167573</v>
      </c>
      <c r="AH14" s="26">
        <f t="shared" si="61"/>
        <v>42195</v>
      </c>
      <c r="AI14">
        <v>0.81328288239245694</v>
      </c>
      <c r="AJ14">
        <v>-0.4333755071398725</v>
      </c>
      <c r="AK14">
        <v>1.0625147051153347</v>
      </c>
      <c r="AL14">
        <v>-9.9578621155638532E-3</v>
      </c>
      <c r="AM14">
        <v>-0.21738307596964893</v>
      </c>
      <c r="AN14">
        <v>-0.56924274557380616</v>
      </c>
      <c r="AO14">
        <v>1.5799111406860161E-2</v>
      </c>
      <c r="AP14">
        <v>1.0147254457726693</v>
      </c>
      <c r="AQ14">
        <v>4.4251765347167543E-2</v>
      </c>
      <c r="AR14">
        <v>0.27262890539894419</v>
      </c>
      <c r="AS14">
        <v>0.2514441616049044</v>
      </c>
      <c r="AT14">
        <v>1.1507496801003159</v>
      </c>
      <c r="AU14">
        <v>-0.3400422907096986</v>
      </c>
      <c r="AV14">
        <v>-0.35450991472016902</v>
      </c>
      <c r="AW14">
        <v>0.37392211800439618</v>
      </c>
      <c r="AX14">
        <v>9.1276122205542223E-2</v>
      </c>
      <c r="AY14">
        <v>1.4304427815897336</v>
      </c>
      <c r="AZ14">
        <v>0.10472518608156342</v>
      </c>
      <c r="BA14">
        <v>-1.2268149199110054</v>
      </c>
      <c r="BB14">
        <v>-0.32138831410050711</v>
      </c>
      <c r="BC14">
        <v>-0.76122679104777469</v>
      </c>
      <c r="BD14">
        <v>-0.38401816144918732</v>
      </c>
      <c r="BE14">
        <v>-0.72972574193754614</v>
      </c>
      <c r="BF14">
        <v>0.95364798007834306</v>
      </c>
      <c r="BG14">
        <v>0.3458662522733103</v>
      </c>
      <c r="BH14">
        <v>-0.60348937198576935</v>
      </c>
      <c r="BI14">
        <v>-0.26272756243472634</v>
      </c>
      <c r="BJ14">
        <v>9.4100417644795362E-2</v>
      </c>
      <c r="BK14">
        <v>-9.6047571044773957E-3</v>
      </c>
      <c r="BL14">
        <v>-0.46052989856883392</v>
      </c>
    </row>
    <row r="15" spans="1:64" x14ac:dyDescent="0.25">
      <c r="A15" s="26">
        <f t="shared" si="62"/>
        <v>42205</v>
      </c>
      <c r="B15" s="27">
        <f>_xll.qlTimeYearFraction($B$1,A15,"ActualActual")</f>
        <v>0.21917808219178081</v>
      </c>
      <c r="C15">
        <f t="shared" si="31"/>
        <v>89.228519993800944</v>
      </c>
      <c r="D15">
        <f t="shared" si="32"/>
        <v>97.571938263541028</v>
      </c>
      <c r="E15">
        <f t="shared" si="33"/>
        <v>71.025546871918507</v>
      </c>
      <c r="F15">
        <f t="shared" si="34"/>
        <v>98.978671019012978</v>
      </c>
      <c r="G15">
        <f t="shared" si="35"/>
        <v>85.92359789519999</v>
      </c>
      <c r="H15">
        <f t="shared" si="36"/>
        <v>78.746848019250208</v>
      </c>
      <c r="I15">
        <f t="shared" si="37"/>
        <v>96.379051971882006</v>
      </c>
      <c r="J15">
        <f t="shared" si="38"/>
        <v>75.708155948479742</v>
      </c>
      <c r="K15">
        <f t="shared" si="39"/>
        <v>85.183072103883106</v>
      </c>
      <c r="L15">
        <f t="shared" si="40"/>
        <v>93.383372608587081</v>
      </c>
      <c r="M15">
        <f t="shared" si="41"/>
        <v>80.076649299582712</v>
      </c>
      <c r="N15">
        <f t="shared" si="42"/>
        <v>83.939951202647734</v>
      </c>
      <c r="O15">
        <f t="shared" si="43"/>
        <v>101.731515126011</v>
      </c>
      <c r="P15">
        <f t="shared" si="44"/>
        <v>90.597728811969034</v>
      </c>
      <c r="Q15">
        <f t="shared" si="45"/>
        <v>73.210887573176592</v>
      </c>
      <c r="R15">
        <f t="shared" si="46"/>
        <v>103.74422929173834</v>
      </c>
      <c r="S15">
        <f t="shared" si="47"/>
        <v>94.287555406973155</v>
      </c>
      <c r="T15">
        <f t="shared" si="48"/>
        <v>77.994538331908473</v>
      </c>
      <c r="U15">
        <f t="shared" si="49"/>
        <v>85.604981278221629</v>
      </c>
      <c r="V15">
        <f t="shared" si="50"/>
        <v>117.59792768588491</v>
      </c>
      <c r="W15">
        <f t="shared" si="51"/>
        <v>108.63518709735085</v>
      </c>
      <c r="X15">
        <f t="shared" si="52"/>
        <v>87.609901010036779</v>
      </c>
      <c r="Y15">
        <f t="shared" si="53"/>
        <v>82.744765426146543</v>
      </c>
      <c r="Z15">
        <f t="shared" si="54"/>
        <v>88.921800071834014</v>
      </c>
      <c r="AA15">
        <f t="shared" si="55"/>
        <v>92.214655297830191</v>
      </c>
      <c r="AB15">
        <f t="shared" si="56"/>
        <v>78.836667158657534</v>
      </c>
      <c r="AC15">
        <f t="shared" si="57"/>
        <v>82.239094155730811</v>
      </c>
      <c r="AD15">
        <f t="shared" si="58"/>
        <v>82.618626065390629</v>
      </c>
      <c r="AE15">
        <f t="shared" si="59"/>
        <v>100.78650115934397</v>
      </c>
      <c r="AF15">
        <f t="shared" si="60"/>
        <v>100.57214339044484</v>
      </c>
      <c r="AH15" s="26">
        <f t="shared" si="61"/>
        <v>42205</v>
      </c>
      <c r="AI15">
        <v>6.3791475650928131E-2</v>
      </c>
      <c r="AJ15">
        <v>-1.0229817124560134</v>
      </c>
      <c r="AK15">
        <v>-2.0587484575704371</v>
      </c>
      <c r="AL15">
        <v>0.47643635942142243</v>
      </c>
      <c r="AM15">
        <v>1.8162998510110349</v>
      </c>
      <c r="AN15">
        <v>-1.7260395037007683</v>
      </c>
      <c r="AO15">
        <v>-0.71601458803915308</v>
      </c>
      <c r="AP15">
        <v>-0.86344868031800315</v>
      </c>
      <c r="AQ15">
        <v>-0.55703852022409595</v>
      </c>
      <c r="AR15">
        <v>0.55660017485665558</v>
      </c>
      <c r="AS15">
        <v>-0.82653508552561272</v>
      </c>
      <c r="AT15">
        <v>0.93781485605170334</v>
      </c>
      <c r="AU15">
        <v>6.299871055381269E-2</v>
      </c>
      <c r="AV15">
        <v>-0.839399765021</v>
      </c>
      <c r="AW15">
        <v>0.14003386884065325</v>
      </c>
      <c r="AX15">
        <v>1.6843382910223965</v>
      </c>
      <c r="AY15">
        <v>-1.2730812561826872</v>
      </c>
      <c r="AZ15">
        <v>0.59154397092856736</v>
      </c>
      <c r="BA15">
        <v>0.29623968194744749</v>
      </c>
      <c r="BB15">
        <v>2.4997212679288214</v>
      </c>
      <c r="BC15">
        <v>1.1695272833933177</v>
      </c>
      <c r="BD15">
        <v>1.0017738022031693</v>
      </c>
      <c r="BE15">
        <v>-0.76471612497178754</v>
      </c>
      <c r="BF15">
        <v>-1.315607223192842</v>
      </c>
      <c r="BG15">
        <v>0.87836457077426389</v>
      </c>
      <c r="BH15">
        <v>-0.67406999552709346</v>
      </c>
      <c r="BI15">
        <v>-1.5367654357838338</v>
      </c>
      <c r="BJ15">
        <v>-0.51743915167995747</v>
      </c>
      <c r="BK15">
        <v>-1.0791455367380787</v>
      </c>
      <c r="BL15">
        <v>-0.34069272568331249</v>
      </c>
    </row>
    <row r="16" spans="1:64" x14ac:dyDescent="0.25">
      <c r="A16" s="26">
        <f t="shared" si="62"/>
        <v>42215</v>
      </c>
      <c r="B16" s="27">
        <f>_xll.qlTimeYearFraction($B$1,A16,"ActualActual")</f>
        <v>0.24657534246575341</v>
      </c>
      <c r="C16">
        <f t="shared" si="31"/>
        <v>91.256805719880163</v>
      </c>
      <c r="D16">
        <f t="shared" si="32"/>
        <v>92.564583885419808</v>
      </c>
      <c r="E16">
        <f t="shared" si="33"/>
        <v>72.85260305715434</v>
      </c>
      <c r="F16">
        <f t="shared" si="34"/>
        <v>93.836988358541888</v>
      </c>
      <c r="G16">
        <f t="shared" si="35"/>
        <v>82.775996738022414</v>
      </c>
      <c r="H16">
        <f t="shared" si="36"/>
        <v>73.470569638418581</v>
      </c>
      <c r="I16">
        <f t="shared" si="37"/>
        <v>85.344131553195695</v>
      </c>
      <c r="J16">
        <f t="shared" si="38"/>
        <v>70.957144315948412</v>
      </c>
      <c r="K16">
        <f t="shared" si="39"/>
        <v>82.134966356682824</v>
      </c>
      <c r="L16">
        <f t="shared" si="40"/>
        <v>96.050420033881949</v>
      </c>
      <c r="M16">
        <f t="shared" si="41"/>
        <v>72.942423111562093</v>
      </c>
      <c r="N16">
        <f t="shared" si="42"/>
        <v>85.108483727233974</v>
      </c>
      <c r="O16">
        <f t="shared" si="43"/>
        <v>97.26459629125948</v>
      </c>
      <c r="P16">
        <f t="shared" si="44"/>
        <v>101.66094453310527</v>
      </c>
      <c r="Q16">
        <f t="shared" si="45"/>
        <v>81.703020701540169</v>
      </c>
      <c r="R16">
        <f t="shared" si="46"/>
        <v>95.477766600683623</v>
      </c>
      <c r="S16">
        <f t="shared" si="47"/>
        <v>89.895122782892201</v>
      </c>
      <c r="T16">
        <f t="shared" si="48"/>
        <v>75.600078741067591</v>
      </c>
      <c r="U16">
        <f t="shared" si="49"/>
        <v>85.250540705693183</v>
      </c>
      <c r="V16">
        <f t="shared" si="50"/>
        <v>119.16739169264918</v>
      </c>
      <c r="W16">
        <f t="shared" si="51"/>
        <v>111.64181998012835</v>
      </c>
      <c r="X16">
        <f t="shared" si="52"/>
        <v>94.867945143187697</v>
      </c>
      <c r="Y16">
        <f t="shared" si="53"/>
        <v>84.225578739492022</v>
      </c>
      <c r="Z16">
        <f t="shared" si="54"/>
        <v>90.690099380171517</v>
      </c>
      <c r="AA16">
        <f t="shared" si="55"/>
        <v>95.300473742575605</v>
      </c>
      <c r="AB16">
        <f t="shared" si="56"/>
        <v>85.385148056512065</v>
      </c>
      <c r="AC16">
        <f t="shared" si="57"/>
        <v>89.018251386970576</v>
      </c>
      <c r="AD16">
        <f t="shared" si="58"/>
        <v>78.607151068564008</v>
      </c>
      <c r="AE16">
        <f t="shared" si="59"/>
        <v>97.028826693673167</v>
      </c>
      <c r="AF16">
        <f t="shared" si="60"/>
        <v>97.80507747935323</v>
      </c>
      <c r="AH16" s="26">
        <f t="shared" si="61"/>
        <v>42215</v>
      </c>
      <c r="AI16">
        <v>0.46644152294495173</v>
      </c>
      <c r="AJ16">
        <v>-1.047165050450753</v>
      </c>
      <c r="AK16">
        <v>0.52528158202373043</v>
      </c>
      <c r="AL16">
        <v>-1.0604955294308001</v>
      </c>
      <c r="AM16">
        <v>-0.73777967931924515</v>
      </c>
      <c r="AN16">
        <v>-1.3828725371550497</v>
      </c>
      <c r="AO16">
        <v>-2.4349805368327888</v>
      </c>
      <c r="AP16">
        <v>-1.2913729187964442</v>
      </c>
      <c r="AQ16">
        <v>-0.72002816539222558</v>
      </c>
      <c r="AR16">
        <v>0.58089017692114575</v>
      </c>
      <c r="AS16">
        <v>-1.8653998750020733</v>
      </c>
      <c r="AT16">
        <v>0.29220786165312734</v>
      </c>
      <c r="AU16">
        <v>-0.89046299619564473</v>
      </c>
      <c r="AV16">
        <v>2.334021377067657</v>
      </c>
      <c r="AW16">
        <v>2.2239200255376694</v>
      </c>
      <c r="AX16">
        <v>-1.6584019839358946</v>
      </c>
      <c r="AY16">
        <v>-0.94691997591485855</v>
      </c>
      <c r="AZ16">
        <v>-0.61415195791210486</v>
      </c>
      <c r="BA16">
        <v>-6.9761138035552991E-2</v>
      </c>
      <c r="BB16">
        <v>0.28078331505837745</v>
      </c>
      <c r="BC16">
        <v>0.56357905793296847</v>
      </c>
      <c r="BD16">
        <v>1.616646870350108</v>
      </c>
      <c r="BE16">
        <v>0.3710066553371919</v>
      </c>
      <c r="BF16">
        <v>0.41033605599058054</v>
      </c>
      <c r="BG16">
        <v>0.67666354607041856</v>
      </c>
      <c r="BH16">
        <v>1.6207170593226981</v>
      </c>
      <c r="BI16">
        <v>1.6089696411425498</v>
      </c>
      <c r="BJ16">
        <v>-0.9885451038626647</v>
      </c>
      <c r="BK16">
        <v>-0.75139189325365319</v>
      </c>
      <c r="BL16">
        <v>-0.54804448310717313</v>
      </c>
    </row>
    <row r="17" spans="1:64" x14ac:dyDescent="0.25">
      <c r="A17" s="26">
        <f t="shared" si="62"/>
        <v>42225</v>
      </c>
      <c r="B17" s="27">
        <f>_xll.qlTimeYearFraction($B$1,A17,"ActualActual")</f>
        <v>0.27397260273972601</v>
      </c>
      <c r="C17">
        <f t="shared" si="31"/>
        <v>95.106540226150329</v>
      </c>
      <c r="D17">
        <f t="shared" si="32"/>
        <v>99.726863396486976</v>
      </c>
      <c r="E17">
        <f t="shared" si="33"/>
        <v>78.133905225967737</v>
      </c>
      <c r="F17">
        <f t="shared" si="34"/>
        <v>92.672550649510043</v>
      </c>
      <c r="G17">
        <f t="shared" si="35"/>
        <v>77.904030600804489</v>
      </c>
      <c r="H17">
        <f t="shared" si="36"/>
        <v>70.24268384400574</v>
      </c>
      <c r="I17">
        <f t="shared" si="37"/>
        <v>77.697946433705638</v>
      </c>
      <c r="J17">
        <f t="shared" si="38"/>
        <v>74.508293900428257</v>
      </c>
      <c r="K17">
        <f t="shared" si="39"/>
        <v>76.78913027736246</v>
      </c>
      <c r="L17">
        <f t="shared" si="40"/>
        <v>95.961663314054675</v>
      </c>
      <c r="M17">
        <f t="shared" si="41"/>
        <v>70.990944877167465</v>
      </c>
      <c r="N17">
        <f t="shared" si="42"/>
        <v>82.481856071738164</v>
      </c>
      <c r="O17">
        <f t="shared" si="43"/>
        <v>94.875156584248984</v>
      </c>
      <c r="P17">
        <f t="shared" si="44"/>
        <v>105.26858930353573</v>
      </c>
      <c r="Q17">
        <f t="shared" si="45"/>
        <v>85.83228778057692</v>
      </c>
      <c r="R17">
        <f t="shared" si="46"/>
        <v>92.628577243186555</v>
      </c>
      <c r="S17">
        <f t="shared" si="47"/>
        <v>88.067411967420895</v>
      </c>
      <c r="T17">
        <f t="shared" si="48"/>
        <v>73.554031653901944</v>
      </c>
      <c r="U17">
        <f t="shared" si="49"/>
        <v>87.493835532879629</v>
      </c>
      <c r="V17">
        <f t="shared" si="50"/>
        <v>121.48860042161837</v>
      </c>
      <c r="W17">
        <f t="shared" si="51"/>
        <v>110.09041016986824</v>
      </c>
      <c r="X17">
        <f t="shared" si="52"/>
        <v>91.399426839087297</v>
      </c>
      <c r="Y17">
        <f t="shared" si="53"/>
        <v>76.065631471130416</v>
      </c>
      <c r="Z17">
        <f t="shared" si="54"/>
        <v>91.838799437710904</v>
      </c>
      <c r="AA17">
        <f t="shared" si="55"/>
        <v>93.270567670907781</v>
      </c>
      <c r="AB17">
        <f t="shared" si="56"/>
        <v>83.580960163974353</v>
      </c>
      <c r="AC17">
        <f t="shared" si="57"/>
        <v>85.073350801933756</v>
      </c>
      <c r="AD17">
        <f t="shared" si="58"/>
        <v>80.011038623092048</v>
      </c>
      <c r="AE17">
        <f t="shared" si="59"/>
        <v>94.25218534522125</v>
      </c>
      <c r="AF17">
        <f t="shared" si="60"/>
        <v>94.391271102852045</v>
      </c>
      <c r="AH17" s="26">
        <f t="shared" si="61"/>
        <v>42225</v>
      </c>
      <c r="AI17">
        <v>0.84591588124108885</v>
      </c>
      <c r="AJ17">
        <v>1.5146784730753582</v>
      </c>
      <c r="AK17">
        <v>1.4231966606255411</v>
      </c>
      <c r="AL17">
        <v>-0.23767068954592033</v>
      </c>
      <c r="AM17">
        <v>-1.2078112294100767</v>
      </c>
      <c r="AN17">
        <v>-0.8910002500520966</v>
      </c>
      <c r="AO17">
        <v>-1.8764553600013891</v>
      </c>
      <c r="AP17">
        <v>0.99723965403204806</v>
      </c>
      <c r="AQ17">
        <v>-1.3415362211971382</v>
      </c>
      <c r="AR17">
        <v>-4.8243482627018152E-3</v>
      </c>
      <c r="AS17">
        <v>-0.53232144939848047</v>
      </c>
      <c r="AT17">
        <v>-0.61751307894386531</v>
      </c>
      <c r="AU17">
        <v>-0.48711277351618321</v>
      </c>
      <c r="AV17">
        <v>0.71605753314479148</v>
      </c>
      <c r="AW17">
        <v>1.0067031519487426</v>
      </c>
      <c r="AX17">
        <v>-0.59631392267268946</v>
      </c>
      <c r="AY17">
        <v>-0.39987210684097346</v>
      </c>
      <c r="AZ17">
        <v>-0.5387454122196933</v>
      </c>
      <c r="BA17">
        <v>0.53686609714988776</v>
      </c>
      <c r="BB17">
        <v>0.40228907843085482</v>
      </c>
      <c r="BC17">
        <v>-0.26801888415439984</v>
      </c>
      <c r="BD17">
        <v>-0.73629519642679053</v>
      </c>
      <c r="BE17">
        <v>-2.0383532567740659</v>
      </c>
      <c r="BF17">
        <v>0.26726888907638324</v>
      </c>
      <c r="BG17">
        <v>-0.41979021366188313</v>
      </c>
      <c r="BH17">
        <v>-0.41629111927560214</v>
      </c>
      <c r="BI17">
        <v>-0.89903206759767962</v>
      </c>
      <c r="BJ17">
        <v>0.37028219774425114</v>
      </c>
      <c r="BK17">
        <v>-0.57090725791101404</v>
      </c>
      <c r="BL17">
        <v>-0.70168180063390784</v>
      </c>
    </row>
    <row r="18" spans="1:64" x14ac:dyDescent="0.25">
      <c r="A18" s="26">
        <f t="shared" si="62"/>
        <v>42235</v>
      </c>
      <c r="B18" s="27">
        <f>_xll.qlTimeYearFraction($B$1,A18,"ActualActual")</f>
        <v>0.30136986301369861</v>
      </c>
      <c r="C18">
        <f t="shared" si="31"/>
        <v>100.789245691006</v>
      </c>
      <c r="D18">
        <f t="shared" si="32"/>
        <v>105.14859833101301</v>
      </c>
      <c r="E18">
        <f t="shared" si="33"/>
        <v>73.167925339440629</v>
      </c>
      <c r="F18">
        <f t="shared" si="34"/>
        <v>88.372723661847331</v>
      </c>
      <c r="G18">
        <f t="shared" si="35"/>
        <v>74.961370644927854</v>
      </c>
      <c r="H18">
        <f t="shared" si="36"/>
        <v>67.807785665848442</v>
      </c>
      <c r="I18">
        <f t="shared" si="37"/>
        <v>79.848497960649382</v>
      </c>
      <c r="J18">
        <f t="shared" si="38"/>
        <v>75.136580637712356</v>
      </c>
      <c r="K18">
        <f t="shared" si="39"/>
        <v>76.962759821265962</v>
      </c>
      <c r="L18">
        <f t="shared" si="40"/>
        <v>89.672558695113381</v>
      </c>
      <c r="M18">
        <f t="shared" si="41"/>
        <v>80.750394837369925</v>
      </c>
      <c r="N18">
        <f t="shared" si="42"/>
        <v>80.897135198257359</v>
      </c>
      <c r="O18">
        <f t="shared" si="43"/>
        <v>93.310487974020859</v>
      </c>
      <c r="P18">
        <f t="shared" si="44"/>
        <v>107.90872734940065</v>
      </c>
      <c r="Q18">
        <f t="shared" si="45"/>
        <v>80.800313482717172</v>
      </c>
      <c r="R18">
        <f t="shared" si="46"/>
        <v>98.29054805714469</v>
      </c>
      <c r="S18">
        <f t="shared" si="47"/>
        <v>87.287271181462117</v>
      </c>
      <c r="T18">
        <f t="shared" si="48"/>
        <v>76.884612989590622</v>
      </c>
      <c r="U18">
        <f t="shared" si="49"/>
        <v>84.503550366497151</v>
      </c>
      <c r="V18">
        <f t="shared" si="50"/>
        <v>118.59845612383093</v>
      </c>
      <c r="W18">
        <f t="shared" si="51"/>
        <v>119.82894757418232</v>
      </c>
      <c r="X18">
        <f t="shared" si="52"/>
        <v>91.155640509871091</v>
      </c>
      <c r="Y18">
        <f t="shared" si="53"/>
        <v>72.869194041167603</v>
      </c>
      <c r="Z18">
        <f t="shared" si="54"/>
        <v>82.016594447678585</v>
      </c>
      <c r="AA18">
        <f t="shared" si="55"/>
        <v>92.89617125404952</v>
      </c>
      <c r="AB18">
        <f t="shared" si="56"/>
        <v>76.157286546911322</v>
      </c>
      <c r="AC18">
        <f t="shared" si="57"/>
        <v>95.613701566883691</v>
      </c>
      <c r="AD18">
        <f t="shared" si="58"/>
        <v>84.035442917159074</v>
      </c>
      <c r="AE18">
        <f t="shared" si="59"/>
        <v>88.958529076942369</v>
      </c>
      <c r="AF18">
        <f t="shared" si="60"/>
        <v>104.58625755053006</v>
      </c>
      <c r="AH18" s="26">
        <f t="shared" si="61"/>
        <v>42235</v>
      </c>
      <c r="AI18">
        <v>1.1825043257691488</v>
      </c>
      <c r="AJ18">
        <v>1.0799105619677056</v>
      </c>
      <c r="AK18">
        <v>-1.3086343658035338</v>
      </c>
      <c r="AL18">
        <v>-0.94296134173437052</v>
      </c>
      <c r="AM18">
        <v>-0.76163140119004158</v>
      </c>
      <c r="AN18">
        <v>-0.69667229308674594</v>
      </c>
      <c r="AO18">
        <v>0.56361705522354166</v>
      </c>
      <c r="AP18">
        <v>0.1828973887026728</v>
      </c>
      <c r="AQ18">
        <v>5.9277417654075522E-2</v>
      </c>
      <c r="AR18">
        <v>-1.3512679871643161</v>
      </c>
      <c r="AS18">
        <v>2.6078324848706149</v>
      </c>
      <c r="AT18">
        <v>-0.37689033118257226</v>
      </c>
      <c r="AU18">
        <v>-0.32109570552233374</v>
      </c>
      <c r="AV18">
        <v>0.51263544451058141</v>
      </c>
      <c r="AW18">
        <v>-1.2028566218119741</v>
      </c>
      <c r="AX18">
        <v>1.2086086150500301</v>
      </c>
      <c r="AY18">
        <v>-0.16539652050665019</v>
      </c>
      <c r="AZ18">
        <v>0.90563307898555401</v>
      </c>
      <c r="BA18">
        <v>-0.68651554923997837</v>
      </c>
      <c r="BB18">
        <v>-0.4710783745932775</v>
      </c>
      <c r="BC18">
        <v>1.7207925261335182</v>
      </c>
      <c r="BD18">
        <v>-3.9992771548132119E-2</v>
      </c>
      <c r="BE18">
        <v>-0.85075995094813406</v>
      </c>
      <c r="BF18">
        <v>-2.2641278113095997</v>
      </c>
      <c r="BG18">
        <v>-6.7206630478676782E-2</v>
      </c>
      <c r="BH18">
        <v>-1.8593804361173762</v>
      </c>
      <c r="BI18">
        <v>2.3660059650867291</v>
      </c>
      <c r="BJ18">
        <v>1.0020665953486183</v>
      </c>
      <c r="BK18">
        <v>-1.1502815191967175</v>
      </c>
      <c r="BL18">
        <v>2.0792604550261005</v>
      </c>
    </row>
    <row r="19" spans="1:64" x14ac:dyDescent="0.25">
      <c r="A19" s="26">
        <f t="shared" si="62"/>
        <v>42245</v>
      </c>
      <c r="B19" s="27">
        <f>_xll.qlTimeYearFraction($B$1,A19,"ActualActual")</f>
        <v>0.32876712328767121</v>
      </c>
      <c r="C19">
        <f t="shared" si="31"/>
        <v>94.933187587352606</v>
      </c>
      <c r="D19">
        <f t="shared" si="32"/>
        <v>103.29366158629749</v>
      </c>
      <c r="E19">
        <f t="shared" si="33"/>
        <v>72.681000407330941</v>
      </c>
      <c r="F19">
        <f t="shared" si="34"/>
        <v>87.277318898159365</v>
      </c>
      <c r="G19">
        <f t="shared" si="35"/>
        <v>71.909666017377461</v>
      </c>
      <c r="H19">
        <f t="shared" si="36"/>
        <v>67.497235958098415</v>
      </c>
      <c r="I19">
        <f t="shared" si="37"/>
        <v>75.064548089260825</v>
      </c>
      <c r="J19">
        <f t="shared" si="38"/>
        <v>72.783065083156956</v>
      </c>
      <c r="K19">
        <f t="shared" si="39"/>
        <v>79.330200588397645</v>
      </c>
      <c r="L19">
        <f t="shared" si="40"/>
        <v>93.178854727583499</v>
      </c>
      <c r="M19">
        <f t="shared" si="41"/>
        <v>79.390492145439879</v>
      </c>
      <c r="N19">
        <f t="shared" si="42"/>
        <v>82.947891449587104</v>
      </c>
      <c r="O19">
        <f t="shared" si="43"/>
        <v>93.525265990121014</v>
      </c>
      <c r="P19">
        <f t="shared" si="44"/>
        <v>112.9797688421671</v>
      </c>
      <c r="Q19">
        <f t="shared" si="45"/>
        <v>81.251315075162509</v>
      </c>
      <c r="R19">
        <f t="shared" si="46"/>
        <v>90.392370318265208</v>
      </c>
      <c r="S19">
        <f t="shared" si="47"/>
        <v>91.159287194173842</v>
      </c>
      <c r="T19">
        <f t="shared" si="48"/>
        <v>71.053423936328016</v>
      </c>
      <c r="U19">
        <f t="shared" si="49"/>
        <v>82.888293890396739</v>
      </c>
      <c r="V19">
        <f t="shared" si="50"/>
        <v>119.81500232301022</v>
      </c>
      <c r="W19">
        <f t="shared" si="51"/>
        <v>121.4137676179764</v>
      </c>
      <c r="X19">
        <f t="shared" si="52"/>
        <v>90.958253292639796</v>
      </c>
      <c r="Y19">
        <f t="shared" si="53"/>
        <v>75.888620098291398</v>
      </c>
      <c r="Z19">
        <f t="shared" si="54"/>
        <v>86.264587995220964</v>
      </c>
      <c r="AA19">
        <f t="shared" si="55"/>
        <v>96.906636697077218</v>
      </c>
      <c r="AB19">
        <f t="shared" si="56"/>
        <v>80.776103121050326</v>
      </c>
      <c r="AC19">
        <f t="shared" si="57"/>
        <v>94.944897256475585</v>
      </c>
      <c r="AD19">
        <f t="shared" si="58"/>
        <v>85.061072761609552</v>
      </c>
      <c r="AE19">
        <f t="shared" si="59"/>
        <v>83.395359442139451</v>
      </c>
      <c r="AF19">
        <f t="shared" si="60"/>
        <v>108.61117570639284</v>
      </c>
      <c r="AH19" s="26">
        <f>A19</f>
        <v>42245</v>
      </c>
      <c r="AI19">
        <v>-1.1916576488339068</v>
      </c>
      <c r="AJ19">
        <v>-0.344641204247435</v>
      </c>
      <c r="AK19">
        <v>-0.12067352167627807</v>
      </c>
      <c r="AL19">
        <v>-0.23738779069857449</v>
      </c>
      <c r="AM19">
        <v>-0.82320379757043294</v>
      </c>
      <c r="AN19">
        <v>-7.8649380076842246E-2</v>
      </c>
      <c r="AO19">
        <v>-1.2304114891204256</v>
      </c>
      <c r="AP19">
        <v>-0.62709589638886309</v>
      </c>
      <c r="AQ19">
        <v>0.62393146298558722</v>
      </c>
      <c r="AR19">
        <v>0.78622261030503882</v>
      </c>
      <c r="AS19">
        <v>-0.32824209428401691</v>
      </c>
      <c r="AT19">
        <v>0.51794211155714487</v>
      </c>
      <c r="AU19">
        <v>6.0093880413760598E-2</v>
      </c>
      <c r="AV19">
        <v>0.93860989795703031</v>
      </c>
      <c r="AW19">
        <v>0.1258870708900629</v>
      </c>
      <c r="AX19">
        <v>-1.6731609698515451</v>
      </c>
      <c r="AY19">
        <v>0.88787570760239443</v>
      </c>
      <c r="AZ19">
        <v>-1.5745979053888894</v>
      </c>
      <c r="BA19">
        <v>-0.3748719413785625</v>
      </c>
      <c r="BB19">
        <v>0.21931470434607037</v>
      </c>
      <c r="BC19">
        <v>0.27839180382174017</v>
      </c>
      <c r="BD19">
        <v>-2.9861296608784175E-2</v>
      </c>
      <c r="BE19">
        <v>0.83142836089713568</v>
      </c>
      <c r="BF19">
        <v>1.0307343929170538</v>
      </c>
      <c r="BG19">
        <v>0.86495491538066249</v>
      </c>
      <c r="BH19">
        <v>1.1995512021061534</v>
      </c>
      <c r="BI19">
        <v>-0.12756687206572781</v>
      </c>
      <c r="BJ19">
        <v>0.25808950672842473</v>
      </c>
      <c r="BK19">
        <v>-1.2866973569169786</v>
      </c>
      <c r="BL19">
        <v>0.77426303326893142</v>
      </c>
    </row>
    <row r="20" spans="1:64" x14ac:dyDescent="0.25">
      <c r="A20" s="26">
        <f t="shared" si="62"/>
        <v>42255</v>
      </c>
      <c r="B20" s="27">
        <f>_xll.qlTimeYearFraction($B$1,A20,"ActualActual")</f>
        <v>0.35616438356164382</v>
      </c>
      <c r="C20">
        <f t="shared" si="31"/>
        <v>91.08134770949691</v>
      </c>
      <c r="D20">
        <f t="shared" si="32"/>
        <v>110.06684690618319</v>
      </c>
      <c r="E20">
        <f t="shared" si="33"/>
        <v>74.256426286941632</v>
      </c>
      <c r="F20">
        <f t="shared" si="34"/>
        <v>87.905126512331648</v>
      </c>
      <c r="G20">
        <f t="shared" si="35"/>
        <v>75.835622667359758</v>
      </c>
      <c r="H20">
        <f t="shared" si="36"/>
        <v>68.870788824334525</v>
      </c>
      <c r="I20">
        <f t="shared" si="37"/>
        <v>77.438956266171147</v>
      </c>
      <c r="J20">
        <f t="shared" si="38"/>
        <v>74.721848341064259</v>
      </c>
      <c r="K20">
        <f t="shared" si="39"/>
        <v>80.411306739231307</v>
      </c>
      <c r="L20">
        <f t="shared" si="40"/>
        <v>93.12102854695145</v>
      </c>
      <c r="M20">
        <f t="shared" si="41"/>
        <v>79.947216772166712</v>
      </c>
      <c r="N20">
        <f t="shared" si="42"/>
        <v>86.240825105890906</v>
      </c>
      <c r="O20">
        <f t="shared" si="43"/>
        <v>93.140484483735335</v>
      </c>
      <c r="P20">
        <f t="shared" si="44"/>
        <v>109.67226595281544</v>
      </c>
      <c r="Q20">
        <f t="shared" si="45"/>
        <v>78.900331968475072</v>
      </c>
      <c r="R20">
        <f t="shared" si="46"/>
        <v>90.286316493247327</v>
      </c>
      <c r="S20">
        <f t="shared" si="47"/>
        <v>95.397441940572094</v>
      </c>
      <c r="T20">
        <f t="shared" si="48"/>
        <v>71.131988767663032</v>
      </c>
      <c r="U20">
        <f t="shared" si="49"/>
        <v>84.543794805031965</v>
      </c>
      <c r="V20">
        <f t="shared" si="50"/>
        <v>125.95669353053239</v>
      </c>
      <c r="W20">
        <f t="shared" si="51"/>
        <v>122.16796203063601</v>
      </c>
      <c r="X20">
        <f t="shared" si="52"/>
        <v>95.034133904066962</v>
      </c>
      <c r="Y20">
        <f t="shared" si="53"/>
        <v>77.247496826381237</v>
      </c>
      <c r="Z20">
        <f t="shared" si="54"/>
        <v>86.542971694227532</v>
      </c>
      <c r="AA20">
        <f t="shared" si="55"/>
        <v>100.65243268116576</v>
      </c>
      <c r="AB20">
        <f t="shared" si="56"/>
        <v>80.486468206689835</v>
      </c>
      <c r="AC20">
        <f t="shared" si="57"/>
        <v>92.961360674134497</v>
      </c>
      <c r="AD20">
        <f t="shared" si="58"/>
        <v>77.47266214670266</v>
      </c>
      <c r="AE20">
        <f t="shared" si="59"/>
        <v>76.628722800102949</v>
      </c>
      <c r="AF20">
        <f t="shared" si="60"/>
        <v>121.02490790493528</v>
      </c>
      <c r="AH20" s="26">
        <f t="shared" si="61"/>
        <v>42255</v>
      </c>
      <c r="AI20">
        <v>-0.8203459038676737</v>
      </c>
      <c r="AJ20">
        <v>1.2928214140301706</v>
      </c>
      <c r="AK20">
        <v>0.44564784372458621</v>
      </c>
      <c r="AL20">
        <v>0.15813553383811949</v>
      </c>
      <c r="AM20">
        <v>1.0842998639244785</v>
      </c>
      <c r="AN20">
        <v>0.41949126651490637</v>
      </c>
      <c r="AO20">
        <v>0.64093534268822405</v>
      </c>
      <c r="AP20">
        <v>0.54321661904241003</v>
      </c>
      <c r="AQ20">
        <v>0.28638496581570727</v>
      </c>
      <c r="AR20">
        <v>1.2917879041227976E-3</v>
      </c>
      <c r="AS20">
        <v>0.15452087717128907</v>
      </c>
      <c r="AT20">
        <v>0.79780343806935028</v>
      </c>
      <c r="AU20">
        <v>-6.923089060441924E-2</v>
      </c>
      <c r="AV20">
        <v>-0.5845639949095246</v>
      </c>
      <c r="AW20">
        <v>-0.57750192867430705</v>
      </c>
      <c r="AX20">
        <v>-9.8480470904147056E-3</v>
      </c>
      <c r="AY20">
        <v>0.92895082737421764</v>
      </c>
      <c r="AZ20">
        <v>3.6048470337279037E-2</v>
      </c>
      <c r="BA20">
        <v>0.41204734908138996</v>
      </c>
      <c r="BB20">
        <v>1.0204972363781086</v>
      </c>
      <c r="BC20">
        <v>0.13850167479936989</v>
      </c>
      <c r="BD20">
        <v>0.89657040081728367</v>
      </c>
      <c r="BE20">
        <v>0.37120532731541794</v>
      </c>
      <c r="BF20">
        <v>7.8677281643742311E-2</v>
      </c>
      <c r="BG20">
        <v>0.77754896832660281</v>
      </c>
      <c r="BH20">
        <v>-5.8545647166394779E-2</v>
      </c>
      <c r="BI20">
        <v>-0.41138407014879413</v>
      </c>
      <c r="BJ20">
        <v>-1.868027678863972</v>
      </c>
      <c r="BK20">
        <v>-1.6903326720691592</v>
      </c>
      <c r="BL20">
        <v>2.1932137548974788</v>
      </c>
    </row>
    <row r="21" spans="1:64" x14ac:dyDescent="0.25">
      <c r="A21" s="26">
        <f t="shared" si="62"/>
        <v>42265</v>
      </c>
      <c r="B21" s="27">
        <f>_xll.qlTimeYearFraction($B$1,A21,"ActualActual")</f>
        <v>0.38356164383561642</v>
      </c>
      <c r="C21">
        <f t="shared" si="31"/>
        <v>91.969762774419877</v>
      </c>
      <c r="D21">
        <f t="shared" si="32"/>
        <v>116.14620896499368</v>
      </c>
      <c r="E21">
        <f t="shared" si="33"/>
        <v>69.321033433845116</v>
      </c>
      <c r="F21">
        <f t="shared" si="34"/>
        <v>87.901066230940401</v>
      </c>
      <c r="G21">
        <f t="shared" si="35"/>
        <v>82.630936418482307</v>
      </c>
      <c r="H21">
        <f t="shared" si="36"/>
        <v>77.456694668196178</v>
      </c>
      <c r="I21">
        <f t="shared" si="37"/>
        <v>74.877306783317195</v>
      </c>
      <c r="J21">
        <f t="shared" si="38"/>
        <v>69.054788202921586</v>
      </c>
      <c r="K21">
        <f t="shared" si="39"/>
        <v>78.296674872260013</v>
      </c>
      <c r="L21">
        <f t="shared" si="40"/>
        <v>94.189650761790901</v>
      </c>
      <c r="M21">
        <f t="shared" si="41"/>
        <v>77.280169406102843</v>
      </c>
      <c r="N21">
        <f t="shared" si="42"/>
        <v>89.080091990607229</v>
      </c>
      <c r="O21">
        <f t="shared" si="43"/>
        <v>88.903533897101099</v>
      </c>
      <c r="P21">
        <f t="shared" si="44"/>
        <v>105.61047936056707</v>
      </c>
      <c r="Q21">
        <f t="shared" si="45"/>
        <v>84.814397663953756</v>
      </c>
      <c r="R21">
        <f t="shared" si="46"/>
        <v>88.332980904198408</v>
      </c>
      <c r="S21">
        <f t="shared" si="47"/>
        <v>97.268192701174129</v>
      </c>
      <c r="T21">
        <f t="shared" si="48"/>
        <v>65.280199411204833</v>
      </c>
      <c r="U21">
        <f t="shared" si="49"/>
        <v>80.915469561135623</v>
      </c>
      <c r="V21">
        <f t="shared" si="50"/>
        <v>119.56386821329367</v>
      </c>
      <c r="W21">
        <f t="shared" si="51"/>
        <v>114.40542065083052</v>
      </c>
      <c r="X21">
        <f t="shared" si="52"/>
        <v>94.088394997876435</v>
      </c>
      <c r="Y21">
        <f t="shared" si="53"/>
        <v>79.195005412039933</v>
      </c>
      <c r="Z21">
        <f t="shared" si="54"/>
        <v>87.691947456245956</v>
      </c>
      <c r="AA21">
        <f t="shared" si="55"/>
        <v>88.739726069014097</v>
      </c>
      <c r="AB21">
        <f t="shared" si="56"/>
        <v>90.578151133328504</v>
      </c>
      <c r="AC21">
        <f t="shared" si="57"/>
        <v>81.475276973710848</v>
      </c>
      <c r="AD21">
        <f t="shared" si="58"/>
        <v>78.906584142755165</v>
      </c>
      <c r="AE21">
        <f t="shared" si="59"/>
        <v>73.846834358427756</v>
      </c>
      <c r="AF21">
        <f t="shared" si="60"/>
        <v>125.33044378066828</v>
      </c>
      <c r="AH21" s="26">
        <f t="shared" si="61"/>
        <v>42265</v>
      </c>
      <c r="AI21">
        <v>0.20927334111217405</v>
      </c>
      <c r="AJ21">
        <v>1.0964734028752783</v>
      </c>
      <c r="AK21">
        <v>-1.3712448519382332</v>
      </c>
      <c r="AL21">
        <v>1.2863229759315203E-2</v>
      </c>
      <c r="AM21">
        <v>1.7419913215774194</v>
      </c>
      <c r="AN21">
        <v>2.3797923531886971</v>
      </c>
      <c r="AO21">
        <v>-0.66364456474757749</v>
      </c>
      <c r="AP21">
        <v>-1.5745694626732858</v>
      </c>
      <c r="AQ21">
        <v>-0.52288838298629647</v>
      </c>
      <c r="AR21">
        <v>0.24357836221785698</v>
      </c>
      <c r="AS21">
        <v>-0.66948760494366788</v>
      </c>
      <c r="AT21">
        <v>0.66612084237567182</v>
      </c>
      <c r="AU21">
        <v>-0.92379144941637548</v>
      </c>
      <c r="AV21">
        <v>-0.74620831807896681</v>
      </c>
      <c r="AW21">
        <v>1.4693952232074909</v>
      </c>
      <c r="AX21">
        <v>-0.42668127281400736</v>
      </c>
      <c r="AY21">
        <v>0.4048868390409599</v>
      </c>
      <c r="AZ21">
        <v>-1.7150564917011903</v>
      </c>
      <c r="BA21">
        <v>-0.86957102837096978</v>
      </c>
      <c r="BB21">
        <v>-1.035165092895348</v>
      </c>
      <c r="BC21">
        <v>-1.3082604515775536</v>
      </c>
      <c r="BD21">
        <v>-0.18761923652775864</v>
      </c>
      <c r="BE21">
        <v>0.51521410534605994</v>
      </c>
      <c r="BF21">
        <v>0.27939897655304696</v>
      </c>
      <c r="BG21">
        <v>-2.522954719327632</v>
      </c>
      <c r="BH21">
        <v>2.392622022887922</v>
      </c>
      <c r="BI21">
        <v>-2.6421467892235504</v>
      </c>
      <c r="BJ21">
        <v>0.38312272613927367</v>
      </c>
      <c r="BK21">
        <v>-0.73090151781631341</v>
      </c>
      <c r="BL21">
        <v>0.71778038004549438</v>
      </c>
    </row>
    <row r="22" spans="1:64" x14ac:dyDescent="0.25">
      <c r="A22" s="26">
        <f t="shared" si="62"/>
        <v>42275</v>
      </c>
      <c r="B22" s="27">
        <f>_xll.qlTimeYearFraction($B$1,A22,"ActualActual")</f>
        <v>0.41095890410958902</v>
      </c>
      <c r="C22">
        <f t="shared" si="31"/>
        <v>87.914151555718149</v>
      </c>
      <c r="D22">
        <f t="shared" si="32"/>
        <v>120.2050477165738</v>
      </c>
      <c r="E22">
        <f t="shared" si="33"/>
        <v>70.938711348890351</v>
      </c>
      <c r="F22">
        <f t="shared" si="34"/>
        <v>86.836898637206872</v>
      </c>
      <c r="G22">
        <f t="shared" si="35"/>
        <v>86.651853864682153</v>
      </c>
      <c r="H22">
        <f t="shared" si="36"/>
        <v>74.838470089373985</v>
      </c>
      <c r="I22">
        <f t="shared" si="37"/>
        <v>83.791619195376938</v>
      </c>
      <c r="J22">
        <f t="shared" si="38"/>
        <v>70.081027658341299</v>
      </c>
      <c r="K22">
        <f t="shared" si="39"/>
        <v>80.225468645044842</v>
      </c>
      <c r="L22">
        <f t="shared" si="40"/>
        <v>88.304024283564388</v>
      </c>
      <c r="M22">
        <f t="shared" si="41"/>
        <v>77.186716686541729</v>
      </c>
      <c r="N22">
        <f t="shared" si="42"/>
        <v>93.448622330622953</v>
      </c>
      <c r="O22">
        <f t="shared" si="43"/>
        <v>85.050464822449214</v>
      </c>
      <c r="P22">
        <f t="shared" si="44"/>
        <v>106.88641760492438</v>
      </c>
      <c r="Q22">
        <f t="shared" si="45"/>
        <v>96.308088154994849</v>
      </c>
      <c r="R22">
        <f t="shared" si="46"/>
        <v>87.862094650586073</v>
      </c>
      <c r="S22">
        <f t="shared" si="47"/>
        <v>94.13596594251139</v>
      </c>
      <c r="T22">
        <f t="shared" si="48"/>
        <v>66.026478075047677</v>
      </c>
      <c r="U22">
        <f t="shared" si="49"/>
        <v>78.883385144411548</v>
      </c>
      <c r="V22">
        <f t="shared" si="50"/>
        <v>124.24193693076705</v>
      </c>
      <c r="W22">
        <f t="shared" si="51"/>
        <v>116.07576826580933</v>
      </c>
      <c r="X22">
        <f t="shared" si="52"/>
        <v>91.487800418682241</v>
      </c>
      <c r="Y22">
        <f t="shared" si="53"/>
        <v>83.778340703536372</v>
      </c>
      <c r="Z22">
        <f t="shared" si="54"/>
        <v>100.9590398296283</v>
      </c>
      <c r="AA22">
        <f t="shared" si="55"/>
        <v>84.221084712992223</v>
      </c>
      <c r="AB22">
        <f t="shared" si="56"/>
        <v>92.780903902103603</v>
      </c>
      <c r="AC22">
        <f t="shared" si="57"/>
        <v>74.800313756922336</v>
      </c>
      <c r="AD22">
        <f t="shared" si="58"/>
        <v>81.515085281051753</v>
      </c>
      <c r="AE22">
        <f t="shared" si="59"/>
        <v>77.451739010766445</v>
      </c>
      <c r="AF22">
        <f t="shared" si="60"/>
        <v>123.25577511584284</v>
      </c>
      <c r="AH22" s="26">
        <f t="shared" si="61"/>
        <v>42275</v>
      </c>
      <c r="AI22">
        <v>-0.89443012308493086</v>
      </c>
      <c r="AJ22">
        <v>0.70553162178801554</v>
      </c>
      <c r="AK22">
        <v>0.47834447830648502</v>
      </c>
      <c r="AL22">
        <v>-0.23149852020458558</v>
      </c>
      <c r="AM22">
        <v>0.97065522864846399</v>
      </c>
      <c r="AN22">
        <v>-0.67870492240992131</v>
      </c>
      <c r="AO22">
        <v>2.2790046472407539</v>
      </c>
      <c r="AP22">
        <v>0.3108730227652447</v>
      </c>
      <c r="AQ22">
        <v>0.50387962190731639</v>
      </c>
      <c r="AR22">
        <v>-1.2856300061396022</v>
      </c>
      <c r="AS22">
        <v>-1.0574113636045818E-2</v>
      </c>
      <c r="AT22">
        <v>0.97793826325581801</v>
      </c>
      <c r="AU22">
        <v>-0.87848129336481939</v>
      </c>
      <c r="AV22">
        <v>0.2556386219187205</v>
      </c>
      <c r="AW22">
        <v>2.5731233818106398</v>
      </c>
      <c r="AX22">
        <v>-9.3847749356868501E-2</v>
      </c>
      <c r="AY22">
        <v>-0.6453740450504668</v>
      </c>
      <c r="AZ22">
        <v>0.242708331848385</v>
      </c>
      <c r="BA22">
        <v>-0.49841493470195541</v>
      </c>
      <c r="BB22">
        <v>0.78670718283067498</v>
      </c>
      <c r="BC22">
        <v>0.30569347010786641</v>
      </c>
      <c r="BD22">
        <v>-0.5506676335858024</v>
      </c>
      <c r="BE22">
        <v>1.146806073613696</v>
      </c>
      <c r="BF22">
        <v>2.8509895397653082</v>
      </c>
      <c r="BG22">
        <v>-1.0386873367031197</v>
      </c>
      <c r="BH22">
        <v>0.49767542438509205</v>
      </c>
      <c r="BI22">
        <v>-1.7075884042771239</v>
      </c>
      <c r="BJ22">
        <v>0.66876349751232633</v>
      </c>
      <c r="BK22">
        <v>0.97362786421730485</v>
      </c>
      <c r="BL22">
        <v>-0.32235954092432978</v>
      </c>
    </row>
    <row r="23" spans="1:64" x14ac:dyDescent="0.25">
      <c r="A23" s="26">
        <f t="shared" si="62"/>
        <v>42285</v>
      </c>
      <c r="B23" s="27">
        <f>_xll.qlTimeYearFraction($B$1,A23,"ActualActual")</f>
        <v>0.43835616438356162</v>
      </c>
      <c r="C23">
        <f t="shared" si="31"/>
        <v>85.161241212098318</v>
      </c>
      <c r="D23">
        <f t="shared" si="32"/>
        <v>105.7122718130226</v>
      </c>
      <c r="E23">
        <f t="shared" si="33"/>
        <v>67.765518961977889</v>
      </c>
      <c r="F23">
        <f t="shared" si="34"/>
        <v>79.16518911675513</v>
      </c>
      <c r="G23">
        <f t="shared" si="35"/>
        <v>91.300364376149531</v>
      </c>
      <c r="H23">
        <f t="shared" si="36"/>
        <v>73.31703366825387</v>
      </c>
      <c r="I23">
        <f t="shared" si="37"/>
        <v>85.860025870904025</v>
      </c>
      <c r="J23">
        <f t="shared" si="38"/>
        <v>74.155253182078141</v>
      </c>
      <c r="K23">
        <f t="shared" si="39"/>
        <v>82.773002649071032</v>
      </c>
      <c r="L23">
        <f t="shared" si="40"/>
        <v>90.058746134109668</v>
      </c>
      <c r="M23">
        <f t="shared" si="41"/>
        <v>74.87779691403361</v>
      </c>
      <c r="N23">
        <f t="shared" si="42"/>
        <v>98.946322633399333</v>
      </c>
      <c r="O23">
        <f t="shared" si="43"/>
        <v>81.206854581084272</v>
      </c>
      <c r="P23">
        <f t="shared" si="44"/>
        <v>102.6716722468429</v>
      </c>
      <c r="Q23">
        <f t="shared" si="45"/>
        <v>92.566460570144159</v>
      </c>
      <c r="R23">
        <f t="shared" si="46"/>
        <v>81.824231975857742</v>
      </c>
      <c r="S23">
        <f t="shared" si="47"/>
        <v>93.383328933316719</v>
      </c>
      <c r="T23">
        <f t="shared" si="48"/>
        <v>64.766268805318546</v>
      </c>
      <c r="U23">
        <f t="shared" si="49"/>
        <v>83.6667154589462</v>
      </c>
      <c r="V23">
        <f t="shared" si="50"/>
        <v>122.0550799070794</v>
      </c>
      <c r="W23">
        <f t="shared" si="51"/>
        <v>117.17544302069049</v>
      </c>
      <c r="X23">
        <f t="shared" si="52"/>
        <v>88.686330231805641</v>
      </c>
      <c r="Y23">
        <f t="shared" si="53"/>
        <v>84.958198398088896</v>
      </c>
      <c r="Z23">
        <f t="shared" si="54"/>
        <v>97.083607423604136</v>
      </c>
      <c r="AA23">
        <f t="shared" si="55"/>
        <v>81.929384318183821</v>
      </c>
      <c r="AB23">
        <f t="shared" si="56"/>
        <v>102.98658835597783</v>
      </c>
      <c r="AC23">
        <f t="shared" si="57"/>
        <v>78.951455191598441</v>
      </c>
      <c r="AD23">
        <f t="shared" si="58"/>
        <v>81.983298768526964</v>
      </c>
      <c r="AE23">
        <f t="shared" si="59"/>
        <v>81.43635061717157</v>
      </c>
      <c r="AF23">
        <f t="shared" si="60"/>
        <v>128.91247813287313</v>
      </c>
      <c r="AH23" s="26">
        <f t="shared" si="61"/>
        <v>42285</v>
      </c>
      <c r="AI23">
        <v>-0.6268974512070884</v>
      </c>
      <c r="AJ23">
        <v>-2.5735497866523862</v>
      </c>
      <c r="AK23">
        <v>-0.9077963563193252</v>
      </c>
      <c r="AL23">
        <v>-1.8489079918670912</v>
      </c>
      <c r="AM23">
        <v>1.0661535885593743</v>
      </c>
      <c r="AN23">
        <v>-0.39983126279930381</v>
      </c>
      <c r="AO23">
        <v>0.50487603416117022</v>
      </c>
      <c r="AP23">
        <v>1.151790828531106</v>
      </c>
      <c r="AQ23">
        <v>0.64333874765157917</v>
      </c>
      <c r="AR23">
        <v>0.41004706679725639</v>
      </c>
      <c r="AS23">
        <v>-0.59780944246816625</v>
      </c>
      <c r="AT23">
        <v>1.1650200555853871</v>
      </c>
      <c r="AU23">
        <v>-0.91750984383705236</v>
      </c>
      <c r="AV23">
        <v>-0.79638495431449419</v>
      </c>
      <c r="AW23">
        <v>-0.78419962687453459</v>
      </c>
      <c r="AX23">
        <v>-1.4199615690690708</v>
      </c>
      <c r="AY23">
        <v>-0.1478645359297894</v>
      </c>
      <c r="AZ23">
        <v>-0.37429225225883606</v>
      </c>
      <c r="BA23">
        <v>1.1993538928545715</v>
      </c>
      <c r="BB23">
        <v>-0.3438315302915409</v>
      </c>
      <c r="BC23">
        <v>0.20368196401236496</v>
      </c>
      <c r="BD23">
        <v>-0.61250849163938126</v>
      </c>
      <c r="BE23">
        <v>0.29542591387127026</v>
      </c>
      <c r="BF23">
        <v>-0.77447123708232268</v>
      </c>
      <c r="BG23">
        <v>-0.54177682148562223</v>
      </c>
      <c r="BH23">
        <v>2.1153961659913425</v>
      </c>
      <c r="BI23">
        <v>1.101490959677077</v>
      </c>
      <c r="BJ23">
        <v>0.12913525565724984</v>
      </c>
      <c r="BK23">
        <v>1.0240714283421062</v>
      </c>
      <c r="BL23">
        <v>0.91744499404916346</v>
      </c>
    </row>
    <row r="24" spans="1:64" x14ac:dyDescent="0.25">
      <c r="A24" s="26">
        <f t="shared" si="62"/>
        <v>42295</v>
      </c>
      <c r="B24" s="27">
        <f>_xll.qlTimeYearFraction($B$1,A24,"ActualActual")</f>
        <v>0.46575342465753422</v>
      </c>
      <c r="C24">
        <f t="shared" si="31"/>
        <v>82.549300212600599</v>
      </c>
      <c r="D24">
        <f t="shared" si="32"/>
        <v>105.89701073835673</v>
      </c>
      <c r="E24">
        <f t="shared" si="33"/>
        <v>61.234289546549256</v>
      </c>
      <c r="F24">
        <f t="shared" si="34"/>
        <v>73.564780912425476</v>
      </c>
      <c r="G24">
        <f t="shared" si="35"/>
        <v>88.575156276620476</v>
      </c>
      <c r="H24">
        <f t="shared" si="36"/>
        <v>76.703605182299427</v>
      </c>
      <c r="I24">
        <f t="shared" si="37"/>
        <v>82.025917742223371</v>
      </c>
      <c r="J24">
        <f t="shared" si="38"/>
        <v>70.756847407638503</v>
      </c>
      <c r="K24">
        <f t="shared" si="39"/>
        <v>88.963851636116075</v>
      </c>
      <c r="L24">
        <f t="shared" si="40"/>
        <v>97.207498219011441</v>
      </c>
      <c r="M24">
        <f t="shared" si="41"/>
        <v>74.920908387565092</v>
      </c>
      <c r="N24">
        <f t="shared" si="42"/>
        <v>101.08660558003317</v>
      </c>
      <c r="O24">
        <f t="shared" si="43"/>
        <v>75.576426747138029</v>
      </c>
      <c r="P24">
        <f t="shared" si="44"/>
        <v>101.90650389367322</v>
      </c>
      <c r="Q24">
        <f t="shared" si="45"/>
        <v>96.042896492983303</v>
      </c>
      <c r="R24">
        <f t="shared" si="46"/>
        <v>82.365367630894099</v>
      </c>
      <c r="S24">
        <f t="shared" si="47"/>
        <v>91.603511185893396</v>
      </c>
      <c r="T24">
        <f t="shared" si="48"/>
        <v>66.743636208609999</v>
      </c>
      <c r="U24">
        <f t="shared" si="49"/>
        <v>82.822169010132939</v>
      </c>
      <c r="V24">
        <f t="shared" si="50"/>
        <v>121.42567379684893</v>
      </c>
      <c r="W24">
        <f t="shared" si="51"/>
        <v>120.06154589717157</v>
      </c>
      <c r="X24">
        <f t="shared" si="52"/>
        <v>88.573674572635056</v>
      </c>
      <c r="Y24">
        <f t="shared" si="53"/>
        <v>82.227811515541532</v>
      </c>
      <c r="Z24">
        <f t="shared" si="54"/>
        <v>104.33051669442185</v>
      </c>
      <c r="AA24">
        <f t="shared" si="55"/>
        <v>80.155152388006513</v>
      </c>
      <c r="AB24">
        <f t="shared" si="56"/>
        <v>98.676995214650148</v>
      </c>
      <c r="AC24">
        <f t="shared" si="57"/>
        <v>77.730914620304119</v>
      </c>
      <c r="AD24">
        <f t="shared" si="58"/>
        <v>82.518817863378231</v>
      </c>
      <c r="AE24">
        <f t="shared" si="59"/>
        <v>80.43094282274788</v>
      </c>
      <c r="AF24">
        <f t="shared" si="60"/>
        <v>139.82876622489459</v>
      </c>
      <c r="AH24" s="26">
        <f t="shared" si="61"/>
        <v>42295</v>
      </c>
      <c r="AI24">
        <v>-0.61353257420582874</v>
      </c>
      <c r="AJ24">
        <v>4.8955869660146902E-2</v>
      </c>
      <c r="AK24">
        <v>-2.0271574158127459</v>
      </c>
      <c r="AL24">
        <v>-1.4637673426915878</v>
      </c>
      <c r="AM24">
        <v>-0.59646812527078052</v>
      </c>
      <c r="AN24">
        <v>0.92315835891711673</v>
      </c>
      <c r="AO24">
        <v>-0.90619149912709529</v>
      </c>
      <c r="AP24">
        <v>-0.93093152910279453</v>
      </c>
      <c r="AQ24">
        <v>1.4663401401378902</v>
      </c>
      <c r="AR24">
        <v>1.5520791360407065</v>
      </c>
      <c r="AS24">
        <v>2.538494089604006E-2</v>
      </c>
      <c r="AT24">
        <v>0.44475788022467477</v>
      </c>
      <c r="AU24">
        <v>-1.4332568608324829</v>
      </c>
      <c r="AV24">
        <v>-0.1368516287900185</v>
      </c>
      <c r="AW24">
        <v>0.75625735593762577</v>
      </c>
      <c r="AX24">
        <v>0.14653815034954193</v>
      </c>
      <c r="AY24">
        <v>-0.37373473503414256</v>
      </c>
      <c r="AZ24">
        <v>0.61943658340965768</v>
      </c>
      <c r="BA24">
        <v>-0.19052013038487414</v>
      </c>
      <c r="BB24">
        <v>-9.0323763148332098E-2</v>
      </c>
      <c r="BC24">
        <v>0.5038046285567761</v>
      </c>
      <c r="BD24">
        <v>-1.1804064768360155E-2</v>
      </c>
      <c r="BE24">
        <v>-0.64404318656759929</v>
      </c>
      <c r="BF24">
        <v>1.463585063475181</v>
      </c>
      <c r="BG24">
        <v>-0.42710781533564651</v>
      </c>
      <c r="BH24">
        <v>-0.84706173314754896</v>
      </c>
      <c r="BI24">
        <v>-0.2999654633867378</v>
      </c>
      <c r="BJ24">
        <v>0.14491078593987158</v>
      </c>
      <c r="BK24">
        <v>-0.23638156429530288</v>
      </c>
      <c r="BL24">
        <v>1.6507413782656275</v>
      </c>
    </row>
    <row r="25" spans="1:64" x14ac:dyDescent="0.25">
      <c r="A25" s="26">
        <f t="shared" si="62"/>
        <v>42305</v>
      </c>
      <c r="B25" s="27">
        <f>_xll.qlTimeYearFraction($B$1,A25,"ActualActual")</f>
        <v>0.49315068493150682</v>
      </c>
      <c r="C25">
        <f t="shared" si="31"/>
        <v>85.579865593025175</v>
      </c>
      <c r="D25">
        <f t="shared" si="32"/>
        <v>116.80116184545898</v>
      </c>
      <c r="E25">
        <f t="shared" si="33"/>
        <v>59.772955057674828</v>
      </c>
      <c r="F25">
        <f t="shared" si="34"/>
        <v>78.486125569709841</v>
      </c>
      <c r="G25">
        <f t="shared" si="35"/>
        <v>87.758295502940854</v>
      </c>
      <c r="H25">
        <f t="shared" si="36"/>
        <v>75.885457307339522</v>
      </c>
      <c r="I25">
        <f t="shared" si="37"/>
        <v>79.31669467897791</v>
      </c>
      <c r="J25">
        <f t="shared" si="38"/>
        <v>67.777736030795396</v>
      </c>
      <c r="K25">
        <f t="shared" si="39"/>
        <v>92.957667640350735</v>
      </c>
      <c r="L25">
        <f t="shared" si="40"/>
        <v>95.691217541352955</v>
      </c>
      <c r="M25">
        <f t="shared" si="41"/>
        <v>79.547263772937896</v>
      </c>
      <c r="N25">
        <f t="shared" si="42"/>
        <v>100.36148391804647</v>
      </c>
      <c r="O25">
        <f t="shared" si="43"/>
        <v>81.091351105697484</v>
      </c>
      <c r="P25">
        <f t="shared" si="44"/>
        <v>101.29361557445519</v>
      </c>
      <c r="Q25">
        <f t="shared" si="45"/>
        <v>87.847292127745547</v>
      </c>
      <c r="R25">
        <f t="shared" si="46"/>
        <v>89.088215555079387</v>
      </c>
      <c r="S25">
        <f t="shared" si="47"/>
        <v>98.15555395811478</v>
      </c>
      <c r="T25">
        <f t="shared" si="48"/>
        <v>63.451031635217305</v>
      </c>
      <c r="U25">
        <f t="shared" si="49"/>
        <v>78.143464596870885</v>
      </c>
      <c r="V25">
        <f t="shared" si="50"/>
        <v>113.72596864886681</v>
      </c>
      <c r="W25">
        <f t="shared" si="51"/>
        <v>122.48963092007402</v>
      </c>
      <c r="X25">
        <f t="shared" si="52"/>
        <v>86.275415582774912</v>
      </c>
      <c r="Y25">
        <f t="shared" si="53"/>
        <v>90.607116061333684</v>
      </c>
      <c r="Z25">
        <f t="shared" si="54"/>
        <v>107.68214445746602</v>
      </c>
      <c r="AA25">
        <f t="shared" si="55"/>
        <v>85.162826978007189</v>
      </c>
      <c r="AB25">
        <f t="shared" si="56"/>
        <v>104.90694459310696</v>
      </c>
      <c r="AC25">
        <f t="shared" si="57"/>
        <v>83.374750802921014</v>
      </c>
      <c r="AD25">
        <f t="shared" si="58"/>
        <v>90.46716326923486</v>
      </c>
      <c r="AE25">
        <f t="shared" si="59"/>
        <v>79.506734592105587</v>
      </c>
      <c r="AF25">
        <f t="shared" si="60"/>
        <v>134.43129555820357</v>
      </c>
      <c r="AH25" s="26">
        <f t="shared" si="61"/>
        <v>42305</v>
      </c>
      <c r="AI25">
        <v>0.73987065707662802</v>
      </c>
      <c r="AJ25">
        <v>1.9874782896804153</v>
      </c>
      <c r="AK25">
        <v>-0.4726300695344931</v>
      </c>
      <c r="AL25">
        <v>1.3178657104895584</v>
      </c>
      <c r="AM25">
        <v>-0.17278937112046988</v>
      </c>
      <c r="AN25">
        <v>-0.20216379289705902</v>
      </c>
      <c r="AO25">
        <v>-0.6625879988797102</v>
      </c>
      <c r="AP25">
        <v>-0.8524713709599161</v>
      </c>
      <c r="AQ25">
        <v>0.89815311748855176</v>
      </c>
      <c r="AR25">
        <v>-0.30280909956185265</v>
      </c>
      <c r="AS25">
        <v>1.220453840538966</v>
      </c>
      <c r="AT25">
        <v>-0.13118546012862733</v>
      </c>
      <c r="AU25">
        <v>1.4321797379883905</v>
      </c>
      <c r="AV25">
        <v>-0.10768911184518151</v>
      </c>
      <c r="AW25">
        <v>-1.7824508320546328</v>
      </c>
      <c r="AX25">
        <v>1.5938935954857976</v>
      </c>
      <c r="AY25">
        <v>1.405033389083417</v>
      </c>
      <c r="AZ25">
        <v>-1.0050188373203641</v>
      </c>
      <c r="BA25">
        <v>-1.1572418211901649</v>
      </c>
      <c r="BB25">
        <v>-1.305485211309831</v>
      </c>
      <c r="BC25">
        <v>0.41700240143559314</v>
      </c>
      <c r="BD25">
        <v>-0.5156453826426749</v>
      </c>
      <c r="BE25">
        <v>1.9680080035120737</v>
      </c>
      <c r="BF25">
        <v>0.65056745359627255</v>
      </c>
      <c r="BG25">
        <v>1.2341986807332186</v>
      </c>
      <c r="BH25">
        <v>1.246704625054049</v>
      </c>
      <c r="BI25">
        <v>1.425344237668037</v>
      </c>
      <c r="BJ25">
        <v>1.8657334003793746</v>
      </c>
      <c r="BK25">
        <v>-0.21895086869323083</v>
      </c>
      <c r="BL25">
        <v>-0.77896153647845801</v>
      </c>
    </row>
    <row r="26" spans="1:64" x14ac:dyDescent="0.25">
      <c r="A26" s="26">
        <f t="shared" si="62"/>
        <v>42315</v>
      </c>
      <c r="B26" s="27">
        <f>_xll.qlTimeYearFraction($B$1,A26,"ActualActual")</f>
        <v>0.52054794520547942</v>
      </c>
      <c r="C26">
        <f t="shared" si="31"/>
        <v>88.023722556720756</v>
      </c>
      <c r="D26">
        <f t="shared" si="32"/>
        <v>118.32943048965753</v>
      </c>
      <c r="E26">
        <f t="shared" si="33"/>
        <v>57.614474606317948</v>
      </c>
      <c r="F26">
        <f t="shared" si="34"/>
        <v>77.812225015878212</v>
      </c>
      <c r="G26">
        <f t="shared" si="35"/>
        <v>89.903972197512431</v>
      </c>
      <c r="H26">
        <f t="shared" si="36"/>
        <v>74.643901418798919</v>
      </c>
      <c r="I26">
        <f t="shared" si="37"/>
        <v>84.555869560131214</v>
      </c>
      <c r="J26">
        <f t="shared" si="38"/>
        <v>71.998237739071286</v>
      </c>
      <c r="K26">
        <f t="shared" si="39"/>
        <v>96.500525801799668</v>
      </c>
      <c r="L26">
        <f t="shared" si="40"/>
        <v>100.05156235109827</v>
      </c>
      <c r="M26">
        <f t="shared" si="41"/>
        <v>83.063664673241732</v>
      </c>
      <c r="N26">
        <f t="shared" si="42"/>
        <v>104.09785994942428</v>
      </c>
      <c r="O26">
        <f t="shared" si="43"/>
        <v>79.502808179534455</v>
      </c>
      <c r="P26">
        <f t="shared" si="44"/>
        <v>97.083224127159994</v>
      </c>
      <c r="Q26">
        <f t="shared" si="45"/>
        <v>90.613220152404395</v>
      </c>
      <c r="R26">
        <f t="shared" si="46"/>
        <v>85.652207172647906</v>
      </c>
      <c r="S26">
        <f t="shared" si="47"/>
        <v>78.361788908357937</v>
      </c>
      <c r="T26">
        <f t="shared" si="48"/>
        <v>62.876963944423942</v>
      </c>
      <c r="U26">
        <f t="shared" si="49"/>
        <v>76.36315000847047</v>
      </c>
      <c r="V26">
        <f t="shared" si="50"/>
        <v>126.81069351633622</v>
      </c>
      <c r="W26">
        <f t="shared" si="51"/>
        <v>120.66272759591662</v>
      </c>
      <c r="X26">
        <f t="shared" si="52"/>
        <v>76.75857493278788</v>
      </c>
      <c r="Y26">
        <f t="shared" si="53"/>
        <v>93.187389983922557</v>
      </c>
      <c r="Z26">
        <f t="shared" si="54"/>
        <v>107.25739061971539</v>
      </c>
      <c r="AA26">
        <f t="shared" si="55"/>
        <v>90.294469528029992</v>
      </c>
      <c r="AB26">
        <f t="shared" si="56"/>
        <v>111.35322348323282</v>
      </c>
      <c r="AC26">
        <f t="shared" si="57"/>
        <v>83.382008830217885</v>
      </c>
      <c r="AD26">
        <f t="shared" si="58"/>
        <v>89.267268432321373</v>
      </c>
      <c r="AE26">
        <f t="shared" si="59"/>
        <v>78.902015264441687</v>
      </c>
      <c r="AF26">
        <f t="shared" si="60"/>
        <v>131.60124916898565</v>
      </c>
      <c r="AH26" s="26">
        <f t="shared" si="61"/>
        <v>42315</v>
      </c>
      <c r="AI26">
        <v>0.5808167896542461</v>
      </c>
      <c r="AJ26">
        <v>0.27558270849885347</v>
      </c>
      <c r="AK26">
        <v>-0.7268866277677356</v>
      </c>
      <c r="AL26">
        <v>-0.15986636301405535</v>
      </c>
      <c r="AM26">
        <v>0.50025145721615361</v>
      </c>
      <c r="AN26">
        <v>-0.31841456664085216</v>
      </c>
      <c r="AO26">
        <v>1.3019239075664892</v>
      </c>
      <c r="AP26">
        <v>1.2303120629160458</v>
      </c>
      <c r="AQ26">
        <v>0.76705563649218389</v>
      </c>
      <c r="AR26">
        <v>0.91114392371494302</v>
      </c>
      <c r="AS26">
        <v>0.88490049554889372</v>
      </c>
      <c r="AT26">
        <v>0.74991092674512427</v>
      </c>
      <c r="AU26">
        <v>-0.38462419791274288</v>
      </c>
      <c r="AV26">
        <v>-0.84117859448213927</v>
      </c>
      <c r="AW26">
        <v>0.63808675526815661</v>
      </c>
      <c r="AX26">
        <v>-0.77829193331931468</v>
      </c>
      <c r="AY26">
        <v>-4.5217205227141015</v>
      </c>
      <c r="AZ26">
        <v>-0.16923630830204364</v>
      </c>
      <c r="BA26">
        <v>-0.45031992663201376</v>
      </c>
      <c r="BB26">
        <v>2.206938799859719</v>
      </c>
      <c r="BC26">
        <v>-0.28882851830615575</v>
      </c>
      <c r="BD26">
        <v>-2.3399754699168707</v>
      </c>
      <c r="BE26">
        <v>0.57927310069980698</v>
      </c>
      <c r="BF26">
        <v>-6.5799911337396447E-2</v>
      </c>
      <c r="BG26">
        <v>1.1921155101383123</v>
      </c>
      <c r="BH26">
        <v>1.2147198621932267</v>
      </c>
      <c r="BI26">
        <v>1.5546465411755811E-2</v>
      </c>
      <c r="BJ26">
        <v>-0.25509587249493448</v>
      </c>
      <c r="BK26">
        <v>-0.13996253083583293</v>
      </c>
      <c r="BL26">
        <v>-0.41468635823536004</v>
      </c>
    </row>
    <row r="27" spans="1:64" x14ac:dyDescent="0.25">
      <c r="A27" s="26">
        <f t="shared" si="62"/>
        <v>42325</v>
      </c>
      <c r="B27" s="27">
        <f>_xll.qlTimeYearFraction($B$1,A27,"ActualActual")</f>
        <v>0.54794520547945202</v>
      </c>
      <c r="C27">
        <f t="shared" si="31"/>
        <v>84.72375739653188</v>
      </c>
      <c r="D27">
        <f t="shared" si="32"/>
        <v>128.68315594037986</v>
      </c>
      <c r="E27">
        <f t="shared" si="33"/>
        <v>57.852973529325922</v>
      </c>
      <c r="F27">
        <f t="shared" si="34"/>
        <v>70.719637300317615</v>
      </c>
      <c r="G27">
        <f t="shared" si="35"/>
        <v>90.517875912431748</v>
      </c>
      <c r="H27">
        <f t="shared" si="36"/>
        <v>69.635767739479576</v>
      </c>
      <c r="I27">
        <f t="shared" si="37"/>
        <v>89.126534422015681</v>
      </c>
      <c r="J27">
        <f t="shared" si="38"/>
        <v>74.870587790867134</v>
      </c>
      <c r="K27">
        <f t="shared" si="39"/>
        <v>97.298105737979853</v>
      </c>
      <c r="L27">
        <f t="shared" si="40"/>
        <v>104.63001141423338</v>
      </c>
      <c r="M27">
        <f t="shared" si="41"/>
        <v>80.101733131783135</v>
      </c>
      <c r="N27">
        <f t="shared" si="42"/>
        <v>100.25937084913474</v>
      </c>
      <c r="O27">
        <f t="shared" si="43"/>
        <v>75.815263533086039</v>
      </c>
      <c r="P27">
        <f t="shared" si="44"/>
        <v>99.707314874840506</v>
      </c>
      <c r="Q27">
        <f t="shared" si="45"/>
        <v>91.922571731084119</v>
      </c>
      <c r="R27">
        <f t="shared" si="46"/>
        <v>89.73870862358811</v>
      </c>
      <c r="S27">
        <f t="shared" si="47"/>
        <v>70.79633865101313</v>
      </c>
      <c r="T27">
        <f t="shared" si="48"/>
        <v>64.409488858244288</v>
      </c>
      <c r="U27">
        <f t="shared" si="49"/>
        <v>76.965378730464678</v>
      </c>
      <c r="V27">
        <f t="shared" si="50"/>
        <v>111.86386143521835</v>
      </c>
      <c r="W27">
        <f t="shared" si="51"/>
        <v>117.76031410741527</v>
      </c>
      <c r="X27">
        <f t="shared" si="52"/>
        <v>79.60927505657564</v>
      </c>
      <c r="Y27">
        <f t="shared" si="53"/>
        <v>86.659952774722314</v>
      </c>
      <c r="Z27">
        <f t="shared" si="54"/>
        <v>101.33095331718725</v>
      </c>
      <c r="AA27">
        <f t="shared" si="55"/>
        <v>94.154599609879668</v>
      </c>
      <c r="AB27">
        <f t="shared" si="56"/>
        <v>119.69055244567933</v>
      </c>
      <c r="AC27">
        <f t="shared" si="57"/>
        <v>81.79066749956219</v>
      </c>
      <c r="AD27">
        <f t="shared" si="58"/>
        <v>89.456831164659405</v>
      </c>
      <c r="AE27">
        <f t="shared" si="59"/>
        <v>73.914871200846136</v>
      </c>
      <c r="AF27">
        <f t="shared" si="60"/>
        <v>127.75831913804093</v>
      </c>
      <c r="AH27" s="26">
        <f t="shared" si="61"/>
        <v>42325</v>
      </c>
      <c r="AI27">
        <v>-0.7557012864107594</v>
      </c>
      <c r="AJ27">
        <v>1.70301753826383</v>
      </c>
      <c r="AK27">
        <v>9.6985638345940567E-2</v>
      </c>
      <c r="AL27">
        <v>-1.910940398000206</v>
      </c>
      <c r="AM27">
        <v>0.15083994248705382</v>
      </c>
      <c r="AN27">
        <v>-1.3848289140603642</v>
      </c>
      <c r="AO27">
        <v>1.0739719882846879</v>
      </c>
      <c r="AP27">
        <v>0.80159764078065499</v>
      </c>
      <c r="AQ27">
        <v>0.17955396635381321</v>
      </c>
      <c r="AR27">
        <v>0.91488154780555686</v>
      </c>
      <c r="AS27">
        <v>-0.71742955729381563</v>
      </c>
      <c r="AT27">
        <v>-0.74282437542259772</v>
      </c>
      <c r="AU27">
        <v>-0.94263414785641886</v>
      </c>
      <c r="AV27">
        <v>0.55089392334905385</v>
      </c>
      <c r="AW27">
        <v>0.3027089461588735</v>
      </c>
      <c r="AX27">
        <v>0.95238865686856455</v>
      </c>
      <c r="AY27">
        <v>-2.0308419474428367</v>
      </c>
      <c r="AZ27">
        <v>0.49874851856875996</v>
      </c>
      <c r="BA27">
        <v>0.17198957874721149</v>
      </c>
      <c r="BB27">
        <v>-2.511820206031568</v>
      </c>
      <c r="BC27">
        <v>-0.47653568930464241</v>
      </c>
      <c r="BD27">
        <v>0.74815064265352971</v>
      </c>
      <c r="BE27">
        <v>-1.4486687858132516</v>
      </c>
      <c r="BF27">
        <v>-1.1308645303825307</v>
      </c>
      <c r="BG27">
        <v>0.8568254337287059</v>
      </c>
      <c r="BH27">
        <v>1.4678337565847071</v>
      </c>
      <c r="BI27">
        <v>-0.37426198326468285</v>
      </c>
      <c r="BJ27">
        <v>5.6512834806491379E-2</v>
      </c>
      <c r="BK27">
        <v>-1.3010982863505038</v>
      </c>
      <c r="BL27">
        <v>-0.58303178049824178</v>
      </c>
    </row>
    <row r="28" spans="1:64" x14ac:dyDescent="0.25">
      <c r="A28" s="26">
        <f t="shared" si="62"/>
        <v>42335</v>
      </c>
      <c r="B28" s="27">
        <f>_xll.qlTimeYearFraction($B$1,A28,"ActualActual")</f>
        <v>0.57534246575342463</v>
      </c>
      <c r="C28">
        <f t="shared" si="31"/>
        <v>82.467994269681967</v>
      </c>
      <c r="D28">
        <f t="shared" si="32"/>
        <v>124.91960083392823</v>
      </c>
      <c r="E28">
        <f t="shared" si="33"/>
        <v>53.794914062095359</v>
      </c>
      <c r="F28">
        <f t="shared" si="34"/>
        <v>72.240788213452817</v>
      </c>
      <c r="G28">
        <f t="shared" si="35"/>
        <v>86.646933289428404</v>
      </c>
      <c r="H28">
        <f t="shared" si="36"/>
        <v>76.754347663635741</v>
      </c>
      <c r="I28">
        <f t="shared" si="37"/>
        <v>87.231007757526413</v>
      </c>
      <c r="J28">
        <f t="shared" si="38"/>
        <v>69.969771090797565</v>
      </c>
      <c r="K28">
        <f t="shared" si="39"/>
        <v>93.359749354797458</v>
      </c>
      <c r="L28">
        <f t="shared" si="40"/>
        <v>99.916018865930141</v>
      </c>
      <c r="M28">
        <f t="shared" si="41"/>
        <v>80.085457999565705</v>
      </c>
      <c r="N28">
        <f t="shared" si="42"/>
        <v>101.33372043118329</v>
      </c>
      <c r="O28">
        <f t="shared" si="43"/>
        <v>70.288726467452349</v>
      </c>
      <c r="P28">
        <f t="shared" si="44"/>
        <v>100.49173354360416</v>
      </c>
      <c r="Q28">
        <f t="shared" si="45"/>
        <v>101.79054043295258</v>
      </c>
      <c r="R28">
        <f t="shared" si="46"/>
        <v>93.633266216099187</v>
      </c>
      <c r="S28">
        <f t="shared" si="47"/>
        <v>71.832294220333793</v>
      </c>
      <c r="T28">
        <f t="shared" si="48"/>
        <v>66.52006047276015</v>
      </c>
      <c r="U28">
        <f t="shared" si="49"/>
        <v>68.999862102710878</v>
      </c>
      <c r="V28">
        <f t="shared" si="50"/>
        <v>122.14595426870386</v>
      </c>
      <c r="W28">
        <f t="shared" si="51"/>
        <v>120.68045909839425</v>
      </c>
      <c r="X28">
        <f t="shared" si="52"/>
        <v>85.754877967317668</v>
      </c>
      <c r="Y28">
        <f t="shared" si="53"/>
        <v>83.202040995888439</v>
      </c>
      <c r="Z28">
        <f t="shared" si="54"/>
        <v>106.06553819875548</v>
      </c>
      <c r="AA28">
        <f t="shared" si="55"/>
        <v>93.532016028595322</v>
      </c>
      <c r="AB28">
        <f t="shared" si="56"/>
        <v>125.69568476637797</v>
      </c>
      <c r="AC28">
        <f t="shared" si="57"/>
        <v>83.605014357964549</v>
      </c>
      <c r="AD28">
        <f t="shared" si="58"/>
        <v>88.121626125947799</v>
      </c>
      <c r="AE28">
        <f t="shared" si="59"/>
        <v>73.740926799470898</v>
      </c>
      <c r="AF28">
        <f t="shared" si="60"/>
        <v>127.79397991518088</v>
      </c>
      <c r="AH28" s="26">
        <f t="shared" si="61"/>
        <v>42335</v>
      </c>
      <c r="AI28">
        <v>-0.52965729428679764</v>
      </c>
      <c r="AJ28">
        <v>-0.58397278662393859</v>
      </c>
      <c r="AK28">
        <v>-1.4507910497513778</v>
      </c>
      <c r="AL28">
        <v>0.44236961604656699</v>
      </c>
      <c r="AM28">
        <v>-0.86637050664890525</v>
      </c>
      <c r="AN28">
        <v>1.9738989528548583</v>
      </c>
      <c r="AO28">
        <v>-0.41912667664223141</v>
      </c>
      <c r="AP28">
        <v>-1.3495330170346431</v>
      </c>
      <c r="AQ28">
        <v>-0.81830990923039881</v>
      </c>
      <c r="AR28">
        <v>-0.9145954170269246</v>
      </c>
      <c r="AS28">
        <v>9.7012779968155879E-3</v>
      </c>
      <c r="AT28">
        <v>0.22844262419954653</v>
      </c>
      <c r="AU28">
        <v>-1.5104468808148115</v>
      </c>
      <c r="AV28">
        <v>0.1716066248334491</v>
      </c>
      <c r="AW28">
        <v>2.0673184863197025</v>
      </c>
      <c r="AX28">
        <v>0.86934394112343494</v>
      </c>
      <c r="AY28">
        <v>0.30634149022471441</v>
      </c>
      <c r="AZ28">
        <v>0.66310810093410955</v>
      </c>
      <c r="BA28">
        <v>-2.1863517762219771</v>
      </c>
      <c r="BB28">
        <v>1.7846457237887101</v>
      </c>
      <c r="BC28">
        <v>0.50708169331824116</v>
      </c>
      <c r="BD28">
        <v>1.511333192347694</v>
      </c>
      <c r="BE28">
        <v>-0.80624247362767831</v>
      </c>
      <c r="BF28">
        <v>0.93341920816335044</v>
      </c>
      <c r="BG28">
        <v>-0.11981108087406012</v>
      </c>
      <c r="BH28">
        <v>0.99965122413047713</v>
      </c>
      <c r="BI28">
        <v>0.45563721041928068</v>
      </c>
      <c r="BJ28">
        <v>-0.28905201037933032</v>
      </c>
      <c r="BK28">
        <v>-3.365428588124543E-2</v>
      </c>
      <c r="BL28">
        <v>1.9413818041135143E-2</v>
      </c>
    </row>
    <row r="29" spans="1:64" x14ac:dyDescent="0.25">
      <c r="A29" s="26">
        <f t="shared" si="62"/>
        <v>42345</v>
      </c>
      <c r="B29" s="27">
        <f>_xll.qlTimeYearFraction($B$1,A29,"ActualActual")</f>
        <v>0.60273972602739723</v>
      </c>
      <c r="C29">
        <f t="shared" si="31"/>
        <v>86.949955207436219</v>
      </c>
      <c r="D29">
        <f t="shared" si="32"/>
        <v>127.64529558411574</v>
      </c>
      <c r="E29">
        <f t="shared" si="33"/>
        <v>55.544163966537695</v>
      </c>
      <c r="F29">
        <f t="shared" si="34"/>
        <v>80.376984670832314</v>
      </c>
      <c r="G29">
        <f t="shared" si="35"/>
        <v>84.749806907773547</v>
      </c>
      <c r="H29">
        <f t="shared" si="36"/>
        <v>78.658983341611687</v>
      </c>
      <c r="I29">
        <f t="shared" si="37"/>
        <v>98.677626072545536</v>
      </c>
      <c r="J29">
        <f t="shared" si="38"/>
        <v>73.107639302481786</v>
      </c>
      <c r="K29">
        <f t="shared" si="39"/>
        <v>91.97546268506008</v>
      </c>
      <c r="L29">
        <f t="shared" si="40"/>
        <v>112.5627705741723</v>
      </c>
      <c r="M29">
        <f t="shared" si="41"/>
        <v>79.323235195590911</v>
      </c>
      <c r="N29">
        <f t="shared" si="42"/>
        <v>98.515951172658291</v>
      </c>
      <c r="O29">
        <f t="shared" si="43"/>
        <v>68.726329299469327</v>
      </c>
      <c r="P29">
        <f t="shared" si="44"/>
        <v>96.610227571773663</v>
      </c>
      <c r="Q29">
        <f t="shared" si="45"/>
        <v>97.24199432982202</v>
      </c>
      <c r="R29">
        <f t="shared" si="46"/>
        <v>98.432517434858866</v>
      </c>
      <c r="S29">
        <f t="shared" si="47"/>
        <v>67.420280311977749</v>
      </c>
      <c r="T29">
        <f t="shared" si="48"/>
        <v>67.066797084068639</v>
      </c>
      <c r="U29">
        <f t="shared" si="49"/>
        <v>70.42642638803504</v>
      </c>
      <c r="V29">
        <f t="shared" si="50"/>
        <v>110.75835420541014</v>
      </c>
      <c r="W29">
        <f t="shared" si="51"/>
        <v>113.63047138035006</v>
      </c>
      <c r="X29">
        <f t="shared" si="52"/>
        <v>76.438283881394284</v>
      </c>
      <c r="Y29">
        <f t="shared" si="53"/>
        <v>84.195544874703785</v>
      </c>
      <c r="Z29">
        <f t="shared" si="54"/>
        <v>107.029994788731</v>
      </c>
      <c r="AA29">
        <f t="shared" si="55"/>
        <v>91.964910204685168</v>
      </c>
      <c r="AB29">
        <f t="shared" si="56"/>
        <v>128.18792648091386</v>
      </c>
      <c r="AC29">
        <f t="shared" si="57"/>
        <v>84.975575796426824</v>
      </c>
      <c r="AD29">
        <f t="shared" si="58"/>
        <v>89.238783528647289</v>
      </c>
      <c r="AE29">
        <f t="shared" si="59"/>
        <v>72.748431928508694</v>
      </c>
      <c r="AF29">
        <f t="shared" si="60"/>
        <v>127.17748944624522</v>
      </c>
      <c r="AH29" s="26">
        <f t="shared" si="61"/>
        <v>42345</v>
      </c>
      <c r="AI29">
        <v>1.0795675427397007</v>
      </c>
      <c r="AJ29">
        <v>0.44848004273414277</v>
      </c>
      <c r="AK29">
        <v>0.6582129424560228</v>
      </c>
      <c r="AL29">
        <v>2.1630260608641265</v>
      </c>
      <c r="AM29">
        <v>-0.43203382415422892</v>
      </c>
      <c r="AN29">
        <v>0.50742231515778402</v>
      </c>
      <c r="AO29">
        <v>2.4968266197178712</v>
      </c>
      <c r="AP29">
        <v>0.89725659316301742</v>
      </c>
      <c r="AQ29">
        <v>-0.28704363627412266</v>
      </c>
      <c r="AR29">
        <v>2.4139093669854077</v>
      </c>
      <c r="AS29">
        <v>-0.1787942120449022</v>
      </c>
      <c r="AT29">
        <v>-0.55412497142399864</v>
      </c>
      <c r="AU29">
        <v>-0.43889882437617067</v>
      </c>
      <c r="AV29">
        <v>-0.77947585009190823</v>
      </c>
      <c r="AW29">
        <v>-0.90682427595379411</v>
      </c>
      <c r="AX29">
        <v>1.0204215713493556</v>
      </c>
      <c r="AY29">
        <v>-1.2627458919476455</v>
      </c>
      <c r="AZ29">
        <v>0.17863700509197949</v>
      </c>
      <c r="BA29">
        <v>0.42590709081898404</v>
      </c>
      <c r="BB29">
        <v>-1.9570689159152068</v>
      </c>
      <c r="BC29">
        <v>-1.1984283734986094</v>
      </c>
      <c r="BD29">
        <v>-2.3023110360278882</v>
      </c>
      <c r="BE29">
        <v>0.25283897352858814</v>
      </c>
      <c r="BF29">
        <v>0.19608495623336886</v>
      </c>
      <c r="BG29">
        <v>-0.32647927278209271</v>
      </c>
      <c r="BH29">
        <v>0.40918246310409323</v>
      </c>
      <c r="BI29">
        <v>0.34125148853410259</v>
      </c>
      <c r="BJ29">
        <v>0.2674923414399239</v>
      </c>
      <c r="BK29">
        <v>-0.25909430044007403</v>
      </c>
      <c r="BL29">
        <v>-8.3591283935812111E-2</v>
      </c>
    </row>
    <row r="30" spans="1:64" x14ac:dyDescent="0.25">
      <c r="A30" s="26">
        <f t="shared" si="62"/>
        <v>42355</v>
      </c>
      <c r="B30" s="27">
        <f>_xll.qlTimeYearFraction($B$1,A30,"ActualActual")</f>
        <v>0.63013698630136983</v>
      </c>
      <c r="C30">
        <f t="shared" si="31"/>
        <v>90.105294865377815</v>
      </c>
      <c r="D30">
        <f t="shared" si="32"/>
        <v>119.31995952628151</v>
      </c>
      <c r="E30">
        <f t="shared" si="33"/>
        <v>51.779339775459462</v>
      </c>
      <c r="F30">
        <f t="shared" si="34"/>
        <v>85.044306934029308</v>
      </c>
      <c r="G30">
        <f t="shared" si="35"/>
        <v>79.036281070641678</v>
      </c>
      <c r="H30">
        <f t="shared" si="36"/>
        <v>83.062787868288552</v>
      </c>
      <c r="I30">
        <f t="shared" si="37"/>
        <v>118.38098718226482</v>
      </c>
      <c r="J30">
        <f t="shared" si="38"/>
        <v>71.310497089679657</v>
      </c>
      <c r="K30">
        <f t="shared" si="39"/>
        <v>89.364493031717799</v>
      </c>
      <c r="L30">
        <f t="shared" si="40"/>
        <v>111.48399180534356</v>
      </c>
      <c r="M30">
        <f t="shared" si="41"/>
        <v>82.466643301863257</v>
      </c>
      <c r="N30">
        <f t="shared" si="42"/>
        <v>104.98896287892788</v>
      </c>
      <c r="O30">
        <f t="shared" si="43"/>
        <v>67.459268126227627</v>
      </c>
      <c r="P30">
        <f t="shared" si="44"/>
        <v>93.353089294629996</v>
      </c>
      <c r="Q30">
        <f t="shared" si="45"/>
        <v>91.537249728346666</v>
      </c>
      <c r="R30">
        <f t="shared" si="46"/>
        <v>93.759281004632598</v>
      </c>
      <c r="S30">
        <f t="shared" si="47"/>
        <v>70.012658977585275</v>
      </c>
      <c r="T30">
        <f t="shared" si="48"/>
        <v>68.805267998278808</v>
      </c>
      <c r="U30">
        <f t="shared" si="49"/>
        <v>71.891119466568696</v>
      </c>
      <c r="V30">
        <f t="shared" si="50"/>
        <v>99.074613825187413</v>
      </c>
      <c r="W30">
        <f t="shared" si="51"/>
        <v>112.21780584764191</v>
      </c>
      <c r="X30">
        <f t="shared" si="52"/>
        <v>81.541209338586512</v>
      </c>
      <c r="Y30">
        <f t="shared" si="53"/>
        <v>86.592950303112659</v>
      </c>
      <c r="Z30">
        <f t="shared" si="54"/>
        <v>104.06982837552476</v>
      </c>
      <c r="AA30">
        <f t="shared" si="55"/>
        <v>92.617525863495104</v>
      </c>
      <c r="AB30">
        <f t="shared" si="56"/>
        <v>134.84350740682186</v>
      </c>
      <c r="AC30">
        <f t="shared" si="57"/>
        <v>81.740130314439284</v>
      </c>
      <c r="AD30">
        <f t="shared" si="58"/>
        <v>90.354571806655372</v>
      </c>
      <c r="AE30">
        <f t="shared" si="59"/>
        <v>73.341266794766653</v>
      </c>
      <c r="AF30">
        <f t="shared" si="60"/>
        <v>120.14285151207419</v>
      </c>
      <c r="AH30" s="26">
        <f t="shared" si="61"/>
        <v>42355</v>
      </c>
      <c r="AI30">
        <v>0.73165129661223738</v>
      </c>
      <c r="AJ30">
        <v>-1.3444752298121645</v>
      </c>
      <c r="AK30">
        <v>-1.3996657353665982</v>
      </c>
      <c r="AL30">
        <v>1.1504959895359057</v>
      </c>
      <c r="AM30">
        <v>-1.3917964300730576</v>
      </c>
      <c r="AN30">
        <v>1.1108325072688232</v>
      </c>
      <c r="AO30">
        <v>3.679988824809203</v>
      </c>
      <c r="AP30">
        <v>-0.4874380044270209</v>
      </c>
      <c r="AQ30">
        <v>-0.56616051174080118</v>
      </c>
      <c r="AR30">
        <v>-0.18013980602851198</v>
      </c>
      <c r="AS30">
        <v>0.79642840000743664</v>
      </c>
      <c r="AT30">
        <v>1.2953364574489248</v>
      </c>
      <c r="AU30">
        <v>-0.36095006757043846</v>
      </c>
      <c r="AV30">
        <v>-0.67686638729870263</v>
      </c>
      <c r="AW30">
        <v>-1.2037077393102722</v>
      </c>
      <c r="AX30">
        <v>-0.96574998285942648</v>
      </c>
      <c r="AY30">
        <v>0.7736196817267843</v>
      </c>
      <c r="AZ30">
        <v>0.52915986280579841</v>
      </c>
      <c r="BA30">
        <v>0.42832603160945992</v>
      </c>
      <c r="BB30">
        <v>-2.231188134335143</v>
      </c>
      <c r="BC30">
        <v>-0.23813860890586236</v>
      </c>
      <c r="BD30">
        <v>1.3152353539628721</v>
      </c>
      <c r="BE30">
        <v>0.57920745168428611</v>
      </c>
      <c r="BF30">
        <v>-0.55102895096575955</v>
      </c>
      <c r="BG30">
        <v>0.15619805810576187</v>
      </c>
      <c r="BH30">
        <v>1.033150179031346</v>
      </c>
      <c r="BI30">
        <v>-0.76795546156733552</v>
      </c>
      <c r="BJ30">
        <v>0.26403087311400836</v>
      </c>
      <c r="BK30">
        <v>0.17723845479843839</v>
      </c>
      <c r="BL30">
        <v>-1.1321264283706773</v>
      </c>
    </row>
    <row r="31" spans="1:64" x14ac:dyDescent="0.25">
      <c r="A31" s="26">
        <f t="shared" si="62"/>
        <v>42365</v>
      </c>
      <c r="B31" s="27">
        <f>_xll.qlTimeYearFraction($B$1,A31,"ActualActual")</f>
        <v>0.65753424657534243</v>
      </c>
      <c r="C31">
        <f t="shared" si="31"/>
        <v>92.247545400526406</v>
      </c>
      <c r="D31">
        <f t="shared" si="32"/>
        <v>120.87422952866662</v>
      </c>
      <c r="E31">
        <f t="shared" si="33"/>
        <v>52.018790812084355</v>
      </c>
      <c r="F31">
        <f t="shared" si="34"/>
        <v>88.171986517715027</v>
      </c>
      <c r="G31">
        <f t="shared" si="35"/>
        <v>79.798256204337875</v>
      </c>
      <c r="H31">
        <f t="shared" si="36"/>
        <v>83.754761308958493</v>
      </c>
      <c r="I31">
        <f t="shared" si="37"/>
        <v>126.50811393048664</v>
      </c>
      <c r="J31">
        <f t="shared" si="38"/>
        <v>73.890857132819875</v>
      </c>
      <c r="K31">
        <f t="shared" si="39"/>
        <v>87.064693336752867</v>
      </c>
      <c r="L31">
        <f t="shared" si="40"/>
        <v>114.66294756330605</v>
      </c>
      <c r="M31">
        <f t="shared" si="41"/>
        <v>84.546188605370418</v>
      </c>
      <c r="N31">
        <f t="shared" si="42"/>
        <v>112.02379899477985</v>
      </c>
      <c r="O31">
        <f t="shared" si="43"/>
        <v>67.557547099534446</v>
      </c>
      <c r="P31">
        <f t="shared" si="44"/>
        <v>93.851916736100065</v>
      </c>
      <c r="Q31">
        <f t="shared" si="45"/>
        <v>92.040392247818261</v>
      </c>
      <c r="R31">
        <f t="shared" si="46"/>
        <v>90.01363771038649</v>
      </c>
      <c r="S31">
        <f t="shared" si="47"/>
        <v>69.565595707411305</v>
      </c>
      <c r="T31">
        <f t="shared" si="48"/>
        <v>70.55335207667548</v>
      </c>
      <c r="U31">
        <f t="shared" si="49"/>
        <v>65.679378869250797</v>
      </c>
      <c r="V31">
        <f t="shared" si="50"/>
        <v>96.885396581376554</v>
      </c>
      <c r="W31">
        <f t="shared" si="51"/>
        <v>114.58091801728813</v>
      </c>
      <c r="X31">
        <f t="shared" si="52"/>
        <v>77.9383685966407</v>
      </c>
      <c r="Y31">
        <f t="shared" si="53"/>
        <v>86.37859670084228</v>
      </c>
      <c r="Z31">
        <f t="shared" si="54"/>
        <v>108.34348866571635</v>
      </c>
      <c r="AA31">
        <f t="shared" si="55"/>
        <v>85.673711425270241</v>
      </c>
      <c r="AB31">
        <f t="shared" si="56"/>
        <v>124.10499254632047</v>
      </c>
      <c r="AC31">
        <f t="shared" si="57"/>
        <v>75.719904573177658</v>
      </c>
      <c r="AD31">
        <f t="shared" si="58"/>
        <v>91.790950414957365</v>
      </c>
      <c r="AE31">
        <f t="shared" si="59"/>
        <v>72.21577070416194</v>
      </c>
      <c r="AF31">
        <f t="shared" si="60"/>
        <v>121.87176757316779</v>
      </c>
      <c r="AH31" s="26">
        <f t="shared" si="61"/>
        <v>42365</v>
      </c>
      <c r="AI31">
        <v>0.48698051518548285</v>
      </c>
      <c r="AJ31">
        <v>0.27442391134467797</v>
      </c>
      <c r="AK31">
        <v>0.10670785424683563</v>
      </c>
      <c r="AL31">
        <v>0.74113078597966509</v>
      </c>
      <c r="AM31">
        <v>0.20701444750747824</v>
      </c>
      <c r="AN31">
        <v>0.18086607847988329</v>
      </c>
      <c r="AO31">
        <v>1.3509500105420196</v>
      </c>
      <c r="AP31">
        <v>0.72962449106602545</v>
      </c>
      <c r="AQ31">
        <v>-0.51125498602070807</v>
      </c>
      <c r="AR31">
        <v>0.58000345135160181</v>
      </c>
      <c r="AS31">
        <v>0.51532256342427996</v>
      </c>
      <c r="AT31">
        <v>1.3198923739474657</v>
      </c>
      <c r="AU31">
        <v>4.3111003525007789E-2</v>
      </c>
      <c r="AV31">
        <v>0.12111551117628885</v>
      </c>
      <c r="AW31">
        <v>0.12418286218775547</v>
      </c>
      <c r="AX31">
        <v>-0.80723883618994297</v>
      </c>
      <c r="AY31">
        <v>-0.11521196723822551</v>
      </c>
      <c r="AZ31">
        <v>0.51904356028355825</v>
      </c>
      <c r="BA31">
        <v>-1.8060690956948648</v>
      </c>
      <c r="BB31">
        <v>-0.43618805747736411</v>
      </c>
      <c r="BC31">
        <v>0.43346990155834064</v>
      </c>
      <c r="BD31">
        <v>-0.89626454362094743</v>
      </c>
      <c r="BE31">
        <v>-3.6119320101304933E-2</v>
      </c>
      <c r="BF31">
        <v>0.82425428063684314</v>
      </c>
      <c r="BG31">
        <v>-1.5556403940422741</v>
      </c>
      <c r="BH31">
        <v>-1.6574323971895011</v>
      </c>
      <c r="BI31">
        <v>-1.526875610851909</v>
      </c>
      <c r="BJ31">
        <v>0.3314183783021043</v>
      </c>
      <c r="BK31">
        <v>-0.29764672699727168</v>
      </c>
      <c r="BL31">
        <v>0.30152987375045176</v>
      </c>
    </row>
    <row r="32" spans="1:64" x14ac:dyDescent="0.25">
      <c r="A32" s="26">
        <f t="shared" si="62"/>
        <v>42375</v>
      </c>
      <c r="B32" s="27">
        <f>_xll.qlTimeYearFraction($B$1,A32,"ActualActual")</f>
        <v>0.68489407889812115</v>
      </c>
      <c r="C32">
        <f t="shared" si="31"/>
        <v>100.81077483048438</v>
      </c>
      <c r="D32">
        <f t="shared" si="32"/>
        <v>108.12538078834679</v>
      </c>
      <c r="E32">
        <f t="shared" si="33"/>
        <v>47.81142673200597</v>
      </c>
      <c r="F32">
        <f t="shared" si="34"/>
        <v>85.431407371747113</v>
      </c>
      <c r="G32">
        <f t="shared" si="35"/>
        <v>79.555084479470679</v>
      </c>
      <c r="H32">
        <f t="shared" si="36"/>
        <v>91.829632024135961</v>
      </c>
      <c r="I32">
        <f t="shared" si="37"/>
        <v>119.79184199630065</v>
      </c>
      <c r="J32">
        <f t="shared" si="38"/>
        <v>74.07068745371835</v>
      </c>
      <c r="K32">
        <f t="shared" si="39"/>
        <v>94.002614597137693</v>
      </c>
      <c r="L32">
        <f t="shared" si="40"/>
        <v>110.41818136029313</v>
      </c>
      <c r="M32">
        <f t="shared" si="41"/>
        <v>82.809721768217742</v>
      </c>
      <c r="N32">
        <f t="shared" si="42"/>
        <v>108.57305668291755</v>
      </c>
      <c r="O32">
        <f t="shared" si="43"/>
        <v>71.223827562144152</v>
      </c>
      <c r="P32">
        <f t="shared" si="44"/>
        <v>88.232496889173134</v>
      </c>
      <c r="Q32">
        <f t="shared" si="45"/>
        <v>91.985053733791204</v>
      </c>
      <c r="R32">
        <f t="shared" si="46"/>
        <v>88.619346634109789</v>
      </c>
      <c r="S32">
        <f t="shared" si="47"/>
        <v>65.558309529442553</v>
      </c>
      <c r="T32">
        <f t="shared" si="48"/>
        <v>63.577719186962973</v>
      </c>
      <c r="U32">
        <f t="shared" si="49"/>
        <v>65.102830461411187</v>
      </c>
      <c r="V32">
        <f t="shared" si="50"/>
        <v>97.985686183972632</v>
      </c>
      <c r="W32">
        <f t="shared" si="51"/>
        <v>113.71039851966739</v>
      </c>
      <c r="X32">
        <f t="shared" si="52"/>
        <v>80.731158032511757</v>
      </c>
      <c r="Y32">
        <f t="shared" si="53"/>
        <v>84.783079110027728</v>
      </c>
      <c r="Z32">
        <f t="shared" si="54"/>
        <v>109.87750577448116</v>
      </c>
      <c r="AA32">
        <f t="shared" si="55"/>
        <v>85.328756688561981</v>
      </c>
      <c r="AB32">
        <f t="shared" si="56"/>
        <v>128.33499807058436</v>
      </c>
      <c r="AC32">
        <f t="shared" si="57"/>
        <v>73.834231676811356</v>
      </c>
      <c r="AD32">
        <f t="shared" si="58"/>
        <v>88.381328664838321</v>
      </c>
      <c r="AE32">
        <f t="shared" si="59"/>
        <v>69.567871698548871</v>
      </c>
      <c r="AF32">
        <f t="shared" si="60"/>
        <v>122.80167182121646</v>
      </c>
      <c r="AH32" s="26">
        <f t="shared" si="61"/>
        <v>42375</v>
      </c>
      <c r="AI32">
        <v>1.8026843154915917</v>
      </c>
      <c r="AJ32">
        <v>-2.2323596700678241</v>
      </c>
      <c r="AK32">
        <v>-1.6858579156949811</v>
      </c>
      <c r="AL32">
        <v>-0.62253111448010678</v>
      </c>
      <c r="AM32">
        <v>-4.7720121446590637E-2</v>
      </c>
      <c r="AN32">
        <v>1.8686312214743848</v>
      </c>
      <c r="AO32">
        <v>-1.0855347602289205</v>
      </c>
      <c r="AP32">
        <v>6.2769366279683658E-2</v>
      </c>
      <c r="AQ32">
        <v>1.558874865121946</v>
      </c>
      <c r="AR32">
        <v>-0.74639909212357503</v>
      </c>
      <c r="AS32">
        <v>-0.40442468099095724</v>
      </c>
      <c r="AT32">
        <v>-0.61673860192109242</v>
      </c>
      <c r="AU32">
        <v>1.0787790479305994</v>
      </c>
      <c r="AV32">
        <v>-1.2304689203394692</v>
      </c>
      <c r="AW32">
        <v>1.6640335091846119E-3</v>
      </c>
      <c r="AX32">
        <v>-0.30081158969470206</v>
      </c>
      <c r="AY32">
        <v>-1.1818480888320677</v>
      </c>
      <c r="AZ32">
        <v>-2.0841810202496376</v>
      </c>
      <c r="BA32">
        <v>-0.16389738475006124</v>
      </c>
      <c r="BB32">
        <v>0.24135465715242407</v>
      </c>
      <c r="BC32">
        <v>-0.1399051546739804</v>
      </c>
      <c r="BD32">
        <v>0.72326627695572132</v>
      </c>
      <c r="BE32">
        <v>-0.3619319776100402</v>
      </c>
      <c r="BF32">
        <v>0.29711419584190379</v>
      </c>
      <c r="BG32">
        <v>-6.7520075078766006E-2</v>
      </c>
      <c r="BH32">
        <v>0.68920640138713685</v>
      </c>
      <c r="BI32">
        <v>-0.49442571813307984</v>
      </c>
      <c r="BJ32">
        <v>-0.74903605832011477</v>
      </c>
      <c r="BK32">
        <v>-0.73901287475908495</v>
      </c>
      <c r="BL32">
        <v>0.16696522543612927</v>
      </c>
    </row>
    <row r="33" spans="1:64" x14ac:dyDescent="0.25">
      <c r="A33" s="26">
        <f t="shared" si="62"/>
        <v>42385</v>
      </c>
      <c r="B33" s="27">
        <f>_xll.qlTimeYearFraction($B$1,A33,"ActualActual")</f>
        <v>0.71221648326970588</v>
      </c>
      <c r="C33">
        <f t="shared" si="31"/>
        <v>96.26675232072968</v>
      </c>
      <c r="D33">
        <f t="shared" si="32"/>
        <v>110.44271673433484</v>
      </c>
      <c r="E33">
        <f t="shared" si="33"/>
        <v>46.201758518428512</v>
      </c>
      <c r="F33">
        <f t="shared" si="34"/>
        <v>82.137093229185368</v>
      </c>
      <c r="G33">
        <f t="shared" si="35"/>
        <v>82.665678670813335</v>
      </c>
      <c r="H33">
        <f t="shared" si="36"/>
        <v>94.211951688978587</v>
      </c>
      <c r="I33">
        <f t="shared" si="37"/>
        <v>133.88186056349844</v>
      </c>
      <c r="J33">
        <f t="shared" si="38"/>
        <v>72.808463509410416</v>
      </c>
      <c r="K33">
        <f t="shared" si="39"/>
        <v>91.056808475119766</v>
      </c>
      <c r="L33">
        <f t="shared" si="40"/>
        <v>103.12154100968382</v>
      </c>
      <c r="M33">
        <f t="shared" si="41"/>
        <v>78.28259788698135</v>
      </c>
      <c r="N33">
        <f t="shared" si="42"/>
        <v>99.146820769229251</v>
      </c>
      <c r="O33">
        <f t="shared" si="43"/>
        <v>76.840183183027264</v>
      </c>
      <c r="P33">
        <f t="shared" si="44"/>
        <v>86.763768469314684</v>
      </c>
      <c r="Q33">
        <f t="shared" si="45"/>
        <v>88.98064809402004</v>
      </c>
      <c r="R33">
        <f t="shared" si="46"/>
        <v>78.343196355219703</v>
      </c>
      <c r="S33">
        <f t="shared" si="47"/>
        <v>72.504279395669869</v>
      </c>
      <c r="T33">
        <f t="shared" si="48"/>
        <v>59.523113260990449</v>
      </c>
      <c r="U33">
        <f t="shared" si="49"/>
        <v>61.387122669559062</v>
      </c>
      <c r="V33">
        <f t="shared" si="50"/>
        <v>105.60237808762663</v>
      </c>
      <c r="W33">
        <f t="shared" si="51"/>
        <v>119.00325094147114</v>
      </c>
      <c r="X33">
        <f t="shared" si="52"/>
        <v>78.399208923779682</v>
      </c>
      <c r="Y33">
        <f t="shared" si="53"/>
        <v>85.19095258869109</v>
      </c>
      <c r="Z33">
        <f t="shared" si="54"/>
        <v>112.89884753673455</v>
      </c>
      <c r="AA33">
        <f t="shared" si="55"/>
        <v>83.621005219156871</v>
      </c>
      <c r="AB33">
        <f t="shared" si="56"/>
        <v>122.44734414118248</v>
      </c>
      <c r="AC33">
        <f t="shared" si="57"/>
        <v>75.759666400758107</v>
      </c>
      <c r="AD33">
        <f t="shared" si="58"/>
        <v>82.961027262421169</v>
      </c>
      <c r="AE33">
        <f t="shared" si="59"/>
        <v>71.229435525449432</v>
      </c>
      <c r="AF33">
        <f t="shared" si="60"/>
        <v>116.62519567963132</v>
      </c>
      <c r="AH33" s="26">
        <f t="shared" si="61"/>
        <v>42385</v>
      </c>
      <c r="AI33">
        <v>-0.91632539840794747</v>
      </c>
      <c r="AJ33">
        <v>0.44140419953594839</v>
      </c>
      <c r="AK33">
        <v>-0.67684570644104203</v>
      </c>
      <c r="AL33">
        <v>-0.77923397739966838</v>
      </c>
      <c r="AM33">
        <v>0.7872373844726549</v>
      </c>
      <c r="AN33">
        <v>0.53026589955965064</v>
      </c>
      <c r="AO33">
        <v>2.2562754259050943</v>
      </c>
      <c r="AP33">
        <v>-0.33283155223958416</v>
      </c>
      <c r="AQ33">
        <v>-0.62829032043967825</v>
      </c>
      <c r="AR33">
        <v>-1.364902840087151</v>
      </c>
      <c r="AS33">
        <v>-1.1199594895689506</v>
      </c>
      <c r="AT33">
        <v>-1.8177295953139183</v>
      </c>
      <c r="AU33">
        <v>1.544378404655262</v>
      </c>
      <c r="AV33">
        <v>-0.32473596792141174</v>
      </c>
      <c r="AW33">
        <v>-0.65588099696701629</v>
      </c>
      <c r="AX33">
        <v>-2.4717036760552018</v>
      </c>
      <c r="AY33">
        <v>2.0446018433375399</v>
      </c>
      <c r="AZ33">
        <v>-1.3151308325437507</v>
      </c>
      <c r="BA33">
        <v>-1.1713384532872297</v>
      </c>
      <c r="BB33">
        <v>1.523389241102808</v>
      </c>
      <c r="BC33">
        <v>0.93124508597060285</v>
      </c>
      <c r="BD33">
        <v>-0.57730558025793144</v>
      </c>
      <c r="BE33">
        <v>0.110556222065416</v>
      </c>
      <c r="BF33">
        <v>0.56079894689467225</v>
      </c>
      <c r="BG33">
        <v>-0.39391645739701164</v>
      </c>
      <c r="BH33">
        <v>-0.93327870836328453</v>
      </c>
      <c r="BI33">
        <v>0.53291899283931554</v>
      </c>
      <c r="BJ33">
        <v>-1.2625258672894022</v>
      </c>
      <c r="BK33">
        <v>0.48975832438753436</v>
      </c>
      <c r="BL33">
        <v>-1.0268966211924921</v>
      </c>
    </row>
    <row r="34" spans="1:64" x14ac:dyDescent="0.25">
      <c r="A34" s="26">
        <f t="shared" si="62"/>
        <v>42395</v>
      </c>
      <c r="B34" s="27">
        <f>_xll.qlTimeYearFraction($B$1,A34,"ActualActual")</f>
        <v>0.7395388876412905</v>
      </c>
      <c r="C34">
        <f t="shared" si="31"/>
        <v>92.851191751471589</v>
      </c>
      <c r="D34">
        <f t="shared" si="32"/>
        <v>105.23180844646862</v>
      </c>
      <c r="E34">
        <f t="shared" si="33"/>
        <v>46.571492174023575</v>
      </c>
      <c r="F34">
        <f t="shared" si="34"/>
        <v>85.51454594497315</v>
      </c>
      <c r="G34">
        <f t="shared" si="35"/>
        <v>84.128689227686124</v>
      </c>
      <c r="H34">
        <f t="shared" si="36"/>
        <v>98.644007086543866</v>
      </c>
      <c r="I34">
        <f t="shared" si="37"/>
        <v>145.46304092294309</v>
      </c>
      <c r="J34">
        <f t="shared" si="38"/>
        <v>75.493056618846794</v>
      </c>
      <c r="K34">
        <f t="shared" si="39"/>
        <v>90.155355932845936</v>
      </c>
      <c r="L34">
        <f t="shared" si="40"/>
        <v>105.79348922118525</v>
      </c>
      <c r="M34">
        <f t="shared" si="41"/>
        <v>79.703947373507447</v>
      </c>
      <c r="N34">
        <f t="shared" si="42"/>
        <v>90.693352522497364</v>
      </c>
      <c r="O34">
        <f t="shared" si="43"/>
        <v>84.194654957622603</v>
      </c>
      <c r="P34">
        <f t="shared" si="44"/>
        <v>90.243238224755785</v>
      </c>
      <c r="Q34">
        <f t="shared" si="45"/>
        <v>92.837642593485569</v>
      </c>
      <c r="R34">
        <f t="shared" si="46"/>
        <v>81.984075104101166</v>
      </c>
      <c r="S34">
        <f t="shared" si="47"/>
        <v>70.355023418208106</v>
      </c>
      <c r="T34">
        <f t="shared" si="48"/>
        <v>62.927198462721265</v>
      </c>
      <c r="U34">
        <f t="shared" si="49"/>
        <v>58.814750065968731</v>
      </c>
      <c r="V34">
        <f t="shared" si="50"/>
        <v>110.23459838221707</v>
      </c>
      <c r="W34">
        <f t="shared" si="51"/>
        <v>118.64034310692048</v>
      </c>
      <c r="X34">
        <f t="shared" si="52"/>
        <v>72.119565757509477</v>
      </c>
      <c r="Y34">
        <f t="shared" si="53"/>
        <v>87.361906043854873</v>
      </c>
      <c r="Z34">
        <f t="shared" si="54"/>
        <v>106.95925035895819</v>
      </c>
      <c r="AA34">
        <f t="shared" si="55"/>
        <v>85.95703415139964</v>
      </c>
      <c r="AB34">
        <f t="shared" si="56"/>
        <v>131.60486784595156</v>
      </c>
      <c r="AC34">
        <f t="shared" si="57"/>
        <v>77.717038006145799</v>
      </c>
      <c r="AD34">
        <f t="shared" si="58"/>
        <v>82.861853531964769</v>
      </c>
      <c r="AE34">
        <f t="shared" si="59"/>
        <v>71.854618612521122</v>
      </c>
      <c r="AF34">
        <f t="shared" si="60"/>
        <v>111.54455254969128</v>
      </c>
      <c r="AH34" s="26">
        <f t="shared" si="61"/>
        <v>42395</v>
      </c>
      <c r="AI34">
        <v>-0.71471906243149286</v>
      </c>
      <c r="AJ34">
        <v>-0.96087476029388152</v>
      </c>
      <c r="AK34">
        <v>0.1745122913180793</v>
      </c>
      <c r="AL34">
        <v>0.82639834205176843</v>
      </c>
      <c r="AM34">
        <v>0.36754905389788556</v>
      </c>
      <c r="AN34">
        <v>0.94081329638632238</v>
      </c>
      <c r="AO34">
        <v>1.6868301454657912</v>
      </c>
      <c r="AP34">
        <v>0.74395400998231365</v>
      </c>
      <c r="AQ34">
        <v>-0.1868612056542939</v>
      </c>
      <c r="AR34">
        <v>0.52963393556665617</v>
      </c>
      <c r="AS34">
        <v>0.37663681399134502</v>
      </c>
      <c r="AT34">
        <v>-1.7833715219139623</v>
      </c>
      <c r="AU34">
        <v>1.8570199180239111</v>
      </c>
      <c r="AV34">
        <v>0.80669177581563944</v>
      </c>
      <c r="AW34">
        <v>0.86948316387184899</v>
      </c>
      <c r="AX34">
        <v>0.9298321496046249</v>
      </c>
      <c r="AY34">
        <v>-0.59304791699234327</v>
      </c>
      <c r="AZ34">
        <v>1.1352808957342813</v>
      </c>
      <c r="BA34">
        <v>-0.84947870578752604</v>
      </c>
      <c r="BB34">
        <v>0.87949832597673194</v>
      </c>
      <c r="BC34">
        <v>-4.781679333006824E-2</v>
      </c>
      <c r="BD34">
        <v>-1.6698518651048948</v>
      </c>
      <c r="BE34">
        <v>0.52123310157575586</v>
      </c>
      <c r="BF34">
        <v>-1.0760823759374976</v>
      </c>
      <c r="BG34">
        <v>0.56940416364058721</v>
      </c>
      <c r="BH34">
        <v>1.4682036702662311</v>
      </c>
      <c r="BI34">
        <v>0.52817776208110767</v>
      </c>
      <c r="BJ34">
        <v>-1.0346770401364459E-2</v>
      </c>
      <c r="BK34">
        <v>0.18999978280059801</v>
      </c>
      <c r="BL34">
        <v>-0.8844433203172114</v>
      </c>
    </row>
    <row r="35" spans="1:64" x14ac:dyDescent="0.25">
      <c r="A35" s="26">
        <f t="shared" si="62"/>
        <v>42405</v>
      </c>
      <c r="B35" s="27">
        <f>_xll.qlTimeYearFraction($B$1,A35,"ActualActual")</f>
        <v>0.76686129201287523</v>
      </c>
      <c r="C35">
        <f t="shared" si="31"/>
        <v>89.718014388784056</v>
      </c>
      <c r="D35">
        <f t="shared" si="32"/>
        <v>99.706396799901768</v>
      </c>
      <c r="E35">
        <f t="shared" si="33"/>
        <v>46.710916718358469</v>
      </c>
      <c r="F35">
        <f t="shared" si="34"/>
        <v>84.936781289179493</v>
      </c>
      <c r="G35">
        <f t="shared" si="35"/>
        <v>90.049439824456002</v>
      </c>
      <c r="H35">
        <f t="shared" si="36"/>
        <v>96.987104202388807</v>
      </c>
      <c r="I35">
        <f t="shared" si="37"/>
        <v>146.0957654581612</v>
      </c>
      <c r="J35">
        <f t="shared" si="38"/>
        <v>70.216484393653758</v>
      </c>
      <c r="K35">
        <f t="shared" si="39"/>
        <v>96.480510088420246</v>
      </c>
      <c r="L35">
        <f t="shared" si="40"/>
        <v>92.756537807309513</v>
      </c>
      <c r="M35">
        <f t="shared" si="41"/>
        <v>72.283516501245472</v>
      </c>
      <c r="N35">
        <f t="shared" si="42"/>
        <v>85.315309139751761</v>
      </c>
      <c r="O35">
        <f t="shared" si="43"/>
        <v>89.154346681839286</v>
      </c>
      <c r="P35">
        <f t="shared" si="44"/>
        <v>87.461275513682821</v>
      </c>
      <c r="Q35">
        <f t="shared" si="45"/>
        <v>98.898186426301365</v>
      </c>
      <c r="R35">
        <f t="shared" si="46"/>
        <v>84.160039649931321</v>
      </c>
      <c r="S35">
        <f t="shared" si="47"/>
        <v>70.519183629543747</v>
      </c>
      <c r="T35">
        <f t="shared" si="48"/>
        <v>61.15263683421621</v>
      </c>
      <c r="U35">
        <f t="shared" si="49"/>
        <v>55.974550950796512</v>
      </c>
      <c r="V35">
        <f t="shared" si="50"/>
        <v>108.41292350715423</v>
      </c>
      <c r="W35">
        <f t="shared" si="51"/>
        <v>118.34363363270697</v>
      </c>
      <c r="X35">
        <f t="shared" si="52"/>
        <v>70.047951244793651</v>
      </c>
      <c r="Y35">
        <f t="shared" si="53"/>
        <v>94.146435908409728</v>
      </c>
      <c r="Z35">
        <f t="shared" si="54"/>
        <v>105.73555204906631</v>
      </c>
      <c r="AA35">
        <f t="shared" si="55"/>
        <v>84.6885570617318</v>
      </c>
      <c r="AB35">
        <f t="shared" si="56"/>
        <v>131.14309631397933</v>
      </c>
      <c r="AC35">
        <f t="shared" si="57"/>
        <v>73.212158610075463</v>
      </c>
      <c r="AD35">
        <f t="shared" si="58"/>
        <v>84.070396584111506</v>
      </c>
      <c r="AE35">
        <f t="shared" si="59"/>
        <v>71.792667163446509</v>
      </c>
      <c r="AF35">
        <f t="shared" si="60"/>
        <v>116.71089696870297</v>
      </c>
      <c r="AH35" s="26">
        <f t="shared" si="61"/>
        <v>42405</v>
      </c>
      <c r="AI35">
        <v>-0.67845376926633405</v>
      </c>
      <c r="AJ35">
        <v>-1.0738931926190447</v>
      </c>
      <c r="AK35">
        <v>7.4056774367812092E-2</v>
      </c>
      <c r="AL35">
        <v>-0.12293581748102546</v>
      </c>
      <c r="AM35">
        <v>1.385287131542051</v>
      </c>
      <c r="AN35">
        <v>-0.32782616293334671</v>
      </c>
      <c r="AO35">
        <v>0.10130085643298348</v>
      </c>
      <c r="AP35">
        <v>-1.4474034424219584</v>
      </c>
      <c r="AQ35">
        <v>1.3811622000312427</v>
      </c>
      <c r="AR35">
        <v>-2.6382691461612948</v>
      </c>
      <c r="AS35">
        <v>-1.9569052241715659</v>
      </c>
      <c r="AT35">
        <v>-1.2189747046686974</v>
      </c>
      <c r="AU35">
        <v>1.1680279876971036</v>
      </c>
      <c r="AV35">
        <v>-0.61767345327483969</v>
      </c>
      <c r="AW35">
        <v>1.289045048277762</v>
      </c>
      <c r="AX35">
        <v>0.54202635549003519</v>
      </c>
      <c r="AY35">
        <v>6.0773280824491599E-2</v>
      </c>
      <c r="AZ35">
        <v>-0.56308323208130029</v>
      </c>
      <c r="BA35">
        <v>-0.98435128774127101</v>
      </c>
      <c r="BB35">
        <v>-0.32226129747497106</v>
      </c>
      <c r="BC35">
        <v>-3.6722002119912583E-2</v>
      </c>
      <c r="BD35">
        <v>-0.57396994848595984</v>
      </c>
      <c r="BE35">
        <v>1.5220297873528932</v>
      </c>
      <c r="BF35">
        <v>-0.21827007418019945</v>
      </c>
      <c r="BG35">
        <v>-0.28603454390235411</v>
      </c>
      <c r="BH35">
        <v>-5.7107680056071621E-2</v>
      </c>
      <c r="BI35">
        <v>-1.1903965527034688</v>
      </c>
      <c r="BJ35">
        <v>0.30577181752312377</v>
      </c>
      <c r="BK35">
        <v>-3.6195806828478025E-3</v>
      </c>
      <c r="BL35">
        <v>0.92680587005859372</v>
      </c>
    </row>
    <row r="36" spans="1:64" x14ac:dyDescent="0.25">
      <c r="A36" s="26">
        <f t="shared" si="62"/>
        <v>42415</v>
      </c>
      <c r="B36" s="27">
        <f>_xll.qlTimeYearFraction($B$1,A36,"ActualActual")</f>
        <v>0.79418369638445996</v>
      </c>
      <c r="C36">
        <f t="shared" si="31"/>
        <v>86.068791741198581</v>
      </c>
      <c r="D36">
        <f t="shared" si="32"/>
        <v>99.265020688359584</v>
      </c>
      <c r="E36">
        <f t="shared" si="33"/>
        <v>43.107297101637975</v>
      </c>
      <c r="F36">
        <f t="shared" si="34"/>
        <v>86.551787483896646</v>
      </c>
      <c r="G36">
        <f t="shared" si="35"/>
        <v>95.327812194649084</v>
      </c>
      <c r="H36">
        <f t="shared" si="36"/>
        <v>100.93535605123144</v>
      </c>
      <c r="I36">
        <f t="shared" si="37"/>
        <v>152.14290387072853</v>
      </c>
      <c r="J36">
        <f t="shared" si="38"/>
        <v>69.759382106349051</v>
      </c>
      <c r="K36">
        <f t="shared" si="39"/>
        <v>97.582493040669448</v>
      </c>
      <c r="L36">
        <f t="shared" si="40"/>
        <v>89.836318946027646</v>
      </c>
      <c r="M36">
        <f t="shared" si="41"/>
        <v>76.819331128559625</v>
      </c>
      <c r="N36">
        <f t="shared" si="42"/>
        <v>86.743768098613288</v>
      </c>
      <c r="O36">
        <f t="shared" si="43"/>
        <v>90.039862268937981</v>
      </c>
      <c r="P36">
        <f t="shared" si="44"/>
        <v>88.939544226703916</v>
      </c>
      <c r="Q36">
        <f t="shared" si="45"/>
        <v>93.007615011846084</v>
      </c>
      <c r="R36">
        <f t="shared" si="46"/>
        <v>84.268548342280056</v>
      </c>
      <c r="S36">
        <f t="shared" si="47"/>
        <v>68.569118307558227</v>
      </c>
      <c r="T36">
        <f t="shared" si="48"/>
        <v>63.59352205018935</v>
      </c>
      <c r="U36">
        <f t="shared" si="49"/>
        <v>51.535031467152962</v>
      </c>
      <c r="V36">
        <f t="shared" si="50"/>
        <v>108.41831123353134</v>
      </c>
      <c r="W36">
        <f t="shared" si="51"/>
        <v>121.09353571645019</v>
      </c>
      <c r="X36">
        <f t="shared" si="52"/>
        <v>69.209072491451295</v>
      </c>
      <c r="Y36">
        <f t="shared" si="53"/>
        <v>93.747029271495137</v>
      </c>
      <c r="Z36">
        <f t="shared" si="54"/>
        <v>112.65597275123505</v>
      </c>
      <c r="AA36">
        <f t="shared" si="55"/>
        <v>81.193147746937356</v>
      </c>
      <c r="AB36">
        <f t="shared" si="56"/>
        <v>131.01509376130232</v>
      </c>
      <c r="AC36">
        <f t="shared" si="57"/>
        <v>72.292130388489497</v>
      </c>
      <c r="AD36">
        <f t="shared" si="58"/>
        <v>80.245556459547032</v>
      </c>
      <c r="AE36">
        <f t="shared" si="59"/>
        <v>71.745855839884683</v>
      </c>
      <c r="AF36">
        <f t="shared" si="60"/>
        <v>118.67369008948751</v>
      </c>
      <c r="AH36" s="26">
        <f t="shared" si="61"/>
        <v>42415</v>
      </c>
      <c r="AI36">
        <v>-0.82361156387704182</v>
      </c>
      <c r="AJ36">
        <v>-7.5693506745382777E-2</v>
      </c>
      <c r="AK36">
        <v>-1.605263285613417</v>
      </c>
      <c r="AL36">
        <v>0.39361496244629379</v>
      </c>
      <c r="AM36">
        <v>1.1624842474087209</v>
      </c>
      <c r="AN36">
        <v>0.81844245934666437</v>
      </c>
      <c r="AO36">
        <v>0.83166432732377327</v>
      </c>
      <c r="AP36">
        <v>-0.11793309199593166</v>
      </c>
      <c r="AQ36">
        <v>0.24280125632252633</v>
      </c>
      <c r="AR36">
        <v>-0.63131189570541346</v>
      </c>
      <c r="AS36">
        <v>1.2410800312915082</v>
      </c>
      <c r="AT36">
        <v>0.34862390924609959</v>
      </c>
      <c r="AU36">
        <v>0.21308272538387321</v>
      </c>
      <c r="AV36">
        <v>0.35177110125866257</v>
      </c>
      <c r="AW36">
        <v>-1.2246086399253471</v>
      </c>
      <c r="AX36">
        <v>3.975809994288864E-2</v>
      </c>
      <c r="AY36">
        <v>-0.5517302264150139</v>
      </c>
      <c r="AZ36">
        <v>0.8030432972869892</v>
      </c>
      <c r="BA36">
        <v>-1.6526478903594222</v>
      </c>
      <c r="BB36">
        <v>1.4776725659293943E-2</v>
      </c>
      <c r="BC36">
        <v>0.4770017616986173</v>
      </c>
      <c r="BD36">
        <v>-0.22918645650968394</v>
      </c>
      <c r="BE36">
        <v>-7.1959514233564809E-2</v>
      </c>
      <c r="BF36">
        <v>1.2922471814829604</v>
      </c>
      <c r="BG36">
        <v>-0.8362140682094813</v>
      </c>
      <c r="BH36">
        <v>-5.918091063749133E-3</v>
      </c>
      <c r="BI36">
        <v>-0.24124905644764352</v>
      </c>
      <c r="BJ36">
        <v>-0.9252161387135841</v>
      </c>
      <c r="BK36">
        <v>6.2136532330925157E-4</v>
      </c>
      <c r="BL36">
        <v>0.35009702289649025</v>
      </c>
    </row>
    <row r="37" spans="1:64" x14ac:dyDescent="0.25">
      <c r="A37" s="26">
        <f t="shared" si="62"/>
        <v>42425</v>
      </c>
      <c r="B37" s="27">
        <f>_xll.qlTimeYearFraction($B$1,A37,"ActualActual")</f>
        <v>0.82150610075604469</v>
      </c>
      <c r="C37">
        <f t="shared" si="31"/>
        <v>88.167145636493444</v>
      </c>
      <c r="D37">
        <f t="shared" si="32"/>
        <v>95.965069965845245</v>
      </c>
      <c r="E37">
        <f t="shared" si="33"/>
        <v>43.850953678654967</v>
      </c>
      <c r="F37">
        <f t="shared" si="34"/>
        <v>92.74991650281406</v>
      </c>
      <c r="G37">
        <f t="shared" si="35"/>
        <v>90.463767679509246</v>
      </c>
      <c r="H37">
        <f t="shared" si="36"/>
        <v>103.25294421510506</v>
      </c>
      <c r="I37">
        <f t="shared" si="37"/>
        <v>156.66823663788648</v>
      </c>
      <c r="J37">
        <f t="shared" si="38"/>
        <v>65.270764024598037</v>
      </c>
      <c r="K37">
        <f t="shared" si="39"/>
        <v>97.705954054573425</v>
      </c>
      <c r="L37">
        <f t="shared" si="40"/>
        <v>87.97062366695954</v>
      </c>
      <c r="M37">
        <f t="shared" si="41"/>
        <v>72.19793148060559</v>
      </c>
      <c r="N37">
        <f t="shared" si="42"/>
        <v>94.049933731339038</v>
      </c>
      <c r="O37">
        <f t="shared" si="43"/>
        <v>92.287616954949598</v>
      </c>
      <c r="P37">
        <f t="shared" si="44"/>
        <v>89.067026737242614</v>
      </c>
      <c r="Q37">
        <f t="shared" si="45"/>
        <v>97.676691928966804</v>
      </c>
      <c r="R37">
        <f t="shared" si="46"/>
        <v>84.245719596404399</v>
      </c>
      <c r="S37">
        <f t="shared" si="47"/>
        <v>65.697121279842051</v>
      </c>
      <c r="T37">
        <f t="shared" si="48"/>
        <v>62.425927460604953</v>
      </c>
      <c r="U37">
        <f t="shared" si="49"/>
        <v>55.851813234690731</v>
      </c>
      <c r="V37">
        <f t="shared" si="50"/>
        <v>115.09318644272213</v>
      </c>
      <c r="W37">
        <f t="shared" si="51"/>
        <v>126.28434767787232</v>
      </c>
      <c r="X37">
        <f t="shared" si="52"/>
        <v>68.449897175246235</v>
      </c>
      <c r="Y37">
        <f t="shared" si="53"/>
        <v>100.45971670297652</v>
      </c>
      <c r="Z37">
        <f t="shared" si="54"/>
        <v>121.19885837793615</v>
      </c>
      <c r="AA37">
        <f t="shared" si="55"/>
        <v>84.50688191844435</v>
      </c>
      <c r="AB37">
        <f t="shared" si="56"/>
        <v>147.18576508805103</v>
      </c>
      <c r="AC37">
        <f t="shared" si="57"/>
        <v>68.886368058824857</v>
      </c>
      <c r="AD37">
        <f t="shared" si="58"/>
        <v>79.193644900285904</v>
      </c>
      <c r="AE37">
        <f t="shared" si="59"/>
        <v>67.054905180656135</v>
      </c>
      <c r="AF37">
        <f t="shared" si="60"/>
        <v>117.05750192807923</v>
      </c>
      <c r="AH37" s="26">
        <f t="shared" si="61"/>
        <v>42425</v>
      </c>
      <c r="AI37">
        <v>0.49952286534939566</v>
      </c>
      <c r="AJ37">
        <v>-0.66801655657143588</v>
      </c>
      <c r="AK37">
        <v>0.35869705468813678</v>
      </c>
      <c r="AL37">
        <v>1.4085315964391685</v>
      </c>
      <c r="AM37">
        <v>-1.0423619145845333</v>
      </c>
      <c r="AN37">
        <v>0.47157199927258858</v>
      </c>
      <c r="AO37">
        <v>0.60484323766474213</v>
      </c>
      <c r="AP37">
        <v>-1.3274183164607893</v>
      </c>
      <c r="AQ37">
        <v>3.9272370314957658E-2</v>
      </c>
      <c r="AR37">
        <v>-0.40943669180605397</v>
      </c>
      <c r="AS37">
        <v>-1.2374219185180992</v>
      </c>
      <c r="AT37">
        <v>1.6445422065508344</v>
      </c>
      <c r="AU37">
        <v>0.51101687998817469</v>
      </c>
      <c r="AV37">
        <v>4.2659013716934112E-2</v>
      </c>
      <c r="AW37">
        <v>1.0015362625555977</v>
      </c>
      <c r="AX37">
        <v>8.3107767616515064E-3</v>
      </c>
      <c r="AY37">
        <v>-0.84907023981376051</v>
      </c>
      <c r="AZ37">
        <v>-0.35991949552453778</v>
      </c>
      <c r="BA37">
        <v>1.635929714365572</v>
      </c>
      <c r="BB37">
        <v>1.2185933389262071</v>
      </c>
      <c r="BC37">
        <v>0.86019758912480115</v>
      </c>
      <c r="BD37">
        <v>-0.20865434376639475</v>
      </c>
      <c r="BE37">
        <v>1.4083899207392818</v>
      </c>
      <c r="BF37">
        <v>1.4877859294247728</v>
      </c>
      <c r="BG37">
        <v>0.82045639686322902</v>
      </c>
      <c r="BH37">
        <v>2.3607507990935321</v>
      </c>
      <c r="BI37">
        <v>-0.95937440310148614</v>
      </c>
      <c r="BJ37">
        <v>-0.25232225578746359</v>
      </c>
      <c r="BK37">
        <v>-1.3498151874383311</v>
      </c>
      <c r="BL37">
        <v>-0.26274823233928724</v>
      </c>
    </row>
    <row r="38" spans="1:64" x14ac:dyDescent="0.25">
      <c r="A38" s="26">
        <f t="shared" si="62"/>
        <v>42435</v>
      </c>
      <c r="B38" s="27">
        <f>_xll.qlTimeYearFraction($B$1,A38,"ActualActual")</f>
        <v>0.84882850512762931</v>
      </c>
      <c r="C38">
        <f t="shared" si="31"/>
        <v>89.21079143964586</v>
      </c>
      <c r="D38">
        <f t="shared" si="32"/>
        <v>93.532587354360132</v>
      </c>
      <c r="E38">
        <f t="shared" si="33"/>
        <v>45.232617271142665</v>
      </c>
      <c r="F38">
        <f t="shared" si="34"/>
        <v>88.138084594928131</v>
      </c>
      <c r="G38">
        <f t="shared" si="35"/>
        <v>94.213793383410646</v>
      </c>
      <c r="H38">
        <f t="shared" si="36"/>
        <v>106.27599607084184</v>
      </c>
      <c r="I38">
        <f t="shared" si="37"/>
        <v>146.49032364024831</v>
      </c>
      <c r="J38">
        <f t="shared" si="38"/>
        <v>61.994217945577553</v>
      </c>
      <c r="K38">
        <f t="shared" si="39"/>
        <v>93.577092214533266</v>
      </c>
      <c r="L38">
        <f t="shared" si="40"/>
        <v>88.876955722175751</v>
      </c>
      <c r="M38">
        <f t="shared" si="41"/>
        <v>72.491345296788722</v>
      </c>
      <c r="N38">
        <f t="shared" si="42"/>
        <v>103.9630086833771</v>
      </c>
      <c r="O38">
        <f t="shared" si="43"/>
        <v>92.538817746801058</v>
      </c>
      <c r="P38">
        <f t="shared" si="44"/>
        <v>95.10434531456275</v>
      </c>
      <c r="Q38">
        <f t="shared" si="45"/>
        <v>100.15828985251532</v>
      </c>
      <c r="R38">
        <f t="shared" si="46"/>
        <v>87.382212805554261</v>
      </c>
      <c r="S38">
        <f t="shared" si="47"/>
        <v>61.362221481260143</v>
      </c>
      <c r="T38">
        <f t="shared" si="48"/>
        <v>64.393432161051749</v>
      </c>
      <c r="U38">
        <f t="shared" si="49"/>
        <v>57.887195500674814</v>
      </c>
      <c r="V38">
        <f t="shared" si="50"/>
        <v>108.52805306034382</v>
      </c>
      <c r="W38">
        <f t="shared" si="51"/>
        <v>124.7456070816945</v>
      </c>
      <c r="X38">
        <f t="shared" si="52"/>
        <v>69.100814532698735</v>
      </c>
      <c r="Y38">
        <f t="shared" si="53"/>
        <v>107.53750622604689</v>
      </c>
      <c r="Z38">
        <f t="shared" si="54"/>
        <v>120.99763045759394</v>
      </c>
      <c r="AA38">
        <f t="shared" si="55"/>
        <v>85.667431827498433</v>
      </c>
      <c r="AB38">
        <f t="shared" si="56"/>
        <v>158.95763206011367</v>
      </c>
      <c r="AC38">
        <f t="shared" si="57"/>
        <v>73.285848955756151</v>
      </c>
      <c r="AD38">
        <f t="shared" si="58"/>
        <v>76.799243667585486</v>
      </c>
      <c r="AE38">
        <f t="shared" si="59"/>
        <v>62.769147801014725</v>
      </c>
      <c r="AF38">
        <f t="shared" si="60"/>
        <v>123.87407994930611</v>
      </c>
      <c r="AH38" s="26">
        <f t="shared" si="61"/>
        <v>42435</v>
      </c>
      <c r="AI38">
        <v>0.25108008746593846</v>
      </c>
      <c r="AJ38">
        <v>-0.50397414988727918</v>
      </c>
      <c r="AK38">
        <v>0.63936314776667269</v>
      </c>
      <c r="AL38">
        <v>-1.014732113766011</v>
      </c>
      <c r="AM38">
        <v>0.83285981261699982</v>
      </c>
      <c r="AN38">
        <v>0.59571831586921908</v>
      </c>
      <c r="AO38">
        <v>-1.3407953590303467</v>
      </c>
      <c r="AP38">
        <v>-1.0248357317648413</v>
      </c>
      <c r="AQ38">
        <v>-0.85692957963996608</v>
      </c>
      <c r="AR38">
        <v>0.22047497011626899</v>
      </c>
      <c r="AS38">
        <v>9.5563423452953461E-2</v>
      </c>
      <c r="AT38">
        <v>2.0345930890401309</v>
      </c>
      <c r="AU38">
        <v>6.8590465012352914E-2</v>
      </c>
      <c r="AV38">
        <v>1.3363696134717848</v>
      </c>
      <c r="AW38">
        <v>0.51971617898144784</v>
      </c>
      <c r="AX38">
        <v>0.75092143410466983</v>
      </c>
      <c r="AY38">
        <v>-1.3627701624491384</v>
      </c>
      <c r="AZ38">
        <v>0.63954402006677347</v>
      </c>
      <c r="BA38">
        <v>0.73560003561824749</v>
      </c>
      <c r="BB38">
        <v>-1.170642358475636</v>
      </c>
      <c r="BC38">
        <v>-0.23345167809452133</v>
      </c>
      <c r="BD38">
        <v>0.2046348461773462</v>
      </c>
      <c r="BE38">
        <v>1.3867320996838925</v>
      </c>
      <c r="BF38">
        <v>-1.9735066245026023E-2</v>
      </c>
      <c r="BG38">
        <v>0.28883355667237942</v>
      </c>
      <c r="BH38">
        <v>1.565389377022959</v>
      </c>
      <c r="BI38">
        <v>1.2622346691175632</v>
      </c>
      <c r="BJ38">
        <v>-0.60534640580713428</v>
      </c>
      <c r="BK38">
        <v>-1.3181497192802938</v>
      </c>
      <c r="BL38">
        <v>1.1551746105281888</v>
      </c>
    </row>
    <row r="39" spans="1:64" x14ac:dyDescent="0.25">
      <c r="A39" s="26">
        <f t="shared" si="62"/>
        <v>42445</v>
      </c>
      <c r="B39" s="27">
        <f>_xll.qlTimeYearFraction($B$1,A39,"ActualActual")</f>
        <v>0.87615090949921404</v>
      </c>
      <c r="C39">
        <f t="shared" si="31"/>
        <v>94.419650103260381</v>
      </c>
      <c r="D39">
        <f t="shared" si="32"/>
        <v>94.405963316744518</v>
      </c>
      <c r="E39">
        <f t="shared" si="33"/>
        <v>45.343131774178765</v>
      </c>
      <c r="F39">
        <f t="shared" si="34"/>
        <v>91.291286757799611</v>
      </c>
      <c r="G39">
        <f t="shared" si="35"/>
        <v>87.310396928640429</v>
      </c>
      <c r="H39">
        <f t="shared" si="36"/>
        <v>108.43430959813919</v>
      </c>
      <c r="I39">
        <f t="shared" si="37"/>
        <v>150.62633848563067</v>
      </c>
      <c r="J39">
        <f t="shared" si="38"/>
        <v>59.171820923892788</v>
      </c>
      <c r="K39">
        <f t="shared" si="39"/>
        <v>85.542523931609111</v>
      </c>
      <c r="L39">
        <f t="shared" si="40"/>
        <v>85.058765455312638</v>
      </c>
      <c r="M39">
        <f t="shared" si="41"/>
        <v>74.948046378682534</v>
      </c>
      <c r="N39">
        <f t="shared" si="42"/>
        <v>100.61648095192824</v>
      </c>
      <c r="O39">
        <f t="shared" si="43"/>
        <v>88.609192691017043</v>
      </c>
      <c r="P39">
        <f t="shared" si="44"/>
        <v>100.55294670514311</v>
      </c>
      <c r="Q39">
        <f t="shared" si="45"/>
        <v>101.31431644135682</v>
      </c>
      <c r="R39">
        <f t="shared" si="46"/>
        <v>94.514884382990346</v>
      </c>
      <c r="S39">
        <f t="shared" si="47"/>
        <v>57.973281009232565</v>
      </c>
      <c r="T39">
        <f t="shared" si="48"/>
        <v>61.875060660273398</v>
      </c>
      <c r="U39">
        <f t="shared" si="49"/>
        <v>59.775542985591741</v>
      </c>
      <c r="V39">
        <f t="shared" si="50"/>
        <v>112.75346748067982</v>
      </c>
      <c r="W39">
        <f t="shared" si="51"/>
        <v>122.78058114565974</v>
      </c>
      <c r="X39">
        <f t="shared" si="52"/>
        <v>68.436760435627377</v>
      </c>
      <c r="Y39">
        <f t="shared" si="53"/>
        <v>122.60438645533114</v>
      </c>
      <c r="Z39">
        <f t="shared" si="54"/>
        <v>116.79627128009589</v>
      </c>
      <c r="AA39">
        <f t="shared" si="55"/>
        <v>83.82940712262787</v>
      </c>
      <c r="AB39">
        <f t="shared" si="56"/>
        <v>170.82873653961906</v>
      </c>
      <c r="AC39">
        <f t="shared" si="57"/>
        <v>69.30909783737529</v>
      </c>
      <c r="AD39">
        <f t="shared" si="58"/>
        <v>77.841931847302632</v>
      </c>
      <c r="AE39">
        <f t="shared" si="59"/>
        <v>60.335403355335011</v>
      </c>
      <c r="AF39">
        <f t="shared" si="60"/>
        <v>108.14619716943409</v>
      </c>
      <c r="AH39" s="26">
        <f t="shared" si="61"/>
        <v>42445</v>
      </c>
      <c r="AI39">
        <v>1.1581372950737014</v>
      </c>
      <c r="AJ39">
        <v>0.20120399949213089</v>
      </c>
      <c r="AK39">
        <v>6.298496885061132E-2</v>
      </c>
      <c r="AL39">
        <v>0.72262120234628135</v>
      </c>
      <c r="AM39">
        <v>-1.5207968053463958</v>
      </c>
      <c r="AN39">
        <v>0.41921360570282645</v>
      </c>
      <c r="AO39">
        <v>0.57525215591784185</v>
      </c>
      <c r="AP39">
        <v>-0.92587310405175294</v>
      </c>
      <c r="AQ39">
        <v>-1.7965656781460291</v>
      </c>
      <c r="AR39">
        <v>-0.87172394820644106</v>
      </c>
      <c r="AS39">
        <v>0.68586586531660343</v>
      </c>
      <c r="AT39">
        <v>-0.64603765711910255</v>
      </c>
      <c r="AU39">
        <v>-0.86127965176989341</v>
      </c>
      <c r="AV39">
        <v>1.1372163889157927</v>
      </c>
      <c r="AW39">
        <v>0.24519722827899459</v>
      </c>
      <c r="AX39">
        <v>1.5961097645889883</v>
      </c>
      <c r="AY39">
        <v>-1.1318975517954251</v>
      </c>
      <c r="AZ39">
        <v>-0.7907358540381304</v>
      </c>
      <c r="BA39">
        <v>0.66111024178787514</v>
      </c>
      <c r="BB39">
        <v>0.78401487940016046</v>
      </c>
      <c r="BC39">
        <v>-0.30641378530145585</v>
      </c>
      <c r="BD39">
        <v>-0.1809562733822605</v>
      </c>
      <c r="BE39">
        <v>2.6580005138436142</v>
      </c>
      <c r="BF39">
        <v>-0.69888738512447679</v>
      </c>
      <c r="BG39">
        <v>-0.42360253326772795</v>
      </c>
      <c r="BH39">
        <v>1.4662051845909061</v>
      </c>
      <c r="BI39">
        <v>-1.1113126437380874</v>
      </c>
      <c r="BJ39">
        <v>0.28572213922502732</v>
      </c>
      <c r="BK39">
        <v>-0.78368143926063016</v>
      </c>
      <c r="BL39">
        <v>-2.7243936954731955</v>
      </c>
    </row>
    <row r="40" spans="1:64" x14ac:dyDescent="0.25">
      <c r="A40" s="26">
        <f t="shared" si="62"/>
        <v>42455</v>
      </c>
      <c r="B40" s="27">
        <f>_xll.qlTimeYearFraction($B$1,A40,"ActualActual")</f>
        <v>0.90347331387079877</v>
      </c>
      <c r="C40">
        <f t="shared" si="31"/>
        <v>91.111168955473318</v>
      </c>
      <c r="D40">
        <f t="shared" si="32"/>
        <v>95.788618155667706</v>
      </c>
      <c r="E40">
        <f t="shared" si="33"/>
        <v>45.978530114174852</v>
      </c>
      <c r="F40">
        <f t="shared" si="34"/>
        <v>95.488408036756852</v>
      </c>
      <c r="G40">
        <f t="shared" si="35"/>
        <v>80.912905184019507</v>
      </c>
      <c r="H40">
        <f t="shared" si="36"/>
        <v>109.84923750183766</v>
      </c>
      <c r="I40">
        <f t="shared" si="37"/>
        <v>148.39156146887811</v>
      </c>
      <c r="J40">
        <f t="shared" si="38"/>
        <v>57.235093239309961</v>
      </c>
      <c r="K40">
        <f t="shared" si="39"/>
        <v>83.900049851220658</v>
      </c>
      <c r="L40">
        <f t="shared" si="40"/>
        <v>80.018788778556655</v>
      </c>
      <c r="M40">
        <f t="shared" si="41"/>
        <v>78.3519765462039</v>
      </c>
      <c r="N40">
        <f t="shared" si="42"/>
        <v>96.393818136659036</v>
      </c>
      <c r="O40">
        <f t="shared" si="43"/>
        <v>91.562750922828542</v>
      </c>
      <c r="P40">
        <f t="shared" si="44"/>
        <v>96.293105815734251</v>
      </c>
      <c r="Q40">
        <f t="shared" si="45"/>
        <v>109.36409034752157</v>
      </c>
      <c r="R40">
        <f t="shared" si="46"/>
        <v>102.65220284860528</v>
      </c>
      <c r="S40">
        <f t="shared" si="47"/>
        <v>55.612938252215287</v>
      </c>
      <c r="T40">
        <f t="shared" si="48"/>
        <v>64.284549034427343</v>
      </c>
      <c r="U40">
        <f t="shared" si="49"/>
        <v>55.5895537362791</v>
      </c>
      <c r="V40">
        <f t="shared" si="50"/>
        <v>96.984620794474239</v>
      </c>
      <c r="W40">
        <f t="shared" si="51"/>
        <v>119.23584925987421</v>
      </c>
      <c r="X40">
        <f t="shared" si="52"/>
        <v>72.717408120810546</v>
      </c>
      <c r="Y40">
        <f t="shared" si="53"/>
        <v>120.29348525184304</v>
      </c>
      <c r="Z40">
        <f t="shared" si="54"/>
        <v>102.18891404485372</v>
      </c>
      <c r="AA40">
        <f t="shared" si="55"/>
        <v>79.55506197722562</v>
      </c>
      <c r="AB40">
        <f t="shared" si="56"/>
        <v>170.16192568794364</v>
      </c>
      <c r="AC40">
        <f t="shared" si="57"/>
        <v>70.481095016476402</v>
      </c>
      <c r="AD40">
        <f t="shared" si="58"/>
        <v>78.271773649970939</v>
      </c>
      <c r="AE40">
        <f t="shared" si="59"/>
        <v>59.234282525704543</v>
      </c>
      <c r="AF40">
        <f t="shared" si="60"/>
        <v>112.33528273860311</v>
      </c>
      <c r="AH40" s="26">
        <f t="shared" si="61"/>
        <v>42455</v>
      </c>
      <c r="AI40">
        <v>-0.70552189239056762</v>
      </c>
      <c r="AJ40">
        <v>0.30698038544842815</v>
      </c>
      <c r="AK40">
        <v>0.29440099878306292</v>
      </c>
      <c r="AL40">
        <v>0.92022541372252009</v>
      </c>
      <c r="AM40">
        <v>-1.5207800886369784</v>
      </c>
      <c r="AN40">
        <v>0.27521255268993938</v>
      </c>
      <c r="AO40">
        <v>-0.28766091195594951</v>
      </c>
      <c r="AP40">
        <v>-0.65731291726463437</v>
      </c>
      <c r="AQ40">
        <v>-0.37719131750066648</v>
      </c>
      <c r="AR40">
        <v>-1.2179816905398371</v>
      </c>
      <c r="AS40">
        <v>0.9094673993389597</v>
      </c>
      <c r="AT40">
        <v>-0.85082153246194347</v>
      </c>
      <c r="AU40">
        <v>0.67499546398815491</v>
      </c>
      <c r="AV40">
        <v>-0.85916415025629644</v>
      </c>
      <c r="AW40">
        <v>1.5555617145715648</v>
      </c>
      <c r="AX40">
        <v>1.6792680583230968</v>
      </c>
      <c r="AY40">
        <v>-0.82445163509802633</v>
      </c>
      <c r="AZ40">
        <v>0.78415740549963386</v>
      </c>
      <c r="BA40">
        <v>-1.4503015584241568</v>
      </c>
      <c r="BB40">
        <v>-3.0242565050664751</v>
      </c>
      <c r="BC40">
        <v>-0.57699603666052235</v>
      </c>
      <c r="BD40">
        <v>1.2372584484364633</v>
      </c>
      <c r="BE40">
        <v>-0.36995039122013956</v>
      </c>
      <c r="BF40">
        <v>-2.6805603414113786</v>
      </c>
      <c r="BG40">
        <v>-1.0416014115119119</v>
      </c>
      <c r="BH40">
        <v>-6.5095092378319619E-2</v>
      </c>
      <c r="BI40">
        <v>0.35192452074819652</v>
      </c>
      <c r="BJ40">
        <v>0.12482443061463716</v>
      </c>
      <c r="BK40">
        <v>-0.35765411856862983</v>
      </c>
      <c r="BL40">
        <v>0.78016252343204728</v>
      </c>
    </row>
    <row r="41" spans="1:64" x14ac:dyDescent="0.25">
      <c r="A41" s="26">
        <f t="shared" si="62"/>
        <v>42465</v>
      </c>
      <c r="B41" s="27">
        <f>_xll.qlTimeYearFraction($B$1,A41,"ActualActual")</f>
        <v>0.93079571824238339</v>
      </c>
      <c r="C41">
        <f t="shared" si="31"/>
        <v>83.650478474093404</v>
      </c>
      <c r="D41">
        <f t="shared" si="32"/>
        <v>99.164460054418058</v>
      </c>
      <c r="E41">
        <f t="shared" si="33"/>
        <v>45.671372977141537</v>
      </c>
      <c r="F41">
        <f t="shared" si="34"/>
        <v>99.691025686899394</v>
      </c>
      <c r="G41">
        <f t="shared" si="35"/>
        <v>86.306821179219398</v>
      </c>
      <c r="H41">
        <f t="shared" si="36"/>
        <v>116.91752184137319</v>
      </c>
      <c r="I41">
        <f t="shared" si="37"/>
        <v>153.2471299292614</v>
      </c>
      <c r="J41">
        <f t="shared" si="38"/>
        <v>58.089457541798581</v>
      </c>
      <c r="K41">
        <f t="shared" si="39"/>
        <v>77.852610732295844</v>
      </c>
      <c r="L41">
        <f t="shared" si="40"/>
        <v>77.102070221071344</v>
      </c>
      <c r="M41">
        <f t="shared" si="41"/>
        <v>81.36466620695424</v>
      </c>
      <c r="N41">
        <f t="shared" si="42"/>
        <v>102.79959896652075</v>
      </c>
      <c r="O41">
        <f t="shared" si="43"/>
        <v>86.408404434235266</v>
      </c>
      <c r="P41">
        <f t="shared" si="44"/>
        <v>91.766117341192043</v>
      </c>
      <c r="Q41">
        <f t="shared" si="45"/>
        <v>114.422994246605</v>
      </c>
      <c r="R41">
        <f t="shared" si="46"/>
        <v>92.316721226898466</v>
      </c>
      <c r="S41">
        <f t="shared" si="47"/>
        <v>56.329722448752946</v>
      </c>
      <c r="T41">
        <f t="shared" si="48"/>
        <v>63.340864350413995</v>
      </c>
      <c r="U41">
        <f t="shared" si="49"/>
        <v>60.471616907520371</v>
      </c>
      <c r="V41">
        <f t="shared" si="50"/>
        <v>95.723484521380669</v>
      </c>
      <c r="W41">
        <f t="shared" si="51"/>
        <v>119.37294339576401</v>
      </c>
      <c r="X41">
        <f t="shared" si="52"/>
        <v>74.765508138852567</v>
      </c>
      <c r="Y41">
        <f t="shared" si="53"/>
        <v>122.06667708747884</v>
      </c>
      <c r="Z41">
        <f t="shared" si="54"/>
        <v>114.15541191839981</v>
      </c>
      <c r="AA41">
        <f t="shared" si="55"/>
        <v>81.388278464404067</v>
      </c>
      <c r="AB41">
        <f t="shared" si="56"/>
        <v>166.91541681968837</v>
      </c>
      <c r="AC41">
        <f t="shared" si="57"/>
        <v>72.742707655138787</v>
      </c>
      <c r="AD41">
        <f t="shared" si="58"/>
        <v>90.290936465602286</v>
      </c>
      <c r="AE41">
        <f t="shared" si="59"/>
        <v>63.468091279028386</v>
      </c>
      <c r="AF41">
        <f t="shared" si="60"/>
        <v>112.25929188696753</v>
      </c>
      <c r="AH41" s="26">
        <f t="shared" si="61"/>
        <v>42465</v>
      </c>
      <c r="AI41">
        <v>-1.7090704692228837</v>
      </c>
      <c r="AJ41">
        <v>0.71223965656704391</v>
      </c>
      <c r="AK41">
        <v>-0.12139517488188428</v>
      </c>
      <c r="AL41">
        <v>0.88233940722797766</v>
      </c>
      <c r="AM41">
        <v>1.3151920873145582</v>
      </c>
      <c r="AN41">
        <v>1.2713226841766831</v>
      </c>
      <c r="AO41">
        <v>0.66306624858657248</v>
      </c>
      <c r="AP41">
        <v>0.31257317049041111</v>
      </c>
      <c r="AQ41">
        <v>-1.4948175221382913</v>
      </c>
      <c r="AR41">
        <v>-0.73501511794258834</v>
      </c>
      <c r="AS41">
        <v>0.77463504906805447</v>
      </c>
      <c r="AT41">
        <v>1.3112410846529778</v>
      </c>
      <c r="AU41">
        <v>-1.1546340208489656</v>
      </c>
      <c r="AV41">
        <v>-0.95728962256605232</v>
      </c>
      <c r="AW41">
        <v>0.92566927084302397</v>
      </c>
      <c r="AX41">
        <v>-2.1262655476484973</v>
      </c>
      <c r="AY41">
        <v>0.27202914514959742</v>
      </c>
      <c r="AZ41">
        <v>-0.284452413647798</v>
      </c>
      <c r="BA41">
        <v>1.7113226370330823</v>
      </c>
      <c r="BB41">
        <v>-0.25017290450338875</v>
      </c>
      <c r="BC41">
        <v>3.6947548694944564E-2</v>
      </c>
      <c r="BD41">
        <v>0.57390175700374113</v>
      </c>
      <c r="BE41">
        <v>0.30886255627629011</v>
      </c>
      <c r="BF41">
        <v>2.2469062460833165</v>
      </c>
      <c r="BG41">
        <v>0.47319342495653921</v>
      </c>
      <c r="BH41">
        <v>-0.37468850129838216</v>
      </c>
      <c r="BI41">
        <v>0.65069973759007482</v>
      </c>
      <c r="BJ41">
        <v>2.8944852471030713</v>
      </c>
      <c r="BK41">
        <v>1.4059693444113956</v>
      </c>
      <c r="BL41">
        <v>1.2838708106715534E-4</v>
      </c>
    </row>
    <row r="42" spans="1:64" x14ac:dyDescent="0.25">
      <c r="A42" s="26">
        <f t="shared" si="62"/>
        <v>42475</v>
      </c>
      <c r="B42" s="27">
        <f>_xll.qlTimeYearFraction($B$1,A42,"ActualActual")</f>
        <v>0.95811812261396812</v>
      </c>
      <c r="C42">
        <f t="shared" si="31"/>
        <v>87.959389651403839</v>
      </c>
      <c r="D42">
        <f t="shared" si="32"/>
        <v>97.633933512312211</v>
      </c>
      <c r="E42">
        <f t="shared" si="33"/>
        <v>49.369238248210465</v>
      </c>
      <c r="F42">
        <f t="shared" si="34"/>
        <v>89.679079730738209</v>
      </c>
      <c r="G42">
        <f t="shared" si="35"/>
        <v>92.472232236403983</v>
      </c>
      <c r="H42">
        <f t="shared" si="36"/>
        <v>112.22314693715137</v>
      </c>
      <c r="I42">
        <f t="shared" si="37"/>
        <v>154.05600401510733</v>
      </c>
      <c r="J42">
        <f t="shared" si="38"/>
        <v>56.711892232726051</v>
      </c>
      <c r="K42">
        <f t="shared" si="39"/>
        <v>77.276160817048392</v>
      </c>
      <c r="L42">
        <f t="shared" si="40"/>
        <v>73.335487553557797</v>
      </c>
      <c r="M42">
        <f t="shared" si="41"/>
        <v>77.762976546950981</v>
      </c>
      <c r="N42">
        <f t="shared" si="42"/>
        <v>104.22773569148355</v>
      </c>
      <c r="O42">
        <f t="shared" si="43"/>
        <v>97.522677629414005</v>
      </c>
      <c r="P42">
        <f t="shared" si="44"/>
        <v>79.839166399421984</v>
      </c>
      <c r="Q42">
        <f t="shared" si="45"/>
        <v>122.19043093337925</v>
      </c>
      <c r="R42">
        <f t="shared" si="46"/>
        <v>96.387896843887631</v>
      </c>
      <c r="S42">
        <f t="shared" si="47"/>
        <v>55.436346362827898</v>
      </c>
      <c r="T42">
        <f t="shared" si="48"/>
        <v>59.847358032168692</v>
      </c>
      <c r="U42">
        <f t="shared" si="49"/>
        <v>60.056211966697809</v>
      </c>
      <c r="V42">
        <f t="shared" si="50"/>
        <v>85.056437709921951</v>
      </c>
      <c r="W42">
        <f t="shared" si="51"/>
        <v>123.44047991819183</v>
      </c>
      <c r="X42">
        <f t="shared" si="52"/>
        <v>77.007721380954919</v>
      </c>
      <c r="Y42">
        <f t="shared" si="53"/>
        <v>122.57909705481595</v>
      </c>
      <c r="Z42">
        <f t="shared" si="54"/>
        <v>121.40330360212162</v>
      </c>
      <c r="AA42">
        <f t="shared" si="55"/>
        <v>77.219712495861401</v>
      </c>
      <c r="AB42">
        <f t="shared" si="56"/>
        <v>150.01229933961969</v>
      </c>
      <c r="AC42">
        <f t="shared" si="57"/>
        <v>74.048571024671887</v>
      </c>
      <c r="AD42">
        <f t="shared" si="58"/>
        <v>90.564291629256346</v>
      </c>
      <c r="AE42">
        <f t="shared" si="59"/>
        <v>68.553763954829321</v>
      </c>
      <c r="AF42">
        <f t="shared" si="60"/>
        <v>114.30127151000102</v>
      </c>
      <c r="AH42" s="26">
        <f t="shared" si="61"/>
        <v>42475</v>
      </c>
      <c r="AI42">
        <v>1.0266729159132633</v>
      </c>
      <c r="AJ42">
        <v>-0.29989858280088766</v>
      </c>
      <c r="AK42">
        <v>1.5838135858549875</v>
      </c>
      <c r="AL42">
        <v>-2.1205550775191462</v>
      </c>
      <c r="AM42">
        <v>1.4052224584402617</v>
      </c>
      <c r="AN42">
        <v>-0.81261655734469329</v>
      </c>
      <c r="AO42">
        <v>0.11993538407928866</v>
      </c>
      <c r="AP42">
        <v>-0.47021424830316805</v>
      </c>
      <c r="AQ42">
        <v>-0.13609742697407873</v>
      </c>
      <c r="AR42">
        <v>-0.99624848006152433</v>
      </c>
      <c r="AS42">
        <v>-0.89925347948730328</v>
      </c>
      <c r="AT42">
        <v>0.29200093195118437</v>
      </c>
      <c r="AU42">
        <v>2.453857854701408</v>
      </c>
      <c r="AV42">
        <v>-2.7939132857702287</v>
      </c>
      <c r="AW42">
        <v>1.3382493809547276</v>
      </c>
      <c r="AX42">
        <v>0.88404452252067345</v>
      </c>
      <c r="AY42">
        <v>-0.30861640359658654</v>
      </c>
      <c r="AZ42">
        <v>-1.1303099050887082</v>
      </c>
      <c r="BA42">
        <v>-0.12523199499447693</v>
      </c>
      <c r="BB42">
        <v>-2.3688086253672123</v>
      </c>
      <c r="BC42">
        <v>0.68946642666749958</v>
      </c>
      <c r="BD42">
        <v>0.60965980383764418</v>
      </c>
      <c r="BE42">
        <v>9.8251528851566683E-2</v>
      </c>
      <c r="BF42">
        <v>1.2551378980340713</v>
      </c>
      <c r="BG42">
        <v>-1.0464818795484758</v>
      </c>
      <c r="BH42">
        <v>-2.1393451092714897</v>
      </c>
      <c r="BI42">
        <v>0.37257936070857278</v>
      </c>
      <c r="BJ42">
        <v>7.4734697278554571E-2</v>
      </c>
      <c r="BK42">
        <v>1.5681889789944747</v>
      </c>
      <c r="BL42">
        <v>0.37729442614024272</v>
      </c>
    </row>
    <row r="43" spans="1:64" x14ac:dyDescent="0.25">
      <c r="A43" s="26">
        <f t="shared" si="62"/>
        <v>42485</v>
      </c>
      <c r="B43" s="27">
        <f>_xll.qlTimeYearFraction($B$1,A43,"ActualActual")</f>
        <v>0.98544052698555284</v>
      </c>
      <c r="C43">
        <f t="shared" si="31"/>
        <v>92.520876590453497</v>
      </c>
      <c r="D43">
        <f t="shared" si="32"/>
        <v>99.630911206650893</v>
      </c>
      <c r="E43">
        <f t="shared" si="33"/>
        <v>49.093018056091559</v>
      </c>
      <c r="F43">
        <f t="shared" si="34"/>
        <v>90.858265934193</v>
      </c>
      <c r="G43">
        <f t="shared" si="35"/>
        <v>88.430693888542322</v>
      </c>
      <c r="H43">
        <f t="shared" si="36"/>
        <v>107.8209002862863</v>
      </c>
      <c r="I43">
        <f t="shared" si="37"/>
        <v>160.61507263818012</v>
      </c>
      <c r="J43">
        <f t="shared" si="38"/>
        <v>56.813004115457844</v>
      </c>
      <c r="K43">
        <f t="shared" si="39"/>
        <v>79.323283497114417</v>
      </c>
      <c r="L43">
        <f t="shared" si="40"/>
        <v>74.084361433905585</v>
      </c>
      <c r="M43">
        <f t="shared" si="41"/>
        <v>73.263709134010398</v>
      </c>
      <c r="N43">
        <f t="shared" si="42"/>
        <v>111.03278422907374</v>
      </c>
      <c r="O43">
        <f t="shared" si="43"/>
        <v>100.55874580533813</v>
      </c>
      <c r="P43">
        <f t="shared" si="44"/>
        <v>80.660366482592721</v>
      </c>
      <c r="Q43">
        <f t="shared" si="45"/>
        <v>115.40110218227598</v>
      </c>
      <c r="R43">
        <f t="shared" si="46"/>
        <v>94.126988489988392</v>
      </c>
      <c r="S43">
        <f t="shared" si="47"/>
        <v>59.530665067215466</v>
      </c>
      <c r="T43">
        <f t="shared" si="48"/>
        <v>60.727016998723968</v>
      </c>
      <c r="U43">
        <f t="shared" si="49"/>
        <v>59.230168407134485</v>
      </c>
      <c r="V43">
        <f t="shared" si="50"/>
        <v>81.26982216476577</v>
      </c>
      <c r="W43">
        <f t="shared" si="51"/>
        <v>128.75561548834719</v>
      </c>
      <c r="X43">
        <f t="shared" si="52"/>
        <v>71.227003475605684</v>
      </c>
      <c r="Y43">
        <f t="shared" si="53"/>
        <v>121.14418681680691</v>
      </c>
      <c r="Z43">
        <f t="shared" si="54"/>
        <v>113.35014813721416</v>
      </c>
      <c r="AA43">
        <f t="shared" si="55"/>
        <v>82.313847002062658</v>
      </c>
      <c r="AB43">
        <f t="shared" si="56"/>
        <v>159.87769098360627</v>
      </c>
      <c r="AC43">
        <f t="shared" si="57"/>
        <v>75.861392756259605</v>
      </c>
      <c r="AD43">
        <f t="shared" si="58"/>
        <v>85.016705067678259</v>
      </c>
      <c r="AE43">
        <f t="shared" si="59"/>
        <v>69.248842115235519</v>
      </c>
      <c r="AF43">
        <f t="shared" si="60"/>
        <v>110.8785859347152</v>
      </c>
      <c r="AH43" s="26">
        <f t="shared" si="61"/>
        <v>42485</v>
      </c>
      <c r="AI43">
        <v>1.0333479722885006</v>
      </c>
      <c r="AJ43">
        <v>0.42208233997256345</v>
      </c>
      <c r="AK43">
        <v>-9.9370606110863749E-2</v>
      </c>
      <c r="AL43">
        <v>0.27720795006215526</v>
      </c>
      <c r="AM43">
        <v>-0.88742850233366422</v>
      </c>
      <c r="AN43">
        <v>-0.79322254162369876</v>
      </c>
      <c r="AO43">
        <v>0.85458394273557492</v>
      </c>
      <c r="AP43">
        <v>4.9696572873222898E-2</v>
      </c>
      <c r="AQ43">
        <v>0.54103803725963306</v>
      </c>
      <c r="AR43">
        <v>0.21865748828951601</v>
      </c>
      <c r="AS43">
        <v>-1.1881187645611477</v>
      </c>
      <c r="AT43">
        <v>1.2892170174274684</v>
      </c>
      <c r="AU43">
        <v>0.63200598744927672</v>
      </c>
      <c r="AV43">
        <v>0.22013588948414359</v>
      </c>
      <c r="AW43">
        <v>-1.1390504998584912</v>
      </c>
      <c r="AX43">
        <v>-0.46488165675127396</v>
      </c>
      <c r="AY43">
        <v>1.4507236960930265</v>
      </c>
      <c r="AZ43">
        <v>0.30802446116821169</v>
      </c>
      <c r="BA43">
        <v>-0.26552373933853396</v>
      </c>
      <c r="BB43">
        <v>-0.90458915577361665</v>
      </c>
      <c r="BC43">
        <v>0.86391287962848728</v>
      </c>
      <c r="BD43">
        <v>-1.5598510097925942</v>
      </c>
      <c r="BE43">
        <v>-0.22368080543363722</v>
      </c>
      <c r="BF43">
        <v>-1.3703456937875638</v>
      </c>
      <c r="BG43">
        <v>1.3020695303279184</v>
      </c>
      <c r="BH43">
        <v>1.2981821147933741</v>
      </c>
      <c r="BI43">
        <v>0.50152207737832599</v>
      </c>
      <c r="BJ43">
        <v>-1.2609619790425552</v>
      </c>
      <c r="BK43">
        <v>0.21721121727978271</v>
      </c>
      <c r="BL43">
        <v>-0.59930972834540219</v>
      </c>
    </row>
    <row r="44" spans="1:64" x14ac:dyDescent="0.25">
      <c r="A44" s="26">
        <v>42490</v>
      </c>
      <c r="B44" s="27">
        <f>_xll.qlTimeYearFraction($B$1,A44,"ActualActual")</f>
        <v>0.9991017291713451</v>
      </c>
      <c r="C44">
        <f t="shared" si="31"/>
        <v>97.911427279707993</v>
      </c>
      <c r="D44">
        <f t="shared" si="32"/>
        <v>100.08309415144528</v>
      </c>
      <c r="E44">
        <f t="shared" si="33"/>
        <v>49.271807504712157</v>
      </c>
      <c r="F44">
        <f t="shared" si="34"/>
        <v>90.650640907105597</v>
      </c>
      <c r="G44">
        <f t="shared" si="35"/>
        <v>84.562046074446826</v>
      </c>
      <c r="H44">
        <f t="shared" si="36"/>
        <v>110.67984049914659</v>
      </c>
      <c r="I44">
        <f t="shared" si="37"/>
        <v>158.97137518403369</v>
      </c>
      <c r="J44">
        <f t="shared" si="38"/>
        <v>57.616648057597033</v>
      </c>
      <c r="K44">
        <f t="shared" si="39"/>
        <v>78.198151213921733</v>
      </c>
      <c r="L44">
        <f t="shared" si="40"/>
        <v>71.916450004587944</v>
      </c>
      <c r="M44">
        <f t="shared" si="41"/>
        <v>72.086955191947013</v>
      </c>
      <c r="N44">
        <f t="shared" si="42"/>
        <v>115.89294465234219</v>
      </c>
      <c r="O44">
        <f t="shared" si="43"/>
        <v>98.808147369842374</v>
      </c>
      <c r="P44">
        <f t="shared" si="44"/>
        <v>82.036765402824301</v>
      </c>
      <c r="Q44">
        <f t="shared" si="45"/>
        <v>114.6325414374159</v>
      </c>
      <c r="R44">
        <f t="shared" si="46"/>
        <v>93.474773823555736</v>
      </c>
      <c r="S44">
        <f t="shared" si="47"/>
        <v>56.937771212319333</v>
      </c>
      <c r="T44">
        <f t="shared" si="48"/>
        <v>63.387742728386527</v>
      </c>
      <c r="U44">
        <f t="shared" si="49"/>
        <v>63.521443081521831</v>
      </c>
      <c r="V44">
        <f t="shared" si="50"/>
        <v>83.211294455606946</v>
      </c>
      <c r="W44">
        <f t="shared" si="51"/>
        <v>130.28105435610686</v>
      </c>
      <c r="X44">
        <f t="shared" si="52"/>
        <v>72.80468323569356</v>
      </c>
      <c r="Y44">
        <f t="shared" si="53"/>
        <v>122.76565024351004</v>
      </c>
      <c r="Z44">
        <f t="shared" si="54"/>
        <v>112.5032933697961</v>
      </c>
      <c r="AA44">
        <f t="shared" si="55"/>
        <v>82.054652987180887</v>
      </c>
      <c r="AB44">
        <f t="shared" si="56"/>
        <v>151.30126109181091</v>
      </c>
      <c r="AC44">
        <f t="shared" si="57"/>
        <v>77.032073667740107</v>
      </c>
      <c r="AD44">
        <f t="shared" si="58"/>
        <v>84.916808999937999</v>
      </c>
      <c r="AE44">
        <f t="shared" si="59"/>
        <v>69.376279224279642</v>
      </c>
      <c r="AF44">
        <f t="shared" si="60"/>
        <v>113.4376343338234</v>
      </c>
      <c r="AH44" s="26">
        <f t="shared" si="61"/>
        <v>42490</v>
      </c>
      <c r="AI44">
        <v>1.6247412300072599</v>
      </c>
      <c r="AJ44">
        <v>0.13888303860783033</v>
      </c>
      <c r="AK44">
        <v>0.11341337063095451</v>
      </c>
      <c r="AL44">
        <v>-5.5504753756335089E-2</v>
      </c>
      <c r="AM44">
        <v>-1.2660170597579621</v>
      </c>
      <c r="AN44">
        <v>0.75608784343688396</v>
      </c>
      <c r="AO44">
        <v>-0.28362040563679275</v>
      </c>
      <c r="AP44">
        <v>0.41032678931085131</v>
      </c>
      <c r="AQ44">
        <v>-0.39767357242659068</v>
      </c>
      <c r="AR44">
        <v>-0.83725806674877223</v>
      </c>
      <c r="AS44">
        <v>-0.4520476577642995</v>
      </c>
      <c r="AT44">
        <v>1.2315329041704957</v>
      </c>
      <c r="AU44">
        <v>-0.49111135800435962</v>
      </c>
      <c r="AV44">
        <v>0.49228648306338546</v>
      </c>
      <c r="AW44">
        <v>-0.18082911626821549</v>
      </c>
      <c r="AX44">
        <v>-0.18855851822086928</v>
      </c>
      <c r="AY44">
        <v>-1.2602856934661342</v>
      </c>
      <c r="AZ44">
        <v>1.2326867209651298</v>
      </c>
      <c r="BA44">
        <v>2.0045449127430857</v>
      </c>
      <c r="BB44">
        <v>0.68302612491632531</v>
      </c>
      <c r="BC44">
        <v>0.34563457139599241</v>
      </c>
      <c r="BD44">
        <v>0.63454216473608838</v>
      </c>
      <c r="BE44">
        <v>0.38892280048998645</v>
      </c>
      <c r="BF44">
        <v>-0.2041292502986746</v>
      </c>
      <c r="BG44">
        <v>-8.0203660332562543E-2</v>
      </c>
      <c r="BH44">
        <v>-1.5626873333456976</v>
      </c>
      <c r="BI44">
        <v>0.44647950108741202</v>
      </c>
      <c r="BJ44">
        <v>-2.3789914803090697E-2</v>
      </c>
      <c r="BK44">
        <v>6.2174745686359119E-2</v>
      </c>
      <c r="BL44">
        <v>0.66047026853119983</v>
      </c>
    </row>
    <row r="45" spans="1:64" x14ac:dyDescent="0.25">
      <c r="A45" s="26"/>
      <c r="B45" t="s">
        <v>35</v>
      </c>
      <c r="C45">
        <f>MAX(C44-$B$3,0)</f>
        <v>7.9114272797079934</v>
      </c>
      <c r="D45">
        <f t="shared" ref="D45:AF45" si="63">MAX(D44-$B$3,0)</f>
        <v>10.08309415144528</v>
      </c>
      <c r="E45">
        <f t="shared" si="63"/>
        <v>0</v>
      </c>
      <c r="F45">
        <f t="shared" si="63"/>
        <v>0.65064090710559697</v>
      </c>
      <c r="G45">
        <f t="shared" si="63"/>
        <v>0</v>
      </c>
      <c r="H45">
        <f t="shared" si="63"/>
        <v>20.679840499146593</v>
      </c>
      <c r="I45">
        <f t="shared" si="63"/>
        <v>68.97137518403369</v>
      </c>
      <c r="J45">
        <f t="shared" si="63"/>
        <v>0</v>
      </c>
      <c r="K45">
        <f t="shared" si="63"/>
        <v>0</v>
      </c>
      <c r="L45">
        <f t="shared" si="63"/>
        <v>0</v>
      </c>
      <c r="M45">
        <f t="shared" si="63"/>
        <v>0</v>
      </c>
      <c r="N45">
        <f t="shared" si="63"/>
        <v>25.892944652342194</v>
      </c>
      <c r="O45">
        <f t="shared" si="63"/>
        <v>8.8081473698423736</v>
      </c>
      <c r="P45">
        <f t="shared" si="63"/>
        <v>0</v>
      </c>
      <c r="Q45">
        <f t="shared" si="63"/>
        <v>24.632541437415895</v>
      </c>
      <c r="R45">
        <f t="shared" si="63"/>
        <v>3.4747738235557364</v>
      </c>
      <c r="S45">
        <f t="shared" si="63"/>
        <v>0</v>
      </c>
      <c r="T45">
        <f t="shared" si="63"/>
        <v>0</v>
      </c>
      <c r="U45">
        <f t="shared" si="63"/>
        <v>0</v>
      </c>
      <c r="V45">
        <f t="shared" si="63"/>
        <v>0</v>
      </c>
      <c r="W45">
        <f t="shared" si="63"/>
        <v>40.281054356106864</v>
      </c>
      <c r="X45">
        <f t="shared" si="63"/>
        <v>0</v>
      </c>
      <c r="Y45">
        <f t="shared" si="63"/>
        <v>32.765650243510038</v>
      </c>
      <c r="Z45">
        <f t="shared" si="63"/>
        <v>22.503293369796097</v>
      </c>
      <c r="AA45">
        <f t="shared" si="63"/>
        <v>0</v>
      </c>
      <c r="AB45">
        <f t="shared" si="63"/>
        <v>61.301261091810915</v>
      </c>
      <c r="AC45">
        <f t="shared" si="63"/>
        <v>0</v>
      </c>
      <c r="AD45">
        <f t="shared" si="63"/>
        <v>0</v>
      </c>
      <c r="AE45">
        <f t="shared" si="63"/>
        <v>0</v>
      </c>
      <c r="AF45">
        <f t="shared" si="63"/>
        <v>23.437634333823397</v>
      </c>
      <c r="AH45" s="26"/>
    </row>
    <row r="46" spans="1:64" x14ac:dyDescent="0.25">
      <c r="A46" s="26"/>
      <c r="AH46" s="26"/>
    </row>
    <row r="47" spans="1:64" x14ac:dyDescent="0.25">
      <c r="A47" s="26"/>
      <c r="AH47" s="26"/>
    </row>
    <row r="48" spans="1:64" x14ac:dyDescent="0.25">
      <c r="A48" s="26"/>
      <c r="AH48" s="26"/>
    </row>
    <row r="49" spans="1:1" x14ac:dyDescent="0.25">
      <c r="A49" s="26"/>
    </row>
    <row r="50" spans="1:1" x14ac:dyDescent="0.25">
      <c r="A50" s="26"/>
    </row>
    <row r="51" spans="1:1" x14ac:dyDescent="0.25">
      <c r="A51" s="26"/>
    </row>
    <row r="52" spans="1:1" x14ac:dyDescent="0.25">
      <c r="A52" s="26"/>
    </row>
    <row r="53" spans="1:1" x14ac:dyDescent="0.25">
      <c r="A53" s="26"/>
    </row>
    <row r="54" spans="1:1" x14ac:dyDescent="0.25">
      <c r="A54" s="26"/>
    </row>
    <row r="55" spans="1:1" x14ac:dyDescent="0.25">
      <c r="A55" s="26"/>
    </row>
    <row r="56" spans="1:1" x14ac:dyDescent="0.25">
      <c r="A56" s="26"/>
    </row>
    <row r="57" spans="1:1" x14ac:dyDescent="0.25">
      <c r="A57" s="26"/>
    </row>
    <row r="58" spans="1:1" x14ac:dyDescent="0.25">
      <c r="A58" s="26"/>
    </row>
    <row r="59" spans="1:1" x14ac:dyDescent="0.25">
      <c r="A59" s="26"/>
    </row>
    <row r="60" spans="1:1" x14ac:dyDescent="0.25">
      <c r="A60" s="26"/>
    </row>
  </sheetData>
  <mergeCells count="1">
    <mergeCell ref="AI5:BL5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Independent URNG</vt:lpstr>
      <vt:lpstr>Simulation</vt:lpstr>
    </vt:vector>
  </TitlesOfParts>
  <Company>Exelon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Letian:(Constellation)</dc:creator>
  <cp:lastModifiedBy>Letian</cp:lastModifiedBy>
  <dcterms:created xsi:type="dcterms:W3CDTF">2015-05-06T13:24:37Z</dcterms:created>
  <dcterms:modified xsi:type="dcterms:W3CDTF">2016-01-08T02:44:59Z</dcterms:modified>
</cp:coreProperties>
</file>