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995" windowHeight="15585"/>
  </bookViews>
  <sheets>
    <sheet name="BOC" sheetId="1" r:id="rId1"/>
  </sheets>
  <definedNames>
    <definedName name="_xlnm.Print_Area" localSheetId="0">BOC!$B$1:$I$54</definedName>
  </definedName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J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</calcChain>
</file>

<file path=xl/sharedStrings.xml><?xml version="1.0" encoding="utf-8"?>
<sst xmlns="http://schemas.openxmlformats.org/spreadsheetml/2006/main" count="311" uniqueCount="196">
  <si>
    <t>Item #</t>
  </si>
  <si>
    <t>Column1</t>
  </si>
  <si>
    <t>Supplier Part Number 1</t>
  </si>
  <si>
    <t>399-1205-1-ND</t>
  </si>
  <si>
    <t>311-1154-1-ND</t>
  </si>
  <si>
    <t>490-1846-1-ND</t>
  </si>
  <si>
    <t>490-1775-1-ND</t>
  </si>
  <si>
    <t>445-1593-1-ND</t>
  </si>
  <si>
    <t>490-1799-1-ND</t>
  </si>
  <si>
    <t>490-1832-1-ND</t>
  </si>
  <si>
    <t>311-1150-1-ND</t>
  </si>
  <si>
    <t>478-5413-1-ND</t>
  </si>
  <si>
    <t>490-1839-1-ND</t>
  </si>
  <si>
    <t>1N4148WSFSCT-ND</t>
  </si>
  <si>
    <t>160-1179-1-ND</t>
  </si>
  <si>
    <t>507-1455-ND</t>
  </si>
  <si>
    <t>609-3558-ND</t>
  </si>
  <si>
    <t>609-3559-ND</t>
  </si>
  <si>
    <t>CP-102AH-ND</t>
  </si>
  <si>
    <t>S7002-ND</t>
  </si>
  <si>
    <t>670-1528-1-ND</t>
  </si>
  <si>
    <t>240-2399-1-ND</t>
  </si>
  <si>
    <t>587-1691-1-ND</t>
  </si>
  <si>
    <t>568-1738-1-ND</t>
  </si>
  <si>
    <t>RMCF1/10220JRCT-ND</t>
  </si>
  <si>
    <t>RMCF1/104.7KJRCT-ND</t>
  </si>
  <si>
    <t>RMCF1/101KJRCT-ND</t>
  </si>
  <si>
    <t>RMCF1/1010KJRCT-ND</t>
  </si>
  <si>
    <t>RMCF1/106.49KFRCT-ND</t>
  </si>
  <si>
    <t>RMCF1/100RCT-ND</t>
  </si>
  <si>
    <t>RMCF1/10470KJRCT-ND</t>
  </si>
  <si>
    <t>RMCF1/1030KJRCT-ND</t>
  </si>
  <si>
    <t>RMCF1/10121KFRCT-ND</t>
  </si>
  <si>
    <t>RMCF1/1075KFRCT-ND</t>
  </si>
  <si>
    <t>RMCF1/1024KJRCT-ND</t>
  </si>
  <si>
    <t>RMCF1/101MJRCT-ND</t>
  </si>
  <si>
    <t>RMCF1/101JRCT-ND</t>
  </si>
  <si>
    <t>RMCF1/10100KJRCT-ND</t>
  </si>
  <si>
    <t>RMCF1/10560JRCT-ND</t>
  </si>
  <si>
    <t>RMCF0805FT49R9CT-ND</t>
  </si>
  <si>
    <t>742C083270JPCT-ND</t>
  </si>
  <si>
    <t>742C083102JPCT-ND</t>
  </si>
  <si>
    <t>742C083104JPCT-ND</t>
  </si>
  <si>
    <t>SW400-ND</t>
  </si>
  <si>
    <t>AT91SAM9G20B-CU-ND</t>
  </si>
  <si>
    <t>576-1619-ND</t>
  </si>
  <si>
    <t>557-1191-1-ND</t>
  </si>
  <si>
    <t>296-17015-1-ND</t>
  </si>
  <si>
    <t>296-21524-1-ND</t>
  </si>
  <si>
    <t>MX25L3205DM2I-12G</t>
  </si>
  <si>
    <t>MC7805BDTGOS-ND</t>
  </si>
  <si>
    <t>535-10235-1-ND</t>
  </si>
  <si>
    <t>535-10230-1-ND</t>
  </si>
  <si>
    <t>Manufacturer 1</t>
  </si>
  <si>
    <t>Kemet</t>
  </si>
  <si>
    <t>Yageo</t>
  </si>
  <si>
    <t>Murata Electronics North America</t>
  </si>
  <si>
    <t>TDK Corporation</t>
  </si>
  <si>
    <t>AVX Corporation</t>
  </si>
  <si>
    <t>Fairchild Semiconductor</t>
  </si>
  <si>
    <t>Lite-On Inc</t>
  </si>
  <si>
    <t>Bel Fuse Inc</t>
  </si>
  <si>
    <t>FCI</t>
  </si>
  <si>
    <t>CUI Inc</t>
  </si>
  <si>
    <t>Sullins Connector Solutions</t>
  </si>
  <si>
    <t>JAE Electronics</t>
  </si>
  <si>
    <t>Laird-Signal Integrity Products</t>
  </si>
  <si>
    <t>Taiyo Yuden</t>
  </si>
  <si>
    <t>NXP Semiconductors</t>
  </si>
  <si>
    <t/>
  </si>
  <si>
    <t>Stackpole Electronics Inc</t>
  </si>
  <si>
    <t>CTS Resistor Products</t>
  </si>
  <si>
    <t>Omron Electronics Inc-ECB Div</t>
  </si>
  <si>
    <t>Atmel</t>
  </si>
  <si>
    <t>Micrel Inc</t>
  </si>
  <si>
    <t>Micron Technology Inc</t>
  </si>
  <si>
    <t>Texas Instruments</t>
  </si>
  <si>
    <t>ON Semiconductor</t>
  </si>
  <si>
    <t>Abracon Corporation</t>
  </si>
  <si>
    <t>Manufacturer Part Number 1</t>
  </si>
  <si>
    <t>C1206C101J5GACTU</t>
  </si>
  <si>
    <t>CC1206JRNP09BN220</t>
  </si>
  <si>
    <t>GRM31CF50J226ZE01L</t>
  </si>
  <si>
    <t>GRM319R71H104KA01D</t>
  </si>
  <si>
    <t>C3216Y5V1A106Z/0.85</t>
  </si>
  <si>
    <t>GRM31MR71C225KA35L</t>
  </si>
  <si>
    <t>GRM31MF51E105ZA01L</t>
  </si>
  <si>
    <t>CC1206JRNP09BN100</t>
  </si>
  <si>
    <t>12061C103K4T2A</t>
  </si>
  <si>
    <t>GRM31MF51C475ZA01L</t>
  </si>
  <si>
    <t>1N4148WS</t>
  </si>
  <si>
    <t>LTST-C170GKT</t>
  </si>
  <si>
    <t>L829-1X1T-91</t>
  </si>
  <si>
    <t>75915-306LF</t>
  </si>
  <si>
    <t>75915-308LF</t>
  </si>
  <si>
    <t>PJ-102AH</t>
  </si>
  <si>
    <t>PPTC041LFBN-RC</t>
  </si>
  <si>
    <t>ST1W008S4ER1500</t>
  </si>
  <si>
    <t>HZ0805E601R-10</t>
  </si>
  <si>
    <t>CK2125100M-T</t>
  </si>
  <si>
    <t>PMBT2222A,215</t>
  </si>
  <si>
    <t>RMCF0805FT49R9</t>
  </si>
  <si>
    <t>742C083270JPTR</t>
  </si>
  <si>
    <t>742C083102JPTR</t>
  </si>
  <si>
    <t>742C083104JPTR</t>
  </si>
  <si>
    <t>B3F-1000</t>
  </si>
  <si>
    <t>AT91SAM9G20B-CU</t>
  </si>
  <si>
    <t>KSZ8041TL</t>
  </si>
  <si>
    <t>MT48LC16M16A2P-75 L:D TR</t>
  </si>
  <si>
    <t>TPS60500DGSR</t>
  </si>
  <si>
    <t>TPS71710DCKR</t>
  </si>
  <si>
    <t>MC7805BDTG</t>
  </si>
  <si>
    <t>ABLS-25.000MHZ-B4-F-T</t>
  </si>
  <si>
    <t>ABLS-18.432MHZ-B4-T</t>
  </si>
  <si>
    <t>Designator</t>
  </si>
  <si>
    <t>C3</t>
  </si>
  <si>
    <t>C4, C5</t>
  </si>
  <si>
    <t>C6, C8, C10</t>
  </si>
  <si>
    <t>C7, C9, C11, C12, C13, C14, C16, C17, C18, C19, C20, C21, C22, C23, C24, C25, C26, C27, C28, C29, C46, C47, C49, C51, C53, C54, C57, C58, C61, C62, C63, C64</t>
  </si>
  <si>
    <t>C15, C34, C40, C48, C50, C56</t>
  </si>
  <si>
    <t>C30, C31, C36, C37</t>
  </si>
  <si>
    <t>C32, C33, C38, C39, C42, C43, C65</t>
  </si>
  <si>
    <t>C35, C41, C59, C60</t>
  </si>
  <si>
    <t>C44, C45</t>
  </si>
  <si>
    <t>C52, C55</t>
  </si>
  <si>
    <t>D1</t>
  </si>
  <si>
    <t>D2, D3, D4</t>
  </si>
  <si>
    <t>J1</t>
  </si>
  <si>
    <t>J3, J4</t>
  </si>
  <si>
    <t>J5, J6</t>
  </si>
  <si>
    <t>J7</t>
  </si>
  <si>
    <t>J8</t>
  </si>
  <si>
    <t>J9</t>
  </si>
  <si>
    <t>L1, L2, L3</t>
  </si>
  <si>
    <t>L4, L5</t>
  </si>
  <si>
    <t>Q1</t>
  </si>
  <si>
    <t>R42, R43, R79, R87, R88</t>
  </si>
  <si>
    <t>R44, R45, R46</t>
  </si>
  <si>
    <t>R47, R48, R49, R52, R76</t>
  </si>
  <si>
    <t>R50, R68, R80, R81, R82</t>
  </si>
  <si>
    <t>R53</t>
  </si>
  <si>
    <t>R57, R59, R74, R75</t>
  </si>
  <si>
    <t>R58, R60</t>
  </si>
  <si>
    <t>R61</t>
  </si>
  <si>
    <t>R62</t>
  </si>
  <si>
    <t>R63</t>
  </si>
  <si>
    <t>R64</t>
  </si>
  <si>
    <t>R65</t>
  </si>
  <si>
    <t>R66, R67</t>
  </si>
  <si>
    <t>R77</t>
  </si>
  <si>
    <t>R78</t>
  </si>
  <si>
    <t>R83, R84, R85, R86</t>
  </si>
  <si>
    <t>RA3, RA4, RA5, RA6, RA7, RA8, RA9, RA10, RA11, RA12, RA13, RA14, RA15</t>
  </si>
  <si>
    <t>RA16</t>
  </si>
  <si>
    <t>RA17</t>
  </si>
  <si>
    <t>S1</t>
  </si>
  <si>
    <t>U1</t>
  </si>
  <si>
    <t>U2</t>
  </si>
  <si>
    <t>U4, U5</t>
  </si>
  <si>
    <t>U6, U7</t>
  </si>
  <si>
    <t>U8</t>
  </si>
  <si>
    <t>U9</t>
  </si>
  <si>
    <t>U10</t>
  </si>
  <si>
    <t>Y1</t>
  </si>
  <si>
    <t>Y2</t>
  </si>
  <si>
    <t>Quantity</t>
  </si>
  <si>
    <t>Description</t>
  </si>
  <si>
    <t>Capacitor</t>
  </si>
  <si>
    <t>Diode</t>
  </si>
  <si>
    <t>Green LED</t>
  </si>
  <si>
    <t>RJ45 jack</t>
  </si>
  <si>
    <t>6-pin socket</t>
  </si>
  <si>
    <t>8-pin socket</t>
  </si>
  <si>
    <t>Power jack</t>
  </si>
  <si>
    <t>4-pin socket</t>
  </si>
  <si>
    <t>MicroSD card socket</t>
  </si>
  <si>
    <t>Inductor</t>
  </si>
  <si>
    <t>NPN transistor</t>
  </si>
  <si>
    <t>Resistor</t>
  </si>
  <si>
    <t>Resistor array</t>
  </si>
  <si>
    <t>Pushbutton</t>
  </si>
  <si>
    <t>Microcontroller</t>
  </si>
  <si>
    <t>Ethernet transceiver</t>
  </si>
  <si>
    <t>SDRAM</t>
  </si>
  <si>
    <t>Step-down charge pump</t>
  </si>
  <si>
    <t>Low-dropout regulator</t>
  </si>
  <si>
    <t>Serial flash</t>
  </si>
  <si>
    <t>Voltage regulator</t>
  </si>
  <si>
    <t>Crystal</t>
  </si>
  <si>
    <t>Supplier 1</t>
  </si>
  <si>
    <t>Digi-Key</t>
  </si>
  <si>
    <t>Future Electronics</t>
  </si>
  <si>
    <t>Supplier Unit Price 1</t>
  </si>
  <si>
    <t>Supplier Subtotal 1</t>
  </si>
  <si>
    <t>Arrow</t>
  </si>
  <si>
    <t>Macronix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</si>
</sst>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грн.&quot;_-;\-* #,##0.00\ &quot;грн.&quot;_-;_-* &quot;-&quot;??\ &quot;грн.&quot;_-;_-@_-"/>
    <numFmt numFmtId="165" formatCode="_([$$-409]* #,##0.00_);_([$$-409]* \(#,##0.00\);_([$$-409]* &quot;-&quot;??_);_(@_)"/>
  </numFmts>
  <fonts count="4" x14ac:knownFonts="1">
    <font>
      <sz val="10"/>
      <name val="Arial"/>
      <charset val="204"/>
    </font>
    <font>
      <sz val="10"/>
      <name val="Arial"/>
      <charset val="204"/>
    </font>
    <font>
      <b/>
      <sz val="10"/>
      <name val="Arial"/>
      <family val="2"/>
    </font>
    <font>
      <sz val="8"/>
      <name val="Arial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1" xfId="0" quotePrefix="1" applyFont="1" applyBorder="1" applyAlignment="1">
      <alignment horizontal="center" vertical="top"/>
    </xf>
    <xf numFmtId="0" fontId="2" fillId="0" borderId="1" xfId="0" quotePrefix="1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0" fontId="0" fillId="0" borderId="0" xfId="0" quotePrefix="1"/>
    <xf numFmtId="0" fontId="0" fillId="0" borderId="0" xfId="0" quotePrefix="1" applyFill="1" applyBorder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K122" totalsRowShown="0" headerRowDxfId="2">
  <autoFilter ref="A1:K122"/>
  <tableColumns count="11">
    <tableColumn id="1" name="Supplier Part Number 1"/>
    <tableColumn id="2" name="Manufacturer 1"/>
    <tableColumn id="3" name="Manufacturer Part Number 1" dataDxfId="1"/>
    <tableColumn id="4" name="Designator"/>
    <tableColumn id="5" name="Quantity"/>
    <tableColumn id="6" name="Description"/>
    <tableColumn id="7" name="Supplier 1"/>
    <tableColumn id="8" name="Supplier Unit Price 1"/>
    <tableColumn id="9" name="Item #"/>
    <tableColumn id="10" name="Supplier Subtotal 1" dataDxfId="0">
      <calculatedColumnFormula>E2*H2*10</calculatedColumnFormula>
    </tableColumn>
    <tableColumn id="11" name="Column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Normal="100" workbookViewId="0">
      <selection activeCell="L28" sqref="L28"/>
    </sheetView>
  </sheetViews>
  <sheetFormatPr defaultRowHeight="12.75" x14ac:dyDescent="0.2"/>
  <cols>
    <col min="1" max="1" width="34" customWidth="1"/>
    <col min="2" max="2" width="26" customWidth="1"/>
    <col min="3" max="3" width="36.85546875" style="2" customWidth="1"/>
    <col min="4" max="4" width="21" customWidth="1"/>
    <col min="5" max="5" width="20.42578125" customWidth="1"/>
    <col min="6" max="6" width="21.85546875" customWidth="1"/>
    <col min="7" max="7" width="21" customWidth="1"/>
    <col min="8" max="8" width="30" customWidth="1"/>
    <col min="10" max="10" width="28.7109375" customWidth="1"/>
    <col min="11" max="11" width="10.42578125" customWidth="1"/>
  </cols>
  <sheetData>
    <row r="1" spans="1:11" x14ac:dyDescent="0.2">
      <c r="A1" s="3" t="s">
        <v>2</v>
      </c>
      <c r="B1" s="3" t="s">
        <v>53</v>
      </c>
      <c r="C1" s="4" t="s">
        <v>79</v>
      </c>
      <c r="D1" s="5" t="s">
        <v>114</v>
      </c>
      <c r="E1" s="3" t="s">
        <v>165</v>
      </c>
      <c r="F1" s="3" t="s">
        <v>166</v>
      </c>
      <c r="G1" s="3" t="s">
        <v>189</v>
      </c>
      <c r="H1" s="3" t="s">
        <v>192</v>
      </c>
      <c r="I1" s="1" t="s">
        <v>0</v>
      </c>
      <c r="J1" s="3" t="s">
        <v>193</v>
      </c>
      <c r="K1" t="s">
        <v>1</v>
      </c>
    </row>
    <row r="2" spans="1:11" x14ac:dyDescent="0.2">
      <c r="A2" s="6" t="s">
        <v>3</v>
      </c>
      <c r="B2" s="6" t="s">
        <v>54</v>
      </c>
      <c r="C2" s="6" t="s">
        <v>80</v>
      </c>
      <c r="D2" s="6" t="s">
        <v>115</v>
      </c>
      <c r="E2">
        <v>1</v>
      </c>
      <c r="F2" s="6" t="s">
        <v>167</v>
      </c>
      <c r="G2" s="6" t="s">
        <v>190</v>
      </c>
      <c r="H2">
        <v>0.23</v>
      </c>
      <c r="I2">
        <f>ROW(I2) - ROW($I$1)</f>
        <v>1</v>
      </c>
      <c r="J2" s="8">
        <f>E2*H2</f>
        <v>0.23</v>
      </c>
    </row>
    <row r="3" spans="1:11" x14ac:dyDescent="0.2">
      <c r="A3" s="6" t="s">
        <v>4</v>
      </c>
      <c r="B3" s="6" t="s">
        <v>55</v>
      </c>
      <c r="C3" s="6" t="s">
        <v>81</v>
      </c>
      <c r="D3" s="6" t="s">
        <v>116</v>
      </c>
      <c r="E3">
        <v>2</v>
      </c>
      <c r="F3" s="6" t="s">
        <v>167</v>
      </c>
      <c r="G3" s="6" t="s">
        <v>190</v>
      </c>
      <c r="H3">
        <v>0.12</v>
      </c>
      <c r="I3">
        <f>ROW(I3) - ROW($I$1)</f>
        <v>2</v>
      </c>
      <c r="J3" s="8">
        <f>E3*H3</f>
        <v>0.24</v>
      </c>
    </row>
    <row r="4" spans="1:11" x14ac:dyDescent="0.2">
      <c r="A4" s="6" t="s">
        <v>5</v>
      </c>
      <c r="B4" s="6" t="s">
        <v>56</v>
      </c>
      <c r="C4" s="6" t="s">
        <v>82</v>
      </c>
      <c r="D4" s="6" t="s">
        <v>117</v>
      </c>
      <c r="E4">
        <v>3</v>
      </c>
      <c r="F4" s="6" t="s">
        <v>167</v>
      </c>
      <c r="G4" s="6" t="s">
        <v>190</v>
      </c>
      <c r="H4">
        <v>0.32</v>
      </c>
      <c r="I4">
        <f>ROW(I4) - ROW($I$1)</f>
        <v>3</v>
      </c>
      <c r="J4" s="8">
        <f>E4*H4</f>
        <v>0.96</v>
      </c>
    </row>
    <row r="5" spans="1:11" x14ac:dyDescent="0.2">
      <c r="A5" s="6" t="s">
        <v>6</v>
      </c>
      <c r="B5" s="6" t="s">
        <v>56</v>
      </c>
      <c r="C5" s="6" t="s">
        <v>83</v>
      </c>
      <c r="D5" s="6" t="s">
        <v>118</v>
      </c>
      <c r="E5">
        <v>32</v>
      </c>
      <c r="F5" s="6" t="s">
        <v>167</v>
      </c>
      <c r="G5" s="6" t="s">
        <v>190</v>
      </c>
      <c r="H5">
        <v>0.04</v>
      </c>
      <c r="I5">
        <f>ROW(I5) - ROW($I$1)</f>
        <v>4</v>
      </c>
      <c r="J5" s="8">
        <f>E5*H5</f>
        <v>1.28</v>
      </c>
    </row>
    <row r="6" spans="1:11" x14ac:dyDescent="0.2">
      <c r="A6" s="6" t="s">
        <v>7</v>
      </c>
      <c r="B6" s="6" t="s">
        <v>57</v>
      </c>
      <c r="C6" s="6" t="s">
        <v>84</v>
      </c>
      <c r="D6" s="6" t="s">
        <v>119</v>
      </c>
      <c r="E6">
        <v>6</v>
      </c>
      <c r="F6" s="6" t="s">
        <v>167</v>
      </c>
      <c r="G6" s="6" t="s">
        <v>190</v>
      </c>
      <c r="H6">
        <v>0.11</v>
      </c>
      <c r="I6">
        <f>ROW(I6) - ROW($I$1)</f>
        <v>5</v>
      </c>
      <c r="J6" s="8">
        <f>E6*H6</f>
        <v>0.66</v>
      </c>
    </row>
    <row r="7" spans="1:11" x14ac:dyDescent="0.2">
      <c r="A7" s="6" t="s">
        <v>8</v>
      </c>
      <c r="B7" s="6" t="s">
        <v>56</v>
      </c>
      <c r="C7" s="6" t="s">
        <v>85</v>
      </c>
      <c r="D7" s="6" t="s">
        <v>120</v>
      </c>
      <c r="E7">
        <v>4</v>
      </c>
      <c r="F7" s="6" t="s">
        <v>167</v>
      </c>
      <c r="G7" s="6" t="s">
        <v>190</v>
      </c>
      <c r="H7">
        <v>0.11</v>
      </c>
      <c r="I7">
        <f>ROW(I7) - ROW($I$1)</f>
        <v>6</v>
      </c>
      <c r="J7" s="8">
        <f>E7*H7</f>
        <v>0.44</v>
      </c>
    </row>
    <row r="8" spans="1:11" x14ac:dyDescent="0.2">
      <c r="A8" s="6" t="s">
        <v>9</v>
      </c>
      <c r="B8" s="6" t="s">
        <v>56</v>
      </c>
      <c r="C8" s="6" t="s">
        <v>86</v>
      </c>
      <c r="D8" s="6" t="s">
        <v>121</v>
      </c>
      <c r="E8">
        <v>7</v>
      </c>
      <c r="F8" s="6" t="s">
        <v>167</v>
      </c>
      <c r="G8" s="6" t="s">
        <v>190</v>
      </c>
      <c r="H8">
        <v>0.08</v>
      </c>
      <c r="I8">
        <f>ROW(I8) - ROW($I$1)</f>
        <v>7</v>
      </c>
      <c r="J8" s="8">
        <f>E8*H8</f>
        <v>0.56000000000000005</v>
      </c>
    </row>
    <row r="9" spans="1:11" x14ac:dyDescent="0.2">
      <c r="A9" s="6" t="s">
        <v>10</v>
      </c>
      <c r="B9" s="6" t="s">
        <v>55</v>
      </c>
      <c r="C9" s="6" t="s">
        <v>87</v>
      </c>
      <c r="D9" s="6" t="s">
        <v>122</v>
      </c>
      <c r="E9">
        <v>4</v>
      </c>
      <c r="F9" s="6" t="s">
        <v>167</v>
      </c>
      <c r="G9" s="6" t="s">
        <v>190</v>
      </c>
      <c r="H9">
        <v>7.0000000000000007E-2</v>
      </c>
      <c r="I9">
        <f>ROW(I9) - ROW($I$1)</f>
        <v>8</v>
      </c>
      <c r="J9" s="8">
        <f>E9*H9</f>
        <v>0.28000000000000003</v>
      </c>
    </row>
    <row r="10" spans="1:11" x14ac:dyDescent="0.2">
      <c r="A10" s="6" t="s">
        <v>11</v>
      </c>
      <c r="B10" s="6" t="s">
        <v>58</v>
      </c>
      <c r="C10" s="6" t="s">
        <v>88</v>
      </c>
      <c r="D10" s="6" t="s">
        <v>123</v>
      </c>
      <c r="E10">
        <v>2</v>
      </c>
      <c r="F10" s="6" t="s">
        <v>167</v>
      </c>
      <c r="G10" s="6" t="s">
        <v>190</v>
      </c>
      <c r="H10">
        <v>0.14000000000000001</v>
      </c>
      <c r="I10">
        <f>ROW(I10) - ROW($I$1)</f>
        <v>9</v>
      </c>
      <c r="J10" s="8">
        <f>E10*H10</f>
        <v>0.28000000000000003</v>
      </c>
    </row>
    <row r="11" spans="1:11" x14ac:dyDescent="0.2">
      <c r="A11" s="6" t="s">
        <v>12</v>
      </c>
      <c r="B11" s="6" t="s">
        <v>56</v>
      </c>
      <c r="C11" s="6" t="s">
        <v>89</v>
      </c>
      <c r="D11" s="6" t="s">
        <v>124</v>
      </c>
      <c r="E11">
        <v>2</v>
      </c>
      <c r="F11" s="6" t="s">
        <v>167</v>
      </c>
      <c r="G11" s="6" t="s">
        <v>190</v>
      </c>
      <c r="H11">
        <v>0.2</v>
      </c>
      <c r="I11">
        <f>ROW(I11) - ROW($I$1)</f>
        <v>10</v>
      </c>
      <c r="J11" s="8">
        <f>E11*H11</f>
        <v>0.4</v>
      </c>
    </row>
    <row r="12" spans="1:11" x14ac:dyDescent="0.2">
      <c r="A12" s="6" t="s">
        <v>13</v>
      </c>
      <c r="B12" s="6" t="s">
        <v>59</v>
      </c>
      <c r="C12" s="6" t="s">
        <v>90</v>
      </c>
      <c r="D12" s="6" t="s">
        <v>125</v>
      </c>
      <c r="E12">
        <v>1</v>
      </c>
      <c r="F12" s="6" t="s">
        <v>168</v>
      </c>
      <c r="G12" s="6" t="s">
        <v>190</v>
      </c>
      <c r="H12">
        <v>0.22</v>
      </c>
      <c r="I12">
        <f>ROW(I12) - ROW($I$1)</f>
        <v>11</v>
      </c>
      <c r="J12" s="8">
        <f>E12*H12</f>
        <v>0.22</v>
      </c>
    </row>
    <row r="13" spans="1:11" x14ac:dyDescent="0.2">
      <c r="A13" s="6" t="s">
        <v>14</v>
      </c>
      <c r="B13" s="6" t="s">
        <v>60</v>
      </c>
      <c r="C13" s="6" t="s">
        <v>91</v>
      </c>
      <c r="D13" s="6" t="s">
        <v>126</v>
      </c>
      <c r="E13">
        <v>3</v>
      </c>
      <c r="F13" s="6" t="s">
        <v>169</v>
      </c>
      <c r="G13" s="6" t="s">
        <v>190</v>
      </c>
      <c r="H13">
        <v>0.38</v>
      </c>
      <c r="I13">
        <f>ROW(I13) - ROW($I$1)</f>
        <v>12</v>
      </c>
      <c r="J13" s="8">
        <f>E13*H13</f>
        <v>1.1400000000000001</v>
      </c>
    </row>
    <row r="14" spans="1:11" x14ac:dyDescent="0.2">
      <c r="A14" s="6" t="s">
        <v>15</v>
      </c>
      <c r="B14" s="6" t="s">
        <v>61</v>
      </c>
      <c r="C14" s="6" t="s">
        <v>92</v>
      </c>
      <c r="D14" s="6" t="s">
        <v>127</v>
      </c>
      <c r="E14">
        <v>1</v>
      </c>
      <c r="F14" s="6" t="s">
        <v>170</v>
      </c>
      <c r="G14" s="6" t="s">
        <v>190</v>
      </c>
      <c r="H14">
        <v>4.08</v>
      </c>
      <c r="I14">
        <f>ROW(I14) - ROW($I$1)</f>
        <v>13</v>
      </c>
      <c r="J14" s="8">
        <f>E14*H14</f>
        <v>4.08</v>
      </c>
    </row>
    <row r="15" spans="1:11" x14ac:dyDescent="0.2">
      <c r="A15" s="6" t="s">
        <v>16</v>
      </c>
      <c r="B15" s="6" t="s">
        <v>62</v>
      </c>
      <c r="C15" s="6" t="s">
        <v>93</v>
      </c>
      <c r="D15" s="6" t="s">
        <v>128</v>
      </c>
      <c r="E15">
        <v>2</v>
      </c>
      <c r="F15" s="6" t="s">
        <v>171</v>
      </c>
      <c r="G15" s="6" t="s">
        <v>190</v>
      </c>
      <c r="H15">
        <v>1.1499999999999999</v>
      </c>
      <c r="I15">
        <f>ROW(I15) - ROW($I$1)</f>
        <v>14</v>
      </c>
      <c r="J15" s="8">
        <f>E15*H15</f>
        <v>2.2999999999999998</v>
      </c>
    </row>
    <row r="16" spans="1:11" x14ac:dyDescent="0.2">
      <c r="A16" s="6" t="s">
        <v>17</v>
      </c>
      <c r="B16" s="6" t="s">
        <v>62</v>
      </c>
      <c r="C16" s="6" t="s">
        <v>94</v>
      </c>
      <c r="D16" s="6" t="s">
        <v>129</v>
      </c>
      <c r="E16">
        <v>2</v>
      </c>
      <c r="F16" s="6" t="s">
        <v>172</v>
      </c>
      <c r="G16" s="6" t="s">
        <v>190</v>
      </c>
      <c r="H16">
        <v>1.45</v>
      </c>
      <c r="I16">
        <f>ROW(I16) - ROW($I$1)</f>
        <v>15</v>
      </c>
      <c r="J16" s="8">
        <f>E16*H16</f>
        <v>2.9</v>
      </c>
    </row>
    <row r="17" spans="1:10" x14ac:dyDescent="0.2">
      <c r="A17" s="6" t="s">
        <v>18</v>
      </c>
      <c r="B17" s="6" t="s">
        <v>63</v>
      </c>
      <c r="C17" s="6" t="s">
        <v>95</v>
      </c>
      <c r="D17" s="6" t="s">
        <v>130</v>
      </c>
      <c r="E17">
        <v>1</v>
      </c>
      <c r="F17" s="6" t="s">
        <v>173</v>
      </c>
      <c r="G17" s="6" t="s">
        <v>190</v>
      </c>
      <c r="H17">
        <v>0.36</v>
      </c>
      <c r="I17">
        <f>ROW(I17) - ROW($I$1)</f>
        <v>16</v>
      </c>
      <c r="J17" s="8">
        <f>E17*H17</f>
        <v>0.36</v>
      </c>
    </row>
    <row r="18" spans="1:10" x14ac:dyDescent="0.2">
      <c r="A18" s="6" t="s">
        <v>19</v>
      </c>
      <c r="B18" s="6" t="s">
        <v>64</v>
      </c>
      <c r="C18" s="6" t="s">
        <v>96</v>
      </c>
      <c r="D18" s="6" t="s">
        <v>131</v>
      </c>
      <c r="E18">
        <v>1</v>
      </c>
      <c r="F18" s="6" t="s">
        <v>174</v>
      </c>
      <c r="G18" s="6" t="s">
        <v>190</v>
      </c>
      <c r="H18">
        <v>0.41</v>
      </c>
      <c r="I18">
        <f>ROW(I18) - ROW($I$1)</f>
        <v>17</v>
      </c>
      <c r="J18" s="8">
        <f>E18*H18</f>
        <v>0.41</v>
      </c>
    </row>
    <row r="19" spans="1:10" x14ac:dyDescent="0.2">
      <c r="A19" s="6" t="s">
        <v>20</v>
      </c>
      <c r="B19" s="6" t="s">
        <v>65</v>
      </c>
      <c r="C19" s="6" t="s">
        <v>97</v>
      </c>
      <c r="D19" s="6" t="s">
        <v>132</v>
      </c>
      <c r="E19">
        <v>1</v>
      </c>
      <c r="F19" s="6" t="s">
        <v>175</v>
      </c>
      <c r="G19" s="6" t="s">
        <v>190</v>
      </c>
      <c r="H19">
        <v>1.24</v>
      </c>
      <c r="I19">
        <f>ROW(I19) - ROW($I$1)</f>
        <v>18</v>
      </c>
      <c r="J19" s="8">
        <f>E19*H19</f>
        <v>1.24</v>
      </c>
    </row>
    <row r="20" spans="1:10" x14ac:dyDescent="0.2">
      <c r="A20" s="6" t="s">
        <v>21</v>
      </c>
      <c r="B20" s="6" t="s">
        <v>66</v>
      </c>
      <c r="C20" s="6" t="s">
        <v>98</v>
      </c>
      <c r="D20" s="6" t="s">
        <v>133</v>
      </c>
      <c r="E20">
        <v>3</v>
      </c>
      <c r="F20" s="6" t="s">
        <v>176</v>
      </c>
      <c r="G20" s="6" t="s">
        <v>190</v>
      </c>
      <c r="H20">
        <v>0.06</v>
      </c>
      <c r="I20">
        <f>ROW(I20) - ROW($I$1)</f>
        <v>19</v>
      </c>
      <c r="J20" s="8">
        <f>E20*H20</f>
        <v>0.18</v>
      </c>
    </row>
    <row r="21" spans="1:10" x14ac:dyDescent="0.2">
      <c r="A21" s="6" t="s">
        <v>22</v>
      </c>
      <c r="B21" s="6" t="s">
        <v>67</v>
      </c>
      <c r="C21" s="6" t="s">
        <v>99</v>
      </c>
      <c r="D21" s="6" t="s">
        <v>134</v>
      </c>
      <c r="E21">
        <v>2</v>
      </c>
      <c r="F21" s="6" t="s">
        <v>176</v>
      </c>
      <c r="G21" s="6" t="s">
        <v>190</v>
      </c>
      <c r="H21">
        <v>0.34</v>
      </c>
      <c r="I21">
        <f>ROW(I21) - ROW($I$1)</f>
        <v>20</v>
      </c>
      <c r="J21" s="8">
        <f>E21*H21</f>
        <v>0.68</v>
      </c>
    </row>
    <row r="22" spans="1:10" x14ac:dyDescent="0.2">
      <c r="A22" s="6" t="s">
        <v>23</v>
      </c>
      <c r="B22" s="6" t="s">
        <v>68</v>
      </c>
      <c r="C22" s="6" t="s">
        <v>100</v>
      </c>
      <c r="D22" s="6" t="s">
        <v>135</v>
      </c>
      <c r="E22">
        <v>1</v>
      </c>
      <c r="F22" s="6" t="s">
        <v>177</v>
      </c>
      <c r="G22" s="6" t="s">
        <v>190</v>
      </c>
      <c r="H22">
        <v>0.11</v>
      </c>
      <c r="I22">
        <f>ROW(I22) - ROW($I$1)</f>
        <v>21</v>
      </c>
      <c r="J22" s="8">
        <f>E22*H22</f>
        <v>0.11</v>
      </c>
    </row>
    <row r="23" spans="1:10" x14ac:dyDescent="0.2">
      <c r="A23" s="6" t="s">
        <v>24</v>
      </c>
      <c r="B23" s="6" t="s">
        <v>69</v>
      </c>
      <c r="C23" s="6" t="s">
        <v>69</v>
      </c>
      <c r="D23" s="6" t="s">
        <v>136</v>
      </c>
      <c r="E23">
        <v>5</v>
      </c>
      <c r="F23" s="6" t="s">
        <v>178</v>
      </c>
      <c r="G23" s="6" t="s">
        <v>190</v>
      </c>
      <c r="H23">
        <v>3.0000000000000001E-3</v>
      </c>
      <c r="I23">
        <f>ROW(I23) - ROW($I$1)</f>
        <v>22</v>
      </c>
      <c r="J23" s="8">
        <f>E23*H23</f>
        <v>1.4999999999999999E-2</v>
      </c>
    </row>
    <row r="24" spans="1:10" x14ac:dyDescent="0.2">
      <c r="A24" s="6" t="s">
        <v>25</v>
      </c>
      <c r="B24" s="6" t="s">
        <v>69</v>
      </c>
      <c r="C24" s="6" t="s">
        <v>69</v>
      </c>
      <c r="D24" s="6" t="s">
        <v>137</v>
      </c>
      <c r="E24">
        <v>3</v>
      </c>
      <c r="F24" s="6" t="s">
        <v>178</v>
      </c>
      <c r="G24" s="6" t="s">
        <v>190</v>
      </c>
      <c r="H24">
        <v>0.01</v>
      </c>
      <c r="I24">
        <f>ROW(I24) - ROW($I$1)</f>
        <v>23</v>
      </c>
      <c r="J24" s="8">
        <f>E24*H24</f>
        <v>0.03</v>
      </c>
    </row>
    <row r="25" spans="1:10" x14ac:dyDescent="0.2">
      <c r="A25" s="6" t="s">
        <v>26</v>
      </c>
      <c r="B25" s="6" t="s">
        <v>69</v>
      </c>
      <c r="C25" s="6" t="s">
        <v>69</v>
      </c>
      <c r="D25" s="6" t="s">
        <v>138</v>
      </c>
      <c r="E25">
        <v>5</v>
      </c>
      <c r="F25" s="6" t="s">
        <v>178</v>
      </c>
      <c r="G25" s="6" t="s">
        <v>190</v>
      </c>
      <c r="H25">
        <v>0.01</v>
      </c>
      <c r="I25">
        <f>ROW(I25) - ROW($I$1)</f>
        <v>24</v>
      </c>
      <c r="J25" s="8">
        <f>E25*H25</f>
        <v>0.05</v>
      </c>
    </row>
    <row r="26" spans="1:10" x14ac:dyDescent="0.2">
      <c r="A26" s="6" t="s">
        <v>27</v>
      </c>
      <c r="B26" s="6" t="s">
        <v>69</v>
      </c>
      <c r="C26" s="6" t="s">
        <v>69</v>
      </c>
      <c r="D26" s="6" t="s">
        <v>139</v>
      </c>
      <c r="E26">
        <v>5</v>
      </c>
      <c r="F26" s="6" t="s">
        <v>178</v>
      </c>
      <c r="G26" s="6" t="s">
        <v>190</v>
      </c>
      <c r="H26">
        <v>3.0000000000000001E-3</v>
      </c>
      <c r="I26">
        <f>ROW(I26) - ROW($I$1)</f>
        <v>25</v>
      </c>
      <c r="J26" s="8">
        <f>E26*H26</f>
        <v>1.4999999999999999E-2</v>
      </c>
    </row>
    <row r="27" spans="1:10" x14ac:dyDescent="0.2">
      <c r="A27" s="6" t="s">
        <v>28</v>
      </c>
      <c r="B27" s="6" t="s">
        <v>69</v>
      </c>
      <c r="C27" s="6" t="s">
        <v>69</v>
      </c>
      <c r="D27" s="6" t="s">
        <v>140</v>
      </c>
      <c r="E27">
        <v>1</v>
      </c>
      <c r="F27" s="6" t="s">
        <v>178</v>
      </c>
      <c r="G27" s="6" t="s">
        <v>190</v>
      </c>
      <c r="H27">
        <v>0.01</v>
      </c>
      <c r="I27">
        <f>ROW(I27) - ROW($I$1)</f>
        <v>26</v>
      </c>
      <c r="J27" s="8">
        <f>E27*H27</f>
        <v>0.01</v>
      </c>
    </row>
    <row r="28" spans="1:10" x14ac:dyDescent="0.2">
      <c r="A28" s="6" t="s">
        <v>29</v>
      </c>
      <c r="B28" s="6" t="s">
        <v>69</v>
      </c>
      <c r="C28" s="6" t="s">
        <v>69</v>
      </c>
      <c r="D28" s="6" t="s">
        <v>141</v>
      </c>
      <c r="E28">
        <v>4</v>
      </c>
      <c r="F28" s="6" t="s">
        <v>178</v>
      </c>
      <c r="G28" s="6" t="s">
        <v>190</v>
      </c>
      <c r="H28">
        <v>0.01</v>
      </c>
      <c r="I28">
        <f>ROW(I28) - ROW($I$1)</f>
        <v>27</v>
      </c>
      <c r="J28" s="8">
        <f>E28*H28</f>
        <v>0.04</v>
      </c>
    </row>
    <row r="29" spans="1:10" x14ac:dyDescent="0.2">
      <c r="A29" s="6" t="s">
        <v>30</v>
      </c>
      <c r="B29" s="6" t="s">
        <v>69</v>
      </c>
      <c r="C29" s="6" t="s">
        <v>69</v>
      </c>
      <c r="D29" s="6" t="s">
        <v>142</v>
      </c>
      <c r="E29">
        <v>2</v>
      </c>
      <c r="F29" s="6" t="s">
        <v>178</v>
      </c>
      <c r="G29" s="6" t="s">
        <v>190</v>
      </c>
      <c r="H29">
        <v>0.01</v>
      </c>
      <c r="I29">
        <f>ROW(I29) - ROW($I$1)</f>
        <v>28</v>
      </c>
      <c r="J29" s="8">
        <f>E29*H29</f>
        <v>0.02</v>
      </c>
    </row>
    <row r="30" spans="1:10" x14ac:dyDescent="0.2">
      <c r="A30" s="6" t="s">
        <v>31</v>
      </c>
      <c r="B30" s="6" t="s">
        <v>69</v>
      </c>
      <c r="C30" s="6" t="s">
        <v>69</v>
      </c>
      <c r="D30" s="6" t="s">
        <v>143</v>
      </c>
      <c r="E30">
        <v>1</v>
      </c>
      <c r="F30" s="6" t="s">
        <v>178</v>
      </c>
      <c r="G30" s="6" t="s">
        <v>190</v>
      </c>
      <c r="H30">
        <v>3.0000000000000001E-3</v>
      </c>
      <c r="I30">
        <f>ROW(I30) - ROW($I$1)</f>
        <v>29</v>
      </c>
      <c r="J30" s="8">
        <f>E30*H30</f>
        <v>3.0000000000000001E-3</v>
      </c>
    </row>
    <row r="31" spans="1:10" x14ac:dyDescent="0.2">
      <c r="A31" s="6" t="s">
        <v>32</v>
      </c>
      <c r="B31" s="6" t="s">
        <v>69</v>
      </c>
      <c r="C31" s="6" t="s">
        <v>69</v>
      </c>
      <c r="D31" s="6" t="s">
        <v>144</v>
      </c>
      <c r="E31">
        <v>1</v>
      </c>
      <c r="F31" s="6" t="s">
        <v>178</v>
      </c>
      <c r="G31" s="6" t="s">
        <v>190</v>
      </c>
      <c r="H31">
        <v>0.01</v>
      </c>
      <c r="I31">
        <f>ROW(I31) - ROW($I$1)</f>
        <v>30</v>
      </c>
      <c r="J31" s="8">
        <f>E31*H31</f>
        <v>0.01</v>
      </c>
    </row>
    <row r="32" spans="1:10" x14ac:dyDescent="0.2">
      <c r="A32" s="6" t="s">
        <v>33</v>
      </c>
      <c r="B32" s="6" t="s">
        <v>69</v>
      </c>
      <c r="C32" s="6" t="s">
        <v>69</v>
      </c>
      <c r="D32" s="6" t="s">
        <v>145</v>
      </c>
      <c r="E32">
        <v>1</v>
      </c>
      <c r="F32" s="6" t="s">
        <v>178</v>
      </c>
      <c r="G32" s="6" t="s">
        <v>190</v>
      </c>
      <c r="H32">
        <v>5.0000000000000001E-3</v>
      </c>
      <c r="I32">
        <f>ROW(I32) - ROW($I$1)</f>
        <v>31</v>
      </c>
      <c r="J32" s="8">
        <f>E32*H32</f>
        <v>5.0000000000000001E-3</v>
      </c>
    </row>
    <row r="33" spans="1:10" x14ac:dyDescent="0.2">
      <c r="A33" s="6" t="s">
        <v>34</v>
      </c>
      <c r="B33" s="6" t="s">
        <v>69</v>
      </c>
      <c r="C33" s="6" t="s">
        <v>69</v>
      </c>
      <c r="D33" s="6" t="s">
        <v>146</v>
      </c>
      <c r="E33">
        <v>1</v>
      </c>
      <c r="F33" s="6" t="s">
        <v>178</v>
      </c>
      <c r="G33" s="6" t="s">
        <v>190</v>
      </c>
      <c r="H33">
        <v>3.0000000000000001E-3</v>
      </c>
      <c r="I33">
        <f>ROW(I33) - ROW($I$1)</f>
        <v>32</v>
      </c>
      <c r="J33" s="8">
        <f>E33*H33</f>
        <v>3.0000000000000001E-3</v>
      </c>
    </row>
    <row r="34" spans="1:10" x14ac:dyDescent="0.2">
      <c r="A34" s="6" t="s">
        <v>35</v>
      </c>
      <c r="B34" s="6" t="s">
        <v>69</v>
      </c>
      <c r="C34" s="6" t="s">
        <v>69</v>
      </c>
      <c r="D34" s="6" t="s">
        <v>147</v>
      </c>
      <c r="E34">
        <v>1</v>
      </c>
      <c r="F34" s="6" t="s">
        <v>178</v>
      </c>
      <c r="G34" s="6" t="s">
        <v>190</v>
      </c>
      <c r="H34">
        <v>3.0000000000000001E-3</v>
      </c>
      <c r="I34">
        <f>ROW(I34) - ROW($I$1)</f>
        <v>33</v>
      </c>
      <c r="J34" s="8">
        <f>E34*H34</f>
        <v>3.0000000000000001E-3</v>
      </c>
    </row>
    <row r="35" spans="1:10" x14ac:dyDescent="0.2">
      <c r="A35" s="6" t="s">
        <v>36</v>
      </c>
      <c r="B35" s="6" t="s">
        <v>69</v>
      </c>
      <c r="C35" s="6" t="s">
        <v>69</v>
      </c>
      <c r="D35" s="6" t="s">
        <v>148</v>
      </c>
      <c r="E35">
        <v>2</v>
      </c>
      <c r="F35" s="6" t="s">
        <v>178</v>
      </c>
      <c r="G35" s="6" t="s">
        <v>190</v>
      </c>
      <c r="H35">
        <v>0.01</v>
      </c>
      <c r="I35">
        <f>ROW(I35) - ROW($I$1)</f>
        <v>34</v>
      </c>
      <c r="J35" s="8">
        <f>E35*H35</f>
        <v>0.02</v>
      </c>
    </row>
    <row r="36" spans="1:10" x14ac:dyDescent="0.2">
      <c r="A36" s="6" t="s">
        <v>37</v>
      </c>
      <c r="B36" s="6" t="s">
        <v>69</v>
      </c>
      <c r="C36" s="6" t="s">
        <v>69</v>
      </c>
      <c r="D36" s="6" t="s">
        <v>149</v>
      </c>
      <c r="E36">
        <v>1</v>
      </c>
      <c r="F36" s="6" t="s">
        <v>178</v>
      </c>
      <c r="G36" s="6" t="s">
        <v>190</v>
      </c>
      <c r="H36">
        <v>0.01</v>
      </c>
      <c r="I36">
        <f>ROW(I36) - ROW($I$1)</f>
        <v>35</v>
      </c>
      <c r="J36" s="8">
        <f>E36*H36</f>
        <v>0.01</v>
      </c>
    </row>
    <row r="37" spans="1:10" x14ac:dyDescent="0.2">
      <c r="A37" s="6" t="s">
        <v>38</v>
      </c>
      <c r="B37" s="6" t="s">
        <v>69</v>
      </c>
      <c r="C37" s="6" t="s">
        <v>69</v>
      </c>
      <c r="D37" s="6" t="s">
        <v>150</v>
      </c>
      <c r="E37">
        <v>1</v>
      </c>
      <c r="F37" s="6" t="s">
        <v>178</v>
      </c>
      <c r="G37" s="6" t="s">
        <v>190</v>
      </c>
      <c r="H37">
        <v>3.0000000000000001E-3</v>
      </c>
      <c r="I37">
        <f>ROW(I37) - ROW($I$1)</f>
        <v>36</v>
      </c>
      <c r="J37" s="8">
        <f>E37*H37</f>
        <v>3.0000000000000001E-3</v>
      </c>
    </row>
    <row r="38" spans="1:10" x14ac:dyDescent="0.2">
      <c r="A38" s="6" t="s">
        <v>39</v>
      </c>
      <c r="B38" s="6" t="s">
        <v>70</v>
      </c>
      <c r="C38" s="6" t="s">
        <v>101</v>
      </c>
      <c r="D38" s="6" t="s">
        <v>151</v>
      </c>
      <c r="E38">
        <v>4</v>
      </c>
      <c r="F38" s="6" t="s">
        <v>178</v>
      </c>
      <c r="G38" s="6" t="s">
        <v>190</v>
      </c>
      <c r="H38">
        <v>0.03</v>
      </c>
      <c r="I38">
        <f>ROW(I38) - ROW($I$1)</f>
        <v>37</v>
      </c>
      <c r="J38" s="8">
        <f>E38*H38</f>
        <v>0.12</v>
      </c>
    </row>
    <row r="39" spans="1:10" x14ac:dyDescent="0.2">
      <c r="A39" s="6" t="s">
        <v>40</v>
      </c>
      <c r="B39" s="6" t="s">
        <v>71</v>
      </c>
      <c r="C39" s="6" t="s">
        <v>102</v>
      </c>
      <c r="D39" s="6" t="s">
        <v>152</v>
      </c>
      <c r="E39">
        <v>13</v>
      </c>
      <c r="F39" s="6" t="s">
        <v>179</v>
      </c>
      <c r="G39" s="6" t="s">
        <v>190</v>
      </c>
      <c r="H39">
        <v>0.01</v>
      </c>
      <c r="I39">
        <f>ROW(I39) - ROW($I$1)</f>
        <v>38</v>
      </c>
      <c r="J39" s="8">
        <f>E39*H39</f>
        <v>0.13</v>
      </c>
    </row>
    <row r="40" spans="1:10" x14ac:dyDescent="0.2">
      <c r="A40" s="6" t="s">
        <v>41</v>
      </c>
      <c r="B40" s="6" t="s">
        <v>71</v>
      </c>
      <c r="C40" s="6" t="s">
        <v>103</v>
      </c>
      <c r="D40" s="6" t="s">
        <v>153</v>
      </c>
      <c r="E40">
        <v>1</v>
      </c>
      <c r="F40" s="6" t="s">
        <v>179</v>
      </c>
      <c r="G40" s="6" t="s">
        <v>190</v>
      </c>
      <c r="H40">
        <v>0.01</v>
      </c>
      <c r="I40">
        <f>ROW(I40) - ROW($I$1)</f>
        <v>39</v>
      </c>
      <c r="J40" s="8">
        <f>E40*H40</f>
        <v>0.01</v>
      </c>
    </row>
    <row r="41" spans="1:10" x14ac:dyDescent="0.2">
      <c r="A41" s="6" t="s">
        <v>42</v>
      </c>
      <c r="B41" s="6" t="s">
        <v>71</v>
      </c>
      <c r="C41" s="6" t="s">
        <v>104</v>
      </c>
      <c r="D41" s="6" t="s">
        <v>154</v>
      </c>
      <c r="E41">
        <v>1</v>
      </c>
      <c r="F41" s="6" t="s">
        <v>179</v>
      </c>
      <c r="G41" s="6" t="s">
        <v>190</v>
      </c>
      <c r="H41">
        <v>0.01</v>
      </c>
      <c r="I41">
        <f>ROW(I41) - ROW($I$1)</f>
        <v>40</v>
      </c>
      <c r="J41" s="8">
        <f>E41*H41</f>
        <v>0.01</v>
      </c>
    </row>
    <row r="42" spans="1:10" x14ac:dyDescent="0.2">
      <c r="A42" s="6" t="s">
        <v>43</v>
      </c>
      <c r="B42" s="6" t="s">
        <v>72</v>
      </c>
      <c r="C42" s="6" t="s">
        <v>105</v>
      </c>
      <c r="D42" s="6" t="s">
        <v>155</v>
      </c>
      <c r="E42">
        <v>1</v>
      </c>
      <c r="F42" s="6" t="s">
        <v>180</v>
      </c>
      <c r="G42" s="6" t="s">
        <v>190</v>
      </c>
      <c r="H42">
        <v>0.26</v>
      </c>
      <c r="I42">
        <f>ROW(I42) - ROW($I$1)</f>
        <v>41</v>
      </c>
      <c r="J42" s="8">
        <f>E42*H42</f>
        <v>0.26</v>
      </c>
    </row>
    <row r="43" spans="1:10" x14ac:dyDescent="0.2">
      <c r="A43" s="6" t="s">
        <v>44</v>
      </c>
      <c r="B43" s="6" t="s">
        <v>73</v>
      </c>
      <c r="C43" s="6" t="s">
        <v>106</v>
      </c>
      <c r="D43" s="6" t="s">
        <v>156</v>
      </c>
      <c r="E43">
        <v>1</v>
      </c>
      <c r="F43" s="6" t="s">
        <v>181</v>
      </c>
      <c r="G43" s="6" t="s">
        <v>194</v>
      </c>
      <c r="H43">
        <v>11.08</v>
      </c>
      <c r="I43">
        <f>ROW(I43) - ROW($I$1)</f>
        <v>42</v>
      </c>
      <c r="J43" s="8">
        <f>E43*H43</f>
        <v>11.08</v>
      </c>
    </row>
    <row r="44" spans="1:10" x14ac:dyDescent="0.2">
      <c r="A44" s="6" t="s">
        <v>45</v>
      </c>
      <c r="B44" s="6" t="s">
        <v>74</v>
      </c>
      <c r="C44" s="6" t="s">
        <v>107</v>
      </c>
      <c r="D44" s="6" t="s">
        <v>157</v>
      </c>
      <c r="E44">
        <v>1</v>
      </c>
      <c r="F44" s="6" t="s">
        <v>182</v>
      </c>
      <c r="G44" s="6" t="s">
        <v>190</v>
      </c>
      <c r="H44">
        <v>3.92</v>
      </c>
      <c r="I44">
        <f>ROW(I44) - ROW($I$1)</f>
        <v>43</v>
      </c>
      <c r="J44" s="8">
        <f>E44*H44</f>
        <v>3.92</v>
      </c>
    </row>
    <row r="45" spans="1:10" x14ac:dyDescent="0.2">
      <c r="A45" s="6" t="s">
        <v>46</v>
      </c>
      <c r="B45" s="6" t="s">
        <v>75</v>
      </c>
      <c r="C45" s="6" t="s">
        <v>108</v>
      </c>
      <c r="D45" s="6" t="s">
        <v>158</v>
      </c>
      <c r="E45">
        <v>2</v>
      </c>
      <c r="F45" s="6" t="s">
        <v>183</v>
      </c>
      <c r="G45" s="6" t="s">
        <v>194</v>
      </c>
      <c r="H45">
        <v>8.41</v>
      </c>
      <c r="I45">
        <f>ROW(I45) - ROW($I$1)</f>
        <v>44</v>
      </c>
      <c r="J45" s="8">
        <f>E45*H45</f>
        <v>16.82</v>
      </c>
    </row>
    <row r="46" spans="1:10" x14ac:dyDescent="0.2">
      <c r="A46" s="6" t="s">
        <v>47</v>
      </c>
      <c r="B46" s="6" t="s">
        <v>76</v>
      </c>
      <c r="C46" s="6" t="s">
        <v>109</v>
      </c>
      <c r="D46" s="6" t="s">
        <v>159</v>
      </c>
      <c r="E46">
        <v>2</v>
      </c>
      <c r="F46" s="6" t="s">
        <v>184</v>
      </c>
      <c r="G46" s="6" t="s">
        <v>190</v>
      </c>
      <c r="H46">
        <v>2.16</v>
      </c>
      <c r="I46">
        <f>ROW(I46) - ROW($I$1)</f>
        <v>45</v>
      </c>
      <c r="J46" s="8">
        <f>E46*H46</f>
        <v>4.32</v>
      </c>
    </row>
    <row r="47" spans="1:10" x14ac:dyDescent="0.2">
      <c r="A47" s="6" t="s">
        <v>48</v>
      </c>
      <c r="B47" s="6" t="s">
        <v>76</v>
      </c>
      <c r="C47" s="6" t="s">
        <v>110</v>
      </c>
      <c r="D47" s="6" t="s">
        <v>160</v>
      </c>
      <c r="E47">
        <v>1</v>
      </c>
      <c r="F47" s="6" t="s">
        <v>185</v>
      </c>
      <c r="G47" s="6" t="s">
        <v>190</v>
      </c>
      <c r="H47">
        <v>1.37</v>
      </c>
      <c r="I47">
        <f>ROW(I47) - ROW($I$1)</f>
        <v>46</v>
      </c>
      <c r="J47" s="8">
        <f>E47*H47</f>
        <v>1.37</v>
      </c>
    </row>
    <row r="48" spans="1:10" x14ac:dyDescent="0.2">
      <c r="A48" s="6" t="s">
        <v>49</v>
      </c>
      <c r="B48" s="6" t="s">
        <v>195</v>
      </c>
      <c r="C48" s="6" t="s">
        <v>49</v>
      </c>
      <c r="D48" s="6" t="s">
        <v>161</v>
      </c>
      <c r="E48">
        <v>1</v>
      </c>
      <c r="F48" s="6" t="s">
        <v>186</v>
      </c>
      <c r="G48" s="6" t="s">
        <v>191</v>
      </c>
      <c r="H48">
        <v>1.38</v>
      </c>
      <c r="I48">
        <f>ROW(I48) - ROW($I$1)</f>
        <v>47</v>
      </c>
      <c r="J48" s="8">
        <f>E48*H48</f>
        <v>1.38</v>
      </c>
    </row>
    <row r="49" spans="1:10" x14ac:dyDescent="0.2">
      <c r="A49" s="6" t="s">
        <v>50</v>
      </c>
      <c r="B49" s="6" t="s">
        <v>77</v>
      </c>
      <c r="C49" s="6" t="s">
        <v>111</v>
      </c>
      <c r="D49" s="6" t="s">
        <v>162</v>
      </c>
      <c r="E49">
        <v>1</v>
      </c>
      <c r="F49" s="6" t="s">
        <v>187</v>
      </c>
      <c r="G49" s="6" t="s">
        <v>190</v>
      </c>
      <c r="H49">
        <v>0.48</v>
      </c>
      <c r="I49">
        <f>ROW(I49) - ROW($I$1)</f>
        <v>48</v>
      </c>
      <c r="J49" s="8">
        <f>E49*H49</f>
        <v>0.48</v>
      </c>
    </row>
    <row r="50" spans="1:10" x14ac:dyDescent="0.2">
      <c r="A50" s="6" t="s">
        <v>51</v>
      </c>
      <c r="B50" s="6" t="s">
        <v>78</v>
      </c>
      <c r="C50" s="6" t="s">
        <v>112</v>
      </c>
      <c r="D50" s="6" t="s">
        <v>163</v>
      </c>
      <c r="E50">
        <v>1</v>
      </c>
      <c r="F50" s="6" t="s">
        <v>188</v>
      </c>
      <c r="G50" s="6" t="s">
        <v>190</v>
      </c>
      <c r="H50">
        <v>0.36</v>
      </c>
      <c r="I50">
        <f>ROW(I50) - ROW($I$1)</f>
        <v>49</v>
      </c>
      <c r="J50" s="8">
        <f>E50*H50</f>
        <v>0.36</v>
      </c>
    </row>
    <row r="51" spans="1:10" x14ac:dyDescent="0.2">
      <c r="A51" s="6" t="s">
        <v>52</v>
      </c>
      <c r="B51" s="6" t="s">
        <v>78</v>
      </c>
      <c r="C51" s="6" t="s">
        <v>113</v>
      </c>
      <c r="D51" s="6" t="s">
        <v>164</v>
      </c>
      <c r="E51">
        <v>1</v>
      </c>
      <c r="F51" s="6" t="s">
        <v>188</v>
      </c>
      <c r="G51" s="6" t="s">
        <v>190</v>
      </c>
      <c r="H51">
        <v>0.36</v>
      </c>
      <c r="I51">
        <f>ROW(I51) - ROW($I$1)</f>
        <v>50</v>
      </c>
      <c r="J51" s="8">
        <f>E51*H51</f>
        <v>0.36</v>
      </c>
    </row>
    <row r="52" spans="1:10" x14ac:dyDescent="0.2">
      <c r="A52" s="6"/>
      <c r="C52" s="6"/>
      <c r="D52" s="6"/>
      <c r="F52" s="7"/>
      <c r="G52" s="6"/>
      <c r="J52" s="9">
        <f>SUM(J2:J51)</f>
        <v>59.807000000000009</v>
      </c>
    </row>
    <row r="53" spans="1:10" x14ac:dyDescent="0.2">
      <c r="A53" s="6"/>
      <c r="C53" s="6"/>
      <c r="D53" s="6"/>
      <c r="F53" s="7"/>
      <c r="G53" s="6"/>
    </row>
    <row r="54" spans="1:10" x14ac:dyDescent="0.2">
      <c r="A54" s="6"/>
      <c r="C54" s="6"/>
      <c r="D54" s="6"/>
      <c r="F54" s="6"/>
      <c r="G54" s="6"/>
    </row>
  </sheetData>
  <phoneticPr fontId="3" type="noConversion"/>
  <pageMargins left="0.75" right="0.75" top="1" bottom="1" header="0.5" footer="0.5"/>
  <pageSetup paperSize="9" scale="74" orientation="landscape" horizontalDpi="360" verticalDpi="36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BOC</vt:lpstr>
      <vt:lpstr>BOC!Print_Area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Stafford</dc:creator>
  <cp:lastModifiedBy>Brandon Stafford</cp:lastModifiedBy>
  <cp:lastPrinted>2005-05-18T04:03:43Z</cp:lastPrinted>
  <dcterms:created xsi:type="dcterms:W3CDTF">2005-05-18T01:53:09Z</dcterms:created>
  <dcterms:modified xsi:type="dcterms:W3CDTF">2010-10-29T01:18:16Z</dcterms:modified>
</cp:coreProperties>
</file>